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RATTANA\01-งานนโยบายและแผน\12-สำรองไฟล์ในเว็บงานนโยบายและแผน\ไฟล์ให้นิพนธ์\"/>
    </mc:Choice>
  </mc:AlternateContent>
  <xr:revisionPtr revIDLastSave="0" documentId="13_ncr:1_{F4B37F19-379E-4281-8C63-A8275185BCCA}" xr6:coauthVersionLast="46" xr6:coauthVersionMax="46" xr10:uidLastSave="{00000000-0000-0000-0000-000000000000}"/>
  <bookViews>
    <workbookView xWindow="-108" yWindow="-108" windowWidth="23256" windowHeight="12576" tabRatio="580" firstSheet="4" activeTab="4" xr2:uid="{00000000-000D-0000-FFFF-FFFF00000000}"/>
  </bookViews>
  <sheets>
    <sheet name="ปีการศึกษา61_wigth " sheetId="3" state="hidden" r:id="rId1"/>
    <sheet name="ปีงบประมาณ61_ต้นทุน_wigth" sheetId="8" state="hidden" r:id="rId2"/>
    <sheet name="ปีงบประมาณ61_ต้นทุน_ดิบ" sheetId="4" state="hidden" r:id="rId3"/>
    <sheet name="ปีการศึกษา60 ตอบประกัน_ขึ้นเวบ" sheetId="12" state="hidden" r:id="rId4"/>
    <sheet name="1-3-2561" sheetId="15" r:id="rId5"/>
    <sheet name="ปีการศึกษา59 ตอบรอบ 12 เดือน" sheetId="9" state="hidden" r:id="rId6"/>
    <sheet name="ปีการศึกษา61 ตอบรอบ 9 เดือน" sheetId="11" state="hidden" r:id="rId7"/>
    <sheet name="ปีการศึกษา61 ตอบรอบ 12 เดือน" sheetId="14" state="hidden" r:id="rId8"/>
    <sheet name="ปีการศึกษา60 ตอบรอบ 12 เดือน" sheetId="13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4" hidden="1">'1-3-2561'!$A$7:$EC$31</definedName>
    <definedName name="_xlnm._FilterDatabase" localSheetId="8" hidden="1">'ปีการศึกษา60 ตอบรอบ 12 เดือน'!#REF!</definedName>
    <definedName name="_xlnm._FilterDatabase" localSheetId="6" hidden="1">'ปีการศึกษา61 ตอบรอบ 9 เดือน'!$A$12:$H$240</definedName>
    <definedName name="_xlnm._FilterDatabase" localSheetId="0" hidden="1">'ปีการศึกษา61_wigth '!#REF!</definedName>
    <definedName name="_xlnm.Print_Titles" localSheetId="4">'1-3-2561'!#REF!</definedName>
    <definedName name="_xlnm.Print_Titles" localSheetId="0">'ปีการศึกษา61_wigth '!$4:$9</definedName>
    <definedName name="_xlnm.Print_Titles" localSheetId="1">ปีงบประมาณ61_ต้นทุน_wigth!$5:$8</definedName>
    <definedName name="_xlnm.Print_Titles" localSheetId="2">ปีงบประมาณ61_ต้นทุน_ดิบ!$5:$8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31" i="15" l="1"/>
  <c r="BV31" i="15"/>
  <c r="BQ31" i="15"/>
  <c r="BU31" i="15" s="1"/>
  <c r="BM31" i="15"/>
  <c r="BH31" i="15"/>
  <c r="AY31" i="15"/>
  <c r="BC31" i="15" s="1"/>
  <c r="AT31" i="15"/>
  <c r="AX31" i="15" s="1"/>
  <c r="AO31" i="15"/>
  <c r="AS31" i="15" s="1"/>
  <c r="AJ31" i="15"/>
  <c r="AN31" i="15" s="1"/>
  <c r="AF31" i="15"/>
  <c r="AA31" i="15"/>
  <c r="AA29" i="15" s="1"/>
  <c r="V31" i="15"/>
  <c r="P31" i="15"/>
  <c r="P29" i="15" s="1"/>
  <c r="O31" i="15"/>
  <c r="L31" i="15"/>
  <c r="F31" i="15"/>
  <c r="F29" i="15" s="1"/>
  <c r="E31" i="15"/>
  <c r="CE30" i="15"/>
  <c r="BV30" i="15"/>
  <c r="BZ30" i="15" s="1"/>
  <c r="BU30" i="15"/>
  <c r="CF30" i="15" s="1"/>
  <c r="BQ30" i="15"/>
  <c r="BM30" i="15"/>
  <c r="BH30" i="15"/>
  <c r="BH29" i="15" s="1"/>
  <c r="AY30" i="15"/>
  <c r="BC30" i="15" s="1"/>
  <c r="AT30" i="15"/>
  <c r="AO30" i="15"/>
  <c r="AS30" i="15" s="1"/>
  <c r="AJ30" i="15"/>
  <c r="AN30" i="15" s="1"/>
  <c r="AN29" i="15" s="1"/>
  <c r="AF30" i="15"/>
  <c r="AF29" i="15" s="1"/>
  <c r="AA30" i="15"/>
  <c r="V30" i="15"/>
  <c r="Q30" i="15"/>
  <c r="L30" i="15"/>
  <c r="G30" i="15"/>
  <c r="CE29" i="15"/>
  <c r="CD29" i="15"/>
  <c r="CC29" i="15"/>
  <c r="CC8" i="15" s="1"/>
  <c r="CB29" i="15"/>
  <c r="CA29" i="15"/>
  <c r="BY29" i="15"/>
  <c r="BX29" i="15"/>
  <c r="BW29" i="15"/>
  <c r="BT29" i="15"/>
  <c r="BS29" i="15"/>
  <c r="BR29" i="15"/>
  <c r="BO29" i="15"/>
  <c r="BN29" i="15"/>
  <c r="BM29" i="15"/>
  <c r="BL29" i="15"/>
  <c r="BK29" i="15"/>
  <c r="BJ29" i="15"/>
  <c r="BI29" i="15"/>
  <c r="BG29" i="15"/>
  <c r="BF29" i="15"/>
  <c r="BE29" i="15"/>
  <c r="BD29" i="15"/>
  <c r="BB29" i="15"/>
  <c r="BA29" i="15"/>
  <c r="AZ29" i="15"/>
  <c r="AY29" i="15"/>
  <c r="AW29" i="15"/>
  <c r="AW8" i="15" s="1"/>
  <c r="AV29" i="15"/>
  <c r="AU29" i="15"/>
  <c r="AR29" i="15"/>
  <c r="AQ29" i="15"/>
  <c r="AP29" i="15"/>
  <c r="AO29" i="15"/>
  <c r="AM29" i="15"/>
  <c r="AL29" i="15"/>
  <c r="AK29" i="15"/>
  <c r="AH29" i="15"/>
  <c r="AG29" i="15"/>
  <c r="AE29" i="15"/>
  <c r="AD29" i="15"/>
  <c r="AC29" i="15"/>
  <c r="AC8" i="15" s="1"/>
  <c r="AB29" i="15"/>
  <c r="Z29" i="15"/>
  <c r="Y29" i="15"/>
  <c r="X29" i="15"/>
  <c r="W29" i="15"/>
  <c r="U29" i="15"/>
  <c r="T29" i="15"/>
  <c r="S29" i="15"/>
  <c r="R29" i="15"/>
  <c r="O29" i="15"/>
  <c r="N29" i="15"/>
  <c r="M29" i="15"/>
  <c r="K29" i="15"/>
  <c r="I29" i="15"/>
  <c r="I8" i="15" s="1"/>
  <c r="H29" i="15"/>
  <c r="D29" i="15"/>
  <c r="C29" i="15"/>
  <c r="CE28" i="15"/>
  <c r="BV28" i="15"/>
  <c r="BZ28" i="15" s="1"/>
  <c r="BQ28" i="15"/>
  <c r="BM28" i="15"/>
  <c r="BH28" i="15"/>
  <c r="BC28" i="15"/>
  <c r="AT28" i="15"/>
  <c r="AX28" i="15" s="1"/>
  <c r="AS28" i="15"/>
  <c r="AJ28" i="15"/>
  <c r="AN28" i="15" s="1"/>
  <c r="AF28" i="15"/>
  <c r="CH28" i="15" s="1"/>
  <c r="AA28" i="15"/>
  <c r="AA26" i="15" s="1"/>
  <c r="V28" i="15"/>
  <c r="Q28" i="15"/>
  <c r="L28" i="15"/>
  <c r="G28" i="15"/>
  <c r="CE27" i="15"/>
  <c r="BZ27" i="15"/>
  <c r="BZ26" i="15" s="1"/>
  <c r="BU27" i="15"/>
  <c r="CF27" i="15" s="1"/>
  <c r="BM27" i="15"/>
  <c r="BH27" i="15"/>
  <c r="BC27" i="15"/>
  <c r="BC26" i="15" s="1"/>
  <c r="AX27" i="15"/>
  <c r="AS27" i="15"/>
  <c r="AN27" i="15"/>
  <c r="BP27" i="15" s="1"/>
  <c r="AF27" i="15"/>
  <c r="AF26" i="15" s="1"/>
  <c r="AA27" i="15"/>
  <c r="V27" i="15"/>
  <c r="P27" i="15"/>
  <c r="Q27" i="15" s="1"/>
  <c r="Q26" i="15" s="1"/>
  <c r="O27" i="15"/>
  <c r="M27" i="15"/>
  <c r="M26" i="15" s="1"/>
  <c r="L27" i="15"/>
  <c r="L26" i="15" s="1"/>
  <c r="C27" i="15"/>
  <c r="C26" i="15" s="1"/>
  <c r="CD26" i="15"/>
  <c r="CC26" i="15"/>
  <c r="CB26" i="15"/>
  <c r="BY26" i="15"/>
  <c r="BX26" i="15"/>
  <c r="BW26" i="15"/>
  <c r="BW8" i="15" s="1"/>
  <c r="BV26" i="15"/>
  <c r="BT26" i="15"/>
  <c r="BS26" i="15"/>
  <c r="BR26" i="15"/>
  <c r="BO26" i="15"/>
  <c r="BN26" i="15"/>
  <c r="BL26" i="15"/>
  <c r="BK26" i="15"/>
  <c r="BK8" i="15" s="1"/>
  <c r="BJ26" i="15"/>
  <c r="BI26" i="15"/>
  <c r="BG26" i="15"/>
  <c r="BF26" i="15"/>
  <c r="BE26" i="15"/>
  <c r="BD26" i="15"/>
  <c r="BB26" i="15"/>
  <c r="BA26" i="15"/>
  <c r="AZ26" i="15"/>
  <c r="AY26" i="15"/>
  <c r="AW26" i="15"/>
  <c r="AV26" i="15"/>
  <c r="AU26" i="15"/>
  <c r="AT26" i="15"/>
  <c r="AS26" i="15"/>
  <c r="AR26" i="15"/>
  <c r="AQ26" i="15"/>
  <c r="AP26" i="15"/>
  <c r="AO26" i="15"/>
  <c r="AM26" i="15"/>
  <c r="AL26" i="15"/>
  <c r="AK26" i="15"/>
  <c r="AJ26" i="15"/>
  <c r="AH26" i="15"/>
  <c r="AG26" i="15"/>
  <c r="AE26" i="15"/>
  <c r="AD26" i="15"/>
  <c r="AC26" i="15"/>
  <c r="AB26" i="15"/>
  <c r="Z26" i="15"/>
  <c r="Z8" i="15" s="1"/>
  <c r="Y26" i="15"/>
  <c r="Y8" i="15" s="1"/>
  <c r="X26" i="15"/>
  <c r="W26" i="15"/>
  <c r="V26" i="15"/>
  <c r="U26" i="15"/>
  <c r="T26" i="15"/>
  <c r="S26" i="15"/>
  <c r="R26" i="15"/>
  <c r="P26" i="15"/>
  <c r="O26" i="15"/>
  <c r="N26" i="15"/>
  <c r="K26" i="15"/>
  <c r="J26" i="15"/>
  <c r="I26" i="15"/>
  <c r="H26" i="15"/>
  <c r="F26" i="15"/>
  <c r="E26" i="15"/>
  <c r="D26" i="15"/>
  <c r="CC25" i="15"/>
  <c r="CC22" i="15" s="1"/>
  <c r="CA25" i="15"/>
  <c r="CA22" i="15" s="1"/>
  <c r="CA8" i="15" s="1"/>
  <c r="BV25" i="15"/>
  <c r="BZ25" i="15" s="1"/>
  <c r="BZ22" i="15" s="1"/>
  <c r="BQ25" i="15"/>
  <c r="BI25" i="15"/>
  <c r="BI22" i="15" s="1"/>
  <c r="BH25" i="15"/>
  <c r="BD25" i="15"/>
  <c r="AY25" i="15"/>
  <c r="BC25" i="15" s="1"/>
  <c r="AT25" i="15"/>
  <c r="AT22" i="15" s="1"/>
  <c r="AO25" i="15"/>
  <c r="AO22" i="15" s="1"/>
  <c r="AN25" i="15"/>
  <c r="AJ25" i="15"/>
  <c r="AB25" i="15"/>
  <c r="W25" i="15"/>
  <c r="R25" i="15"/>
  <c r="V25" i="15" s="1"/>
  <c r="P25" i="15"/>
  <c r="P22" i="15" s="1"/>
  <c r="O25" i="15"/>
  <c r="N25" i="15"/>
  <c r="N22" i="15" s="1"/>
  <c r="M25" i="15"/>
  <c r="L25" i="15"/>
  <c r="E25" i="15"/>
  <c r="D25" i="15"/>
  <c r="D22" i="15" s="1"/>
  <c r="C25" i="15"/>
  <c r="CF24" i="15"/>
  <c r="CE24" i="15"/>
  <c r="BZ24" i="15"/>
  <c r="BU24" i="15"/>
  <c r="BM24" i="15"/>
  <c r="BH24" i="15"/>
  <c r="BC24" i="15"/>
  <c r="BC22" i="15" s="1"/>
  <c r="AX24" i="15"/>
  <c r="AS24" i="15"/>
  <c r="AN24" i="15"/>
  <c r="AF24" i="15"/>
  <c r="AA24" i="15"/>
  <c r="V24" i="15"/>
  <c r="Q24" i="15"/>
  <c r="L24" i="15"/>
  <c r="G24" i="15"/>
  <c r="CE23" i="15"/>
  <c r="BZ23" i="15"/>
  <c r="BU23" i="15"/>
  <c r="BM23" i="15"/>
  <c r="BH23" i="15"/>
  <c r="BC23" i="15"/>
  <c r="AX23" i="15"/>
  <c r="AS23" i="15"/>
  <c r="AN23" i="15"/>
  <c r="AF23" i="15"/>
  <c r="AA23" i="15"/>
  <c r="V23" i="15"/>
  <c r="M23" i="15"/>
  <c r="Q23" i="15" s="1"/>
  <c r="L23" i="15"/>
  <c r="C23" i="15"/>
  <c r="CD22" i="15"/>
  <c r="CD8" i="15" s="1"/>
  <c r="CB22" i="15"/>
  <c r="BY22" i="15"/>
  <c r="BY8" i="15" s="1"/>
  <c r="BX22" i="15"/>
  <c r="BW22" i="15"/>
  <c r="BT22" i="15"/>
  <c r="BS22" i="15"/>
  <c r="BR22" i="15"/>
  <c r="BO22" i="15"/>
  <c r="BN22" i="15"/>
  <c r="BN8" i="15" s="1"/>
  <c r="BL22" i="15"/>
  <c r="BK22" i="15"/>
  <c r="BJ22" i="15"/>
  <c r="BG22" i="15"/>
  <c r="BF22" i="15"/>
  <c r="BE22" i="15"/>
  <c r="BD22" i="15"/>
  <c r="BB22" i="15"/>
  <c r="BA22" i="15"/>
  <c r="AZ22" i="15"/>
  <c r="AY22" i="15"/>
  <c r="AW22" i="15"/>
  <c r="AV22" i="15"/>
  <c r="AU22" i="15"/>
  <c r="AR22" i="15"/>
  <c r="AQ22" i="15"/>
  <c r="AP22" i="15"/>
  <c r="AN22" i="15"/>
  <c r="AM22" i="15"/>
  <c r="AL22" i="15"/>
  <c r="AK22" i="15"/>
  <c r="AJ22" i="15"/>
  <c r="AH22" i="15"/>
  <c r="AG22" i="15"/>
  <c r="AE22" i="15"/>
  <c r="AD22" i="15"/>
  <c r="AC22" i="15"/>
  <c r="Z22" i="15"/>
  <c r="Y22" i="15"/>
  <c r="X22" i="15"/>
  <c r="U22" i="15"/>
  <c r="T22" i="15"/>
  <c r="S22" i="15"/>
  <c r="R22" i="15"/>
  <c r="R8" i="15" s="1"/>
  <c r="O22" i="15"/>
  <c r="M22" i="15"/>
  <c r="K22" i="15"/>
  <c r="J22" i="15"/>
  <c r="I22" i="15"/>
  <c r="H22" i="15"/>
  <c r="F22" i="15"/>
  <c r="CE21" i="15"/>
  <c r="BV21" i="15"/>
  <c r="BZ21" i="15" s="1"/>
  <c r="BQ21" i="15"/>
  <c r="BU21" i="15" s="1"/>
  <c r="BI21" i="15"/>
  <c r="BM21" i="15" s="1"/>
  <c r="BH21" i="15"/>
  <c r="AY21" i="15"/>
  <c r="BC21" i="15" s="1"/>
  <c r="AT21" i="15"/>
  <c r="AX21" i="15" s="1"/>
  <c r="AS21" i="15"/>
  <c r="AO21" i="15"/>
  <c r="AJ21" i="15"/>
  <c r="AN21" i="15" s="1"/>
  <c r="AF21" i="15"/>
  <c r="AA21" i="15"/>
  <c r="V21" i="15"/>
  <c r="Q21" i="15"/>
  <c r="L21" i="15"/>
  <c r="G21" i="15"/>
  <c r="CE20" i="15"/>
  <c r="BZ20" i="15"/>
  <c r="BV20" i="15"/>
  <c r="BQ20" i="15"/>
  <c r="BU20" i="15" s="1"/>
  <c r="CF20" i="15" s="1"/>
  <c r="BI20" i="15"/>
  <c r="BM20" i="15" s="1"/>
  <c r="BH20" i="15"/>
  <c r="AY20" i="15"/>
  <c r="BC20" i="15" s="1"/>
  <c r="AX20" i="15"/>
  <c r="AT20" i="15"/>
  <c r="AO20" i="15"/>
  <c r="AS20" i="15" s="1"/>
  <c r="AJ20" i="15"/>
  <c r="AN20" i="15" s="1"/>
  <c r="AF20" i="15"/>
  <c r="AA20" i="15"/>
  <c r="V20" i="15"/>
  <c r="Q20" i="15"/>
  <c r="L20" i="15"/>
  <c r="G20" i="15"/>
  <c r="AI20" i="15" s="1"/>
  <c r="CE19" i="15"/>
  <c r="BV19" i="15"/>
  <c r="BZ19" i="15" s="1"/>
  <c r="BQ19" i="15"/>
  <c r="BU19" i="15" s="1"/>
  <c r="CF19" i="15" s="1"/>
  <c r="BI19" i="15"/>
  <c r="BM19" i="15" s="1"/>
  <c r="BD19" i="15"/>
  <c r="BH19" i="15" s="1"/>
  <c r="AY19" i="15"/>
  <c r="BC19" i="15" s="1"/>
  <c r="AT19" i="15"/>
  <c r="AX19" i="15" s="1"/>
  <c r="AO19" i="15"/>
  <c r="AS19" i="15" s="1"/>
  <c r="AJ19" i="15"/>
  <c r="AN19" i="15" s="1"/>
  <c r="AF19" i="15"/>
  <c r="AA19" i="15"/>
  <c r="V19" i="15"/>
  <c r="Q19" i="15"/>
  <c r="L19" i="15"/>
  <c r="G19" i="15"/>
  <c r="CE18" i="15"/>
  <c r="BZ18" i="15"/>
  <c r="BU18" i="15"/>
  <c r="BM18" i="15"/>
  <c r="BH18" i="15"/>
  <c r="BC18" i="15"/>
  <c r="AT18" i="15"/>
  <c r="AX18" i="15" s="1"/>
  <c r="AS18" i="15"/>
  <c r="AJ18" i="15"/>
  <c r="AN18" i="15" s="1"/>
  <c r="BP18" i="15" s="1"/>
  <c r="AF18" i="15"/>
  <c r="AA18" i="15"/>
  <c r="V18" i="15"/>
  <c r="M18" i="15"/>
  <c r="Q18" i="15" s="1"/>
  <c r="L18" i="15"/>
  <c r="C18" i="15"/>
  <c r="G18" i="15" s="1"/>
  <c r="CE17" i="15"/>
  <c r="BZ17" i="15"/>
  <c r="BU17" i="15"/>
  <c r="CF17" i="15" s="1"/>
  <c r="BI17" i="15"/>
  <c r="BM17" i="15" s="1"/>
  <c r="BD17" i="15"/>
  <c r="BH17" i="15" s="1"/>
  <c r="AY17" i="15"/>
  <c r="BC17" i="15" s="1"/>
  <c r="AT17" i="15"/>
  <c r="AX17" i="15" s="1"/>
  <c r="AO17" i="15"/>
  <c r="AS17" i="15" s="1"/>
  <c r="AJ17" i="15"/>
  <c r="AN17" i="15" s="1"/>
  <c r="AF17" i="15"/>
  <c r="AA17" i="15"/>
  <c r="V17" i="15"/>
  <c r="M17" i="15"/>
  <c r="Q17" i="15" s="1"/>
  <c r="L17" i="15"/>
  <c r="G17" i="15"/>
  <c r="C17" i="15"/>
  <c r="CE16" i="15"/>
  <c r="BZ16" i="15"/>
  <c r="BU16" i="15"/>
  <c r="CF16" i="15" s="1"/>
  <c r="BM16" i="15"/>
  <c r="BI16" i="15"/>
  <c r="BD16" i="15"/>
  <c r="BH16" i="15" s="1"/>
  <c r="AY16" i="15"/>
  <c r="BC16" i="15" s="1"/>
  <c r="AT16" i="15"/>
  <c r="AX16" i="15" s="1"/>
  <c r="AS16" i="15"/>
  <c r="AO16" i="15"/>
  <c r="AJ16" i="15"/>
  <c r="AN16" i="15" s="1"/>
  <c r="AF16" i="15"/>
  <c r="AA16" i="15"/>
  <c r="V16" i="15"/>
  <c r="Q16" i="15"/>
  <c r="L16" i="15"/>
  <c r="G16" i="15"/>
  <c r="CE15" i="15"/>
  <c r="BZ15" i="15"/>
  <c r="BU15" i="15"/>
  <c r="CF15" i="15" s="1"/>
  <c r="BM15" i="15"/>
  <c r="BH15" i="15"/>
  <c r="BC15" i="15"/>
  <c r="AX15" i="15"/>
  <c r="AS15" i="15"/>
  <c r="AN15" i="15"/>
  <c r="AF15" i="15"/>
  <c r="AA15" i="15"/>
  <c r="V15" i="15"/>
  <c r="M15" i="15"/>
  <c r="Q15" i="15" s="1"/>
  <c r="L15" i="15"/>
  <c r="G15" i="15"/>
  <c r="C15" i="15"/>
  <c r="CE14" i="15"/>
  <c r="BZ14" i="15"/>
  <c r="BU14" i="15"/>
  <c r="BM14" i="15"/>
  <c r="BH14" i="15"/>
  <c r="BC14" i="15"/>
  <c r="AT14" i="15"/>
  <c r="AX14" i="15" s="1"/>
  <c r="AS14" i="15"/>
  <c r="AN14" i="15"/>
  <c r="AJ14" i="15"/>
  <c r="AF14" i="15"/>
  <c r="AA14" i="15"/>
  <c r="V14" i="15"/>
  <c r="Q14" i="15"/>
  <c r="M14" i="15"/>
  <c r="L14" i="15"/>
  <c r="C14" i="15"/>
  <c r="G14" i="15" s="1"/>
  <c r="CE13" i="15"/>
  <c r="BZ13" i="15"/>
  <c r="BU13" i="15"/>
  <c r="BM13" i="15"/>
  <c r="BH13" i="15"/>
  <c r="BC13" i="15"/>
  <c r="AX13" i="15"/>
  <c r="AS13" i="15"/>
  <c r="AJ13" i="15"/>
  <c r="AN13" i="15" s="1"/>
  <c r="AF13" i="15"/>
  <c r="AA13" i="15"/>
  <c r="V13" i="15"/>
  <c r="Q13" i="15"/>
  <c r="M13" i="15"/>
  <c r="L13" i="15"/>
  <c r="C13" i="15"/>
  <c r="G13" i="15" s="1"/>
  <c r="CE12" i="15"/>
  <c r="BZ12" i="15"/>
  <c r="BU12" i="15"/>
  <c r="CF12" i="15" s="1"/>
  <c r="BP12" i="15"/>
  <c r="BM12" i="15"/>
  <c r="BH12" i="15"/>
  <c r="BC12" i="15"/>
  <c r="AX12" i="15"/>
  <c r="AS12" i="15"/>
  <c r="AN12" i="15"/>
  <c r="AF12" i="15"/>
  <c r="AF9" i="15" s="1"/>
  <c r="AA12" i="15"/>
  <c r="V12" i="15"/>
  <c r="M12" i="15"/>
  <c r="Q12" i="15" s="1"/>
  <c r="L12" i="15"/>
  <c r="C12" i="15"/>
  <c r="CE11" i="15"/>
  <c r="BZ11" i="15"/>
  <c r="BU11" i="15"/>
  <c r="BM11" i="15"/>
  <c r="BI11" i="15"/>
  <c r="BD11" i="15"/>
  <c r="BD9" i="15" s="1"/>
  <c r="BD8" i="15" s="1"/>
  <c r="AY11" i="15"/>
  <c r="AT11" i="15"/>
  <c r="AO11" i="15"/>
  <c r="AS11" i="15" s="1"/>
  <c r="AN11" i="15"/>
  <c r="AJ11" i="15"/>
  <c r="CE10" i="15"/>
  <c r="CE9" i="15" s="1"/>
  <c r="BX10" i="15"/>
  <c r="BZ10" i="15" s="1"/>
  <c r="BS10" i="15"/>
  <c r="BM10" i="15"/>
  <c r="BF10" i="15"/>
  <c r="BF9" i="15" s="1"/>
  <c r="BF8" i="15" s="1"/>
  <c r="BA10" i="15"/>
  <c r="BC10" i="15" s="1"/>
  <c r="AV10" i="15"/>
  <c r="AX10" i="15" s="1"/>
  <c r="AQ10" i="15"/>
  <c r="AN10" i="15"/>
  <c r="AN9" i="15" s="1"/>
  <c r="AL10" i="15"/>
  <c r="AF10" i="15"/>
  <c r="AA10" i="15"/>
  <c r="V10" i="15"/>
  <c r="P10" i="15"/>
  <c r="P9" i="15" s="1"/>
  <c r="P8" i="15" s="1"/>
  <c r="O10" i="15"/>
  <c r="J10" i="15"/>
  <c r="J9" i="15" s="1"/>
  <c r="J8" i="15" s="1"/>
  <c r="F10" i="15"/>
  <c r="E10" i="15"/>
  <c r="G10" i="15" s="1"/>
  <c r="CD9" i="15"/>
  <c r="CC9" i="15"/>
  <c r="CB9" i="15"/>
  <c r="CA9" i="15"/>
  <c r="BY9" i="15"/>
  <c r="BX9" i="15"/>
  <c r="BX8" i="15" s="1"/>
  <c r="BW9" i="15"/>
  <c r="BT9" i="15"/>
  <c r="BR9" i="15"/>
  <c r="BQ9" i="15"/>
  <c r="BO9" i="15"/>
  <c r="BN9" i="15"/>
  <c r="BL9" i="15"/>
  <c r="BK9" i="15"/>
  <c r="BJ9" i="15"/>
  <c r="BG9" i="15"/>
  <c r="BE9" i="15"/>
  <c r="BE8" i="15" s="1"/>
  <c r="BB9" i="15"/>
  <c r="AZ9" i="15"/>
  <c r="AW9" i="15"/>
  <c r="AU9" i="15"/>
  <c r="AR9" i="15"/>
  <c r="AR8" i="15" s="1"/>
  <c r="AP9" i="15"/>
  <c r="AP8" i="15" s="1"/>
  <c r="AM9" i="15"/>
  <c r="AL9" i="15"/>
  <c r="AK9" i="15"/>
  <c r="AH9" i="15"/>
  <c r="AH8" i="15" s="1"/>
  <c r="AG9" i="15"/>
  <c r="AG8" i="15" s="1"/>
  <c r="AE9" i="15"/>
  <c r="AE8" i="15" s="1"/>
  <c r="AD9" i="15"/>
  <c r="AC9" i="15"/>
  <c r="AB9" i="15"/>
  <c r="Z9" i="15"/>
  <c r="Y9" i="15"/>
  <c r="X9" i="15"/>
  <c r="W9" i="15"/>
  <c r="V9" i="15"/>
  <c r="U9" i="15"/>
  <c r="T9" i="15"/>
  <c r="S9" i="15"/>
  <c r="R9" i="15"/>
  <c r="N9" i="15"/>
  <c r="N8" i="15" s="1"/>
  <c r="K9" i="15"/>
  <c r="K8" i="15" s="1"/>
  <c r="I9" i="15"/>
  <c r="H9" i="15"/>
  <c r="F9" i="15"/>
  <c r="D9" i="15"/>
  <c r="BO8" i="15"/>
  <c r="BG8" i="15"/>
  <c r="AU8" i="15"/>
  <c r="AM8" i="15"/>
  <c r="U8" i="15"/>
  <c r="S8" i="15"/>
  <c r="E239" i="14"/>
  <c r="F239" i="14"/>
  <c r="G239" i="14"/>
  <c r="D239" i="14"/>
  <c r="CD238" i="3"/>
  <c r="CC238" i="3"/>
  <c r="CB238" i="3"/>
  <c r="CA238" i="3"/>
  <c r="BY238" i="3"/>
  <c r="BX238" i="3"/>
  <c r="BZ238" i="3" s="1"/>
  <c r="BW238" i="3"/>
  <c r="BV238" i="3"/>
  <c r="BT238" i="3"/>
  <c r="BS238" i="3"/>
  <c r="BR238" i="3"/>
  <c r="BQ238" i="3"/>
  <c r="BN238" i="3"/>
  <c r="BO238" i="3"/>
  <c r="BK238" i="3"/>
  <c r="BJ238" i="3"/>
  <c r="BI238" i="3"/>
  <c r="BG238" i="3"/>
  <c r="BF238" i="3"/>
  <c r="BE238" i="3"/>
  <c r="BD238" i="3"/>
  <c r="BH238" i="3" s="1"/>
  <c r="AZ238" i="3"/>
  <c r="BC238" i="3" s="1"/>
  <c r="BA238" i="3"/>
  <c r="BB238" i="3"/>
  <c r="AY238" i="3"/>
  <c r="AU238" i="3"/>
  <c r="AV238" i="3"/>
  <c r="AW238" i="3"/>
  <c r="AT238" i="3"/>
  <c r="AS238" i="3"/>
  <c r="AP238" i="3"/>
  <c r="AQ238" i="3"/>
  <c r="AR238" i="3"/>
  <c r="AO238" i="3"/>
  <c r="AK238" i="3"/>
  <c r="AL238" i="3"/>
  <c r="AM238" i="3"/>
  <c r="AJ238" i="3"/>
  <c r="C238" i="3"/>
  <c r="G238" i="3" s="1"/>
  <c r="D238" i="3"/>
  <c r="E238" i="3"/>
  <c r="F238" i="3"/>
  <c r="H238" i="3"/>
  <c r="L238" i="3" s="1"/>
  <c r="I238" i="3"/>
  <c r="J238" i="3"/>
  <c r="K238" i="3"/>
  <c r="M238" i="3"/>
  <c r="Q238" i="3" s="1"/>
  <c r="N238" i="3"/>
  <c r="O238" i="3"/>
  <c r="P238" i="3"/>
  <c r="R238" i="3"/>
  <c r="V238" i="3" s="1"/>
  <c r="S238" i="3"/>
  <c r="T238" i="3"/>
  <c r="U238" i="3"/>
  <c r="W238" i="3"/>
  <c r="AA238" i="3" s="1"/>
  <c r="X238" i="3"/>
  <c r="Y238" i="3"/>
  <c r="Z238" i="3"/>
  <c r="AB238" i="3"/>
  <c r="AF238" i="3" s="1"/>
  <c r="AC238" i="3"/>
  <c r="AD238" i="3"/>
  <c r="AE238" i="3"/>
  <c r="AG238" i="3"/>
  <c r="AH238" i="3"/>
  <c r="B238" i="3"/>
  <c r="A238" i="3"/>
  <c r="T238" i="8"/>
  <c r="AB238" i="8" s="1"/>
  <c r="AD238" i="8" s="1"/>
  <c r="I238" i="8"/>
  <c r="A238" i="8"/>
  <c r="T238" i="4"/>
  <c r="AB238" i="4" s="1"/>
  <c r="AD238" i="4" s="1"/>
  <c r="I238" i="4"/>
  <c r="G238" i="4"/>
  <c r="H238" i="4"/>
  <c r="W238" i="4" s="1"/>
  <c r="B238" i="4"/>
  <c r="B238" i="8" s="1"/>
  <c r="A238" i="4"/>
  <c r="O238" i="8"/>
  <c r="Z238" i="8" s="1"/>
  <c r="N238" i="8"/>
  <c r="Y238" i="8" s="1"/>
  <c r="H238" i="8"/>
  <c r="W238" i="8" s="1"/>
  <c r="G238" i="8"/>
  <c r="V238" i="8" s="1"/>
  <c r="V238" i="4" l="1"/>
  <c r="CF21" i="15"/>
  <c r="BP21" i="15"/>
  <c r="Q29" i="15"/>
  <c r="CE22" i="15"/>
  <c r="AX25" i="15"/>
  <c r="AX22" i="15" s="1"/>
  <c r="CH15" i="15"/>
  <c r="AI28" i="15"/>
  <c r="AS29" i="15"/>
  <c r="D8" i="15"/>
  <c r="AJ9" i="15"/>
  <c r="BH22" i="15"/>
  <c r="G25" i="15"/>
  <c r="CH30" i="15"/>
  <c r="AA9" i="15"/>
  <c r="Q31" i="15"/>
  <c r="BT8" i="15"/>
  <c r="CH19" i="15"/>
  <c r="BV22" i="15"/>
  <c r="BJ8" i="15"/>
  <c r="BV9" i="15"/>
  <c r="BV8" i="15" s="1"/>
  <c r="AY9" i="15"/>
  <c r="AY8" i="15" s="1"/>
  <c r="BZ9" i="15"/>
  <c r="F8" i="15"/>
  <c r="AK8" i="15"/>
  <c r="AZ8" i="15"/>
  <c r="BC11" i="15"/>
  <c r="CF18" i="15"/>
  <c r="V22" i="15"/>
  <c r="V8" i="15" s="1"/>
  <c r="CE25" i="15"/>
  <c r="CE26" i="15"/>
  <c r="L29" i="15"/>
  <c r="BC29" i="15"/>
  <c r="BR8" i="15"/>
  <c r="X8" i="15"/>
  <c r="AT9" i="15"/>
  <c r="CH13" i="15"/>
  <c r="BP14" i="15"/>
  <c r="Q25" i="15"/>
  <c r="Q22" i="15" s="1"/>
  <c r="T8" i="15"/>
  <c r="BB8" i="15"/>
  <c r="L10" i="15"/>
  <c r="L9" i="15" s="1"/>
  <c r="BH11" i="15"/>
  <c r="CH14" i="15"/>
  <c r="V29" i="15"/>
  <c r="BV29" i="15"/>
  <c r="CH16" i="15"/>
  <c r="CH21" i="15"/>
  <c r="G27" i="15"/>
  <c r="BI9" i="15"/>
  <c r="BI8" i="15" s="1"/>
  <c r="BA9" i="15"/>
  <c r="BA8" i="15" s="1"/>
  <c r="CE8" i="15"/>
  <c r="BP15" i="15"/>
  <c r="BP19" i="15"/>
  <c r="AN26" i="15"/>
  <c r="AN8" i="15" s="1"/>
  <c r="BH26" i="15"/>
  <c r="AD8" i="15"/>
  <c r="AO9" i="15"/>
  <c r="AO8" i="15" s="1"/>
  <c r="CH18" i="15"/>
  <c r="E22" i="15"/>
  <c r="AS25" i="15"/>
  <c r="BM25" i="15"/>
  <c r="AI13" i="15"/>
  <c r="CG13" i="15"/>
  <c r="X238" i="8"/>
  <c r="AE238" i="8"/>
  <c r="AG238" i="8" s="1"/>
  <c r="AF238" i="8"/>
  <c r="L8" i="15"/>
  <c r="CH10" i="15"/>
  <c r="AS10" i="15"/>
  <c r="AS9" i="15" s="1"/>
  <c r="AQ9" i="15"/>
  <c r="AQ8" i="15" s="1"/>
  <c r="AX238" i="3"/>
  <c r="M9" i="15"/>
  <c r="M8" i="15" s="1"/>
  <c r="Q10" i="15"/>
  <c r="Q9" i="15" s="1"/>
  <c r="O9" i="15"/>
  <c r="O8" i="15" s="1"/>
  <c r="AX9" i="15"/>
  <c r="AX11" i="15"/>
  <c r="BP11" i="15" s="1"/>
  <c r="CF11" i="15"/>
  <c r="CH12" i="15"/>
  <c r="BP13" i="15"/>
  <c r="CF14" i="15"/>
  <c r="AB22" i="15"/>
  <c r="AF25" i="15"/>
  <c r="AF22" i="15" s="1"/>
  <c r="AF8" i="15" s="1"/>
  <c r="BU29" i="15"/>
  <c r="CG21" i="15"/>
  <c r="CI21" i="15" s="1"/>
  <c r="AI21" i="15"/>
  <c r="AA25" i="15"/>
  <c r="W22" i="15"/>
  <c r="W8" i="15" s="1"/>
  <c r="X238" i="4"/>
  <c r="AA238" i="8"/>
  <c r="E9" i="15"/>
  <c r="BL8" i="15"/>
  <c r="BC9" i="15"/>
  <c r="BC8" i="15" s="1"/>
  <c r="CF13" i="15"/>
  <c r="BP17" i="15"/>
  <c r="CG20" i="15"/>
  <c r="BM22" i="15"/>
  <c r="G26" i="15"/>
  <c r="CG27" i="15"/>
  <c r="AI27" i="15"/>
  <c r="AI26" i="15" s="1"/>
  <c r="AT29" i="15"/>
  <c r="AX30" i="15"/>
  <c r="AX29" i="15" s="1"/>
  <c r="O238" i="4"/>
  <c r="Z238" i="4" s="1"/>
  <c r="AF238" i="4" s="1"/>
  <c r="H8" i="15"/>
  <c r="BH10" i="15"/>
  <c r="BH9" i="15" s="1"/>
  <c r="BH8" i="15" s="1"/>
  <c r="BP16" i="15"/>
  <c r="AI17" i="15"/>
  <c r="CG17" i="15"/>
  <c r="BP24" i="15"/>
  <c r="AX26" i="15"/>
  <c r="BQ26" i="15"/>
  <c r="BU28" i="15"/>
  <c r="E29" i="15"/>
  <c r="G31" i="15"/>
  <c r="AI14" i="15"/>
  <c r="CG14" i="15"/>
  <c r="CF23" i="15"/>
  <c r="BU238" i="3"/>
  <c r="AB8" i="15"/>
  <c r="AI10" i="15"/>
  <c r="BM9" i="15"/>
  <c r="CG11" i="15"/>
  <c r="C9" i="15"/>
  <c r="AI15" i="15"/>
  <c r="CG15" i="15"/>
  <c r="CI15" i="15" s="1"/>
  <c r="CG16" i="15"/>
  <c r="CI16" i="15" s="1"/>
  <c r="AI18" i="15"/>
  <c r="CG18" i="15"/>
  <c r="CH20" i="15"/>
  <c r="G23" i="15"/>
  <c r="C22" i="15"/>
  <c r="CH27" i="15"/>
  <c r="CH26" i="15" s="1"/>
  <c r="BP31" i="15"/>
  <c r="AI238" i="3"/>
  <c r="CE238" i="3"/>
  <c r="AL8" i="15"/>
  <c r="AV9" i="15"/>
  <c r="AV8" i="15" s="1"/>
  <c r="BS9" i="15"/>
  <c r="BS8" i="15" s="1"/>
  <c r="BU10" i="15"/>
  <c r="G12" i="15"/>
  <c r="CG19" i="15"/>
  <c r="CI19" i="15" s="1"/>
  <c r="BP20" i="15"/>
  <c r="L22" i="15"/>
  <c r="CH23" i="15"/>
  <c r="BP23" i="15"/>
  <c r="AS22" i="15"/>
  <c r="CG24" i="15"/>
  <c r="CI24" i="15" s="1"/>
  <c r="CH24" i="15"/>
  <c r="BQ22" i="15"/>
  <c r="BU25" i="15"/>
  <c r="CF25" i="15" s="1"/>
  <c r="BP28" i="15"/>
  <c r="BP26" i="15" s="1"/>
  <c r="BP30" i="15"/>
  <c r="CH31" i="15"/>
  <c r="CB8" i="15"/>
  <c r="CH11" i="15"/>
  <c r="CH17" i="15"/>
  <c r="BM26" i="15"/>
  <c r="N238" i="4"/>
  <c r="Y238" i="4" s="1"/>
  <c r="AJ29" i="15"/>
  <c r="AJ8" i="15" s="1"/>
  <c r="BZ31" i="15"/>
  <c r="BZ29" i="15" s="1"/>
  <c r="BZ8" i="15" s="1"/>
  <c r="AI16" i="15"/>
  <c r="BQ29" i="15"/>
  <c r="AI19" i="15"/>
  <c r="AI24" i="15"/>
  <c r="AI30" i="15"/>
  <c r="AN238" i="3"/>
  <c r="CF238" i="3" l="1"/>
  <c r="AA238" i="4"/>
  <c r="CI18" i="15"/>
  <c r="CH25" i="15"/>
  <c r="CH22" i="15" s="1"/>
  <c r="Q8" i="15"/>
  <c r="CI13" i="15"/>
  <c r="AT8" i="15"/>
  <c r="AI25" i="15"/>
  <c r="CH29" i="15"/>
  <c r="CI14" i="15"/>
  <c r="CG30" i="15"/>
  <c r="BP25" i="15"/>
  <c r="BP22" i="15" s="1"/>
  <c r="BP10" i="15"/>
  <c r="BP9" i="15" s="1"/>
  <c r="BP8" i="15" s="1"/>
  <c r="BU9" i="15"/>
  <c r="CF10" i="15"/>
  <c r="CF9" i="15" s="1"/>
  <c r="CF31" i="15"/>
  <c r="CF29" i="15" s="1"/>
  <c r="CF28" i="15"/>
  <c r="CF26" i="15" s="1"/>
  <c r="BU26" i="15"/>
  <c r="CI30" i="15"/>
  <c r="CH9" i="15"/>
  <c r="CF22" i="15"/>
  <c r="CI27" i="15"/>
  <c r="BP29" i="15"/>
  <c r="C8" i="15"/>
  <c r="BU22" i="15"/>
  <c r="AE238" i="4"/>
  <c r="AG238" i="4" s="1"/>
  <c r="CG238" i="3"/>
  <c r="CG23" i="15"/>
  <c r="G22" i="15"/>
  <c r="AI23" i="15"/>
  <c r="CI11" i="15"/>
  <c r="E8" i="15"/>
  <c r="CG28" i="15"/>
  <c r="CI28" i="15" s="1"/>
  <c r="BM8" i="15"/>
  <c r="CI17" i="15"/>
  <c r="AX8" i="15"/>
  <c r="BQ8" i="15"/>
  <c r="G29" i="15"/>
  <c r="CG31" i="15"/>
  <c r="CI31" i="15" s="1"/>
  <c r="AI31" i="15"/>
  <c r="AI29" i="15" s="1"/>
  <c r="AA22" i="15"/>
  <c r="AA8" i="15" s="1"/>
  <c r="CG25" i="15"/>
  <c r="CI25" i="15" s="1"/>
  <c r="CG12" i="15"/>
  <c r="CI12" i="15" s="1"/>
  <c r="AI12" i="15"/>
  <c r="AI9" i="15" s="1"/>
  <c r="G9" i="15"/>
  <c r="G8" i="15" s="1"/>
  <c r="CI20" i="15"/>
  <c r="AS8" i="15"/>
  <c r="CG10" i="15"/>
  <c r="BL238" i="3"/>
  <c r="BM238" i="3" s="1"/>
  <c r="CH238" i="3" s="1"/>
  <c r="AI22" i="15" l="1"/>
  <c r="AI8" i="15" s="1"/>
  <c r="CH8" i="15"/>
  <c r="CG29" i="15"/>
  <c r="CI29" i="15"/>
  <c r="BP238" i="3"/>
  <c r="CI23" i="15"/>
  <c r="CI22" i="15" s="1"/>
  <c r="CG22" i="15"/>
  <c r="CI238" i="3"/>
  <c r="CG26" i="15"/>
  <c r="CG9" i="15"/>
  <c r="CI10" i="15"/>
  <c r="CI9" i="15" s="1"/>
  <c r="CI26" i="15"/>
  <c r="CF8" i="15"/>
  <c r="BU8" i="15"/>
  <c r="CG8" i="15" l="1"/>
  <c r="CI8" i="15"/>
  <c r="D137" i="11" l="1"/>
  <c r="D190" i="8" l="1"/>
  <c r="E190" i="8"/>
  <c r="F190" i="8"/>
  <c r="J190" i="8"/>
  <c r="K190" i="8"/>
  <c r="L190" i="8"/>
  <c r="M190" i="8"/>
  <c r="P190" i="8"/>
  <c r="Q190" i="8"/>
  <c r="R190" i="8"/>
  <c r="S190" i="8"/>
  <c r="U190" i="8"/>
  <c r="AC190" i="8"/>
  <c r="C190" i="8"/>
  <c r="D17" i="8"/>
  <c r="E17" i="8"/>
  <c r="F17" i="8"/>
  <c r="J17" i="8"/>
  <c r="K17" i="8"/>
  <c r="L17" i="8"/>
  <c r="M17" i="8"/>
  <c r="P17" i="8"/>
  <c r="Q17" i="8"/>
  <c r="R17" i="8"/>
  <c r="S17" i="8"/>
  <c r="U17" i="8"/>
  <c r="AC17" i="8"/>
  <c r="C17" i="8"/>
  <c r="J194" i="4"/>
  <c r="K194" i="4"/>
  <c r="L194" i="4"/>
  <c r="M194" i="4"/>
  <c r="R194" i="4"/>
  <c r="J17" i="4"/>
  <c r="K17" i="4"/>
  <c r="L17" i="4"/>
  <c r="M17" i="4"/>
  <c r="Q17" i="4"/>
  <c r="R17" i="4"/>
  <c r="S17" i="4"/>
  <c r="U17" i="4"/>
  <c r="AC17" i="4"/>
  <c r="AI17" i="4"/>
  <c r="AJ17" i="4"/>
  <c r="T197" i="8" l="1"/>
  <c r="AB197" i="8" s="1"/>
  <c r="AD197" i="8" s="1"/>
  <c r="BV197" i="3"/>
  <c r="BW197" i="3"/>
  <c r="BX197" i="3"/>
  <c r="BY197" i="3"/>
  <c r="CA197" i="3"/>
  <c r="CB197" i="3"/>
  <c r="CC197" i="3"/>
  <c r="CD197" i="3"/>
  <c r="BV198" i="3"/>
  <c r="BW198" i="3"/>
  <c r="BX198" i="3"/>
  <c r="BY198" i="3"/>
  <c r="CA198" i="3"/>
  <c r="CB198" i="3"/>
  <c r="CC198" i="3"/>
  <c r="CD198" i="3"/>
  <c r="C197" i="3"/>
  <c r="D197" i="3"/>
  <c r="E197" i="3"/>
  <c r="F197" i="3"/>
  <c r="H197" i="3"/>
  <c r="I197" i="3"/>
  <c r="J197" i="3"/>
  <c r="K197" i="3"/>
  <c r="M197" i="3"/>
  <c r="N197" i="3"/>
  <c r="O197" i="3"/>
  <c r="P197" i="3"/>
  <c r="R197" i="3"/>
  <c r="S197" i="3"/>
  <c r="T197" i="3"/>
  <c r="U197" i="3"/>
  <c r="W197" i="3"/>
  <c r="X197" i="3"/>
  <c r="Y197" i="3"/>
  <c r="Z197" i="3"/>
  <c r="AB197" i="3"/>
  <c r="AC197" i="3"/>
  <c r="AD197" i="3"/>
  <c r="AE197" i="3"/>
  <c r="AG197" i="3"/>
  <c r="AH197" i="3"/>
  <c r="AK197" i="3"/>
  <c r="AL197" i="3"/>
  <c r="AM197" i="3"/>
  <c r="AP197" i="3"/>
  <c r="AQ197" i="3"/>
  <c r="AR197" i="3"/>
  <c r="AT197" i="3"/>
  <c r="AU197" i="3"/>
  <c r="AV197" i="3"/>
  <c r="AW197" i="3"/>
  <c r="AY197" i="3"/>
  <c r="AZ197" i="3"/>
  <c r="BA197" i="3"/>
  <c r="BB197" i="3"/>
  <c r="BD197" i="3"/>
  <c r="BE197" i="3"/>
  <c r="BF197" i="3"/>
  <c r="BG197" i="3"/>
  <c r="BI197" i="3"/>
  <c r="BJ197" i="3"/>
  <c r="BK197" i="3"/>
  <c r="BL197" i="3"/>
  <c r="BN197" i="3"/>
  <c r="BO197" i="3"/>
  <c r="BQ197" i="3"/>
  <c r="BR197" i="3"/>
  <c r="BS197" i="3"/>
  <c r="BT197" i="3"/>
  <c r="D198" i="3"/>
  <c r="E198" i="3"/>
  <c r="F198" i="3"/>
  <c r="H198" i="3"/>
  <c r="I198" i="3"/>
  <c r="J198" i="3"/>
  <c r="K198" i="3"/>
  <c r="N198" i="3"/>
  <c r="O198" i="3"/>
  <c r="P198" i="3"/>
  <c r="R198" i="3"/>
  <c r="S198" i="3"/>
  <c r="T198" i="3"/>
  <c r="U198" i="3"/>
  <c r="W198" i="3"/>
  <c r="X198" i="3"/>
  <c r="Y198" i="3"/>
  <c r="Z198" i="3"/>
  <c r="AB198" i="3"/>
  <c r="AC198" i="3"/>
  <c r="AD198" i="3"/>
  <c r="AE198" i="3"/>
  <c r="AG198" i="3"/>
  <c r="AH198" i="3"/>
  <c r="AJ198" i="3"/>
  <c r="AK198" i="3"/>
  <c r="AL198" i="3"/>
  <c r="AM198" i="3"/>
  <c r="AO198" i="3"/>
  <c r="AP198" i="3"/>
  <c r="AQ198" i="3"/>
  <c r="AR198" i="3"/>
  <c r="AT198" i="3"/>
  <c r="AU198" i="3"/>
  <c r="AV198" i="3"/>
  <c r="AW198" i="3"/>
  <c r="AY198" i="3"/>
  <c r="AZ198" i="3"/>
  <c r="BA198" i="3"/>
  <c r="BB198" i="3"/>
  <c r="BD198" i="3"/>
  <c r="BE198" i="3"/>
  <c r="BF198" i="3"/>
  <c r="BG198" i="3"/>
  <c r="BI198" i="3"/>
  <c r="BJ198" i="3"/>
  <c r="BK198" i="3"/>
  <c r="BL198" i="3"/>
  <c r="BN198" i="3"/>
  <c r="BO198" i="3"/>
  <c r="BQ198" i="3"/>
  <c r="BR198" i="3"/>
  <c r="BS198" i="3"/>
  <c r="BT198" i="3"/>
  <c r="N198" i="8"/>
  <c r="O198" i="8"/>
  <c r="G197" i="8"/>
  <c r="H197" i="8"/>
  <c r="W197" i="8" s="1"/>
  <c r="I197" i="8"/>
  <c r="T197" i="4"/>
  <c r="AB197" i="4" s="1"/>
  <c r="AD197" i="4" s="1"/>
  <c r="G197" i="4"/>
  <c r="H197" i="4"/>
  <c r="W197" i="4" s="1"/>
  <c r="I197" i="4"/>
  <c r="BZ197" i="3" l="1"/>
  <c r="V197" i="4"/>
  <c r="X197" i="4" s="1"/>
  <c r="CE198" i="3"/>
  <c r="AA198" i="3"/>
  <c r="BH197" i="3"/>
  <c r="V197" i="3"/>
  <c r="Q197" i="3"/>
  <c r="V197" i="8"/>
  <c r="X197" i="8" s="1"/>
  <c r="AS198" i="3"/>
  <c r="BC198" i="3"/>
  <c r="BU198" i="3"/>
  <c r="AX198" i="3"/>
  <c r="AF198" i="3"/>
  <c r="L198" i="3"/>
  <c r="BM197" i="3"/>
  <c r="AA197" i="3"/>
  <c r="CE197" i="3"/>
  <c r="BH198" i="3"/>
  <c r="AX197" i="3"/>
  <c r="AF197" i="3"/>
  <c r="G197" i="3"/>
  <c r="BZ198" i="3"/>
  <c r="BM198" i="3"/>
  <c r="AN198" i="3"/>
  <c r="V198" i="3"/>
  <c r="BU197" i="3"/>
  <c r="CF197" i="3" s="1"/>
  <c r="BC197" i="3"/>
  <c r="L197" i="3"/>
  <c r="CF198" i="3"/>
  <c r="G71" i="4"/>
  <c r="H71" i="4"/>
  <c r="W71" i="4" s="1"/>
  <c r="I71" i="4"/>
  <c r="D69" i="4"/>
  <c r="E69" i="4"/>
  <c r="F69" i="4"/>
  <c r="J69" i="4"/>
  <c r="K69" i="4"/>
  <c r="L69" i="4"/>
  <c r="M69" i="4"/>
  <c r="Q69" i="4"/>
  <c r="R69" i="4"/>
  <c r="S69" i="4"/>
  <c r="U69" i="4"/>
  <c r="AC69" i="4"/>
  <c r="C69" i="4"/>
  <c r="D69" i="8"/>
  <c r="E69" i="8"/>
  <c r="F69" i="8"/>
  <c r="J69" i="8"/>
  <c r="K69" i="8"/>
  <c r="L69" i="8"/>
  <c r="M69" i="8"/>
  <c r="P69" i="8"/>
  <c r="Q69" i="8"/>
  <c r="R69" i="8"/>
  <c r="S69" i="8"/>
  <c r="U69" i="8"/>
  <c r="AC69" i="8"/>
  <c r="C69" i="8"/>
  <c r="G71" i="8"/>
  <c r="H71" i="8"/>
  <c r="W71" i="8" s="1"/>
  <c r="I71" i="8"/>
  <c r="D71" i="3"/>
  <c r="E71" i="3"/>
  <c r="F71" i="3"/>
  <c r="H71" i="3"/>
  <c r="I71" i="3"/>
  <c r="J71" i="3"/>
  <c r="K71" i="3"/>
  <c r="M71" i="3"/>
  <c r="N71" i="3"/>
  <c r="O71" i="3"/>
  <c r="P71" i="3"/>
  <c r="R71" i="3"/>
  <c r="S71" i="3"/>
  <c r="T71" i="3"/>
  <c r="U71" i="3"/>
  <c r="W71" i="3"/>
  <c r="X71" i="3"/>
  <c r="Y71" i="3"/>
  <c r="Z71" i="3"/>
  <c r="AB71" i="3"/>
  <c r="AC71" i="3"/>
  <c r="AD71" i="3"/>
  <c r="AE71" i="3"/>
  <c r="AG71" i="3"/>
  <c r="AH71" i="3"/>
  <c r="AK71" i="3"/>
  <c r="AL71" i="3"/>
  <c r="AM71" i="3"/>
  <c r="AO71" i="3"/>
  <c r="AP71" i="3"/>
  <c r="AQ71" i="3"/>
  <c r="AR71" i="3"/>
  <c r="AU71" i="3"/>
  <c r="AV71" i="3"/>
  <c r="AW71" i="3"/>
  <c r="AY71" i="3"/>
  <c r="AZ71" i="3"/>
  <c r="BA71" i="3"/>
  <c r="BB71" i="3"/>
  <c r="BD71" i="3"/>
  <c r="BE71" i="3"/>
  <c r="BF71" i="3"/>
  <c r="BG71" i="3"/>
  <c r="BI71" i="3"/>
  <c r="BJ71" i="3"/>
  <c r="BK71" i="3"/>
  <c r="BL71" i="3"/>
  <c r="BN71" i="3"/>
  <c r="BO71" i="3"/>
  <c r="BQ71" i="3"/>
  <c r="BR71" i="3"/>
  <c r="BS71" i="3"/>
  <c r="BT71" i="3"/>
  <c r="BW71" i="3"/>
  <c r="BX71" i="3"/>
  <c r="BY71" i="3"/>
  <c r="CA71" i="3"/>
  <c r="CB71" i="3"/>
  <c r="CC71" i="3"/>
  <c r="CD71" i="3"/>
  <c r="C71" i="3"/>
  <c r="O71" i="8"/>
  <c r="Z71" i="8" s="1"/>
  <c r="T71" i="4"/>
  <c r="AB71" i="4" s="1"/>
  <c r="V71" i="8" l="1"/>
  <c r="BC71" i="3"/>
  <c r="V71" i="4"/>
  <c r="X71" i="4" s="1"/>
  <c r="O71" i="4"/>
  <c r="Z71" i="4" s="1"/>
  <c r="AF71" i="4" s="1"/>
  <c r="BP198" i="3"/>
  <c r="T71" i="8"/>
  <c r="AB71" i="8" s="1"/>
  <c r="AD71" i="8" s="1"/>
  <c r="CH198" i="3"/>
  <c r="AF71" i="8"/>
  <c r="AI197" i="3"/>
  <c r="L71" i="3"/>
  <c r="AA71" i="3"/>
  <c r="BU71" i="3"/>
  <c r="Q71" i="3"/>
  <c r="BM71" i="3"/>
  <c r="BH71" i="3"/>
  <c r="V71" i="3"/>
  <c r="X71" i="8"/>
  <c r="AS71" i="3"/>
  <c r="AF71" i="3"/>
  <c r="G71" i="3"/>
  <c r="AD71" i="4"/>
  <c r="CE71" i="3"/>
  <c r="I22" i="4"/>
  <c r="I22" i="8"/>
  <c r="C22" i="3"/>
  <c r="D22" i="3"/>
  <c r="E22" i="3"/>
  <c r="F22" i="3"/>
  <c r="H22" i="3"/>
  <c r="I22" i="3"/>
  <c r="J22" i="3"/>
  <c r="K22" i="3"/>
  <c r="M22" i="3"/>
  <c r="N22" i="3"/>
  <c r="O22" i="3"/>
  <c r="P22" i="3"/>
  <c r="R22" i="3"/>
  <c r="S22" i="3"/>
  <c r="T22" i="3"/>
  <c r="U22" i="3"/>
  <c r="W22" i="3"/>
  <c r="X22" i="3"/>
  <c r="Y22" i="3"/>
  <c r="Z22" i="3"/>
  <c r="AB22" i="3"/>
  <c r="AC22" i="3"/>
  <c r="AD22" i="3"/>
  <c r="AE22" i="3"/>
  <c r="AG22" i="3"/>
  <c r="AH22" i="3"/>
  <c r="AK22" i="3"/>
  <c r="AL22" i="3"/>
  <c r="AM22" i="3"/>
  <c r="AO22" i="3"/>
  <c r="AP22" i="3"/>
  <c r="AQ22" i="3"/>
  <c r="AR22" i="3"/>
  <c r="AU22" i="3"/>
  <c r="AV22" i="3"/>
  <c r="AW22" i="3"/>
  <c r="AY22" i="3"/>
  <c r="AZ22" i="3"/>
  <c r="BA22" i="3"/>
  <c r="BB22" i="3"/>
  <c r="BD22" i="3"/>
  <c r="BE22" i="3"/>
  <c r="BF22" i="3"/>
  <c r="BG22" i="3"/>
  <c r="BI22" i="3"/>
  <c r="BJ22" i="3"/>
  <c r="BK22" i="3"/>
  <c r="BL22" i="3"/>
  <c r="BN22" i="3"/>
  <c r="BO22" i="3"/>
  <c r="BQ22" i="3"/>
  <c r="BR22" i="3"/>
  <c r="BS22" i="3"/>
  <c r="BT22" i="3"/>
  <c r="BW22" i="3"/>
  <c r="BX22" i="3"/>
  <c r="BY22" i="3"/>
  <c r="CA22" i="3"/>
  <c r="CB22" i="3"/>
  <c r="CC22" i="3"/>
  <c r="CD22" i="3"/>
  <c r="O22" i="8"/>
  <c r="Z22" i="8" s="1"/>
  <c r="H22" i="4"/>
  <c r="W22" i="4" s="1"/>
  <c r="G22" i="4"/>
  <c r="V22" i="4" l="1"/>
  <c r="G22" i="3"/>
  <c r="H22" i="8"/>
  <c r="W22" i="8" s="1"/>
  <c r="AF22" i="8" s="1"/>
  <c r="AA22" i="3"/>
  <c r="T22" i="8"/>
  <c r="AB22" i="8" s="1"/>
  <c r="AD22" i="8" s="1"/>
  <c r="CH71" i="3"/>
  <c r="X22" i="4"/>
  <c r="AI71" i="3"/>
  <c r="O22" i="4"/>
  <c r="Z22" i="4" s="1"/>
  <c r="AF22" i="4" s="1"/>
  <c r="CE22" i="3"/>
  <c r="BM22" i="3"/>
  <c r="AF22" i="3"/>
  <c r="G22" i="8"/>
  <c r="V22" i="8" s="1"/>
  <c r="BU22" i="3"/>
  <c r="BC22" i="3"/>
  <c r="Q22" i="3"/>
  <c r="AS22" i="3"/>
  <c r="L22" i="3"/>
  <c r="T22" i="4"/>
  <c r="AB22" i="4" s="1"/>
  <c r="AD22" i="4" s="1"/>
  <c r="BH22" i="3"/>
  <c r="V22" i="3"/>
  <c r="CD217" i="3"/>
  <c r="CC217" i="3"/>
  <c r="CB217" i="3"/>
  <c r="CA217" i="3"/>
  <c r="CD216" i="3"/>
  <c r="CC216" i="3"/>
  <c r="CB216" i="3"/>
  <c r="CA216" i="3"/>
  <c r="CD214" i="3"/>
  <c r="CC214" i="3"/>
  <c r="CB214" i="3"/>
  <c r="CA214" i="3"/>
  <c r="CD213" i="3"/>
  <c r="CC213" i="3"/>
  <c r="CB213" i="3"/>
  <c r="CA213" i="3"/>
  <c r="CD211" i="3"/>
  <c r="CC211" i="3"/>
  <c r="CB211" i="3"/>
  <c r="CA211" i="3"/>
  <c r="CD210" i="3"/>
  <c r="CC210" i="3"/>
  <c r="CB210" i="3"/>
  <c r="CA210" i="3"/>
  <c r="CD209" i="3"/>
  <c r="CC209" i="3"/>
  <c r="CB209" i="3"/>
  <c r="CA209" i="3"/>
  <c r="CD207" i="3"/>
  <c r="CC207" i="3"/>
  <c r="CB207" i="3"/>
  <c r="CA207" i="3"/>
  <c r="CD206" i="3"/>
  <c r="CC206" i="3"/>
  <c r="CB206" i="3"/>
  <c r="CA206" i="3"/>
  <c r="CD205" i="3"/>
  <c r="CC205" i="3"/>
  <c r="CB205" i="3"/>
  <c r="CA205" i="3"/>
  <c r="CD204" i="3"/>
  <c r="CC204" i="3"/>
  <c r="CB204" i="3"/>
  <c r="CA204" i="3"/>
  <c r="CD203" i="3"/>
  <c r="CC203" i="3"/>
  <c r="CB203" i="3"/>
  <c r="CA203" i="3"/>
  <c r="CD202" i="3"/>
  <c r="CC202" i="3"/>
  <c r="CB202" i="3"/>
  <c r="CA202" i="3"/>
  <c r="CD201" i="3"/>
  <c r="CC201" i="3"/>
  <c r="CB201" i="3"/>
  <c r="CA201" i="3"/>
  <c r="CD200" i="3"/>
  <c r="CC200" i="3"/>
  <c r="CB200" i="3"/>
  <c r="CA200" i="3"/>
  <c r="CD199" i="3"/>
  <c r="CC199" i="3"/>
  <c r="CB199" i="3"/>
  <c r="CA199" i="3"/>
  <c r="BY217" i="3"/>
  <c r="BX217" i="3"/>
  <c r="BW217" i="3"/>
  <c r="BY216" i="3"/>
  <c r="BX216" i="3"/>
  <c r="BW216" i="3"/>
  <c r="BY214" i="3"/>
  <c r="BX214" i="3"/>
  <c r="BW214" i="3"/>
  <c r="BY213" i="3"/>
  <c r="BX213" i="3"/>
  <c r="BW213" i="3"/>
  <c r="BV213" i="3"/>
  <c r="BY211" i="3"/>
  <c r="BX211" i="3"/>
  <c r="BW211" i="3"/>
  <c r="BY210" i="3"/>
  <c r="BX210" i="3"/>
  <c r="BW210" i="3"/>
  <c r="BV210" i="3"/>
  <c r="BY209" i="3"/>
  <c r="BX209" i="3"/>
  <c r="BW209" i="3"/>
  <c r="BV209" i="3"/>
  <c r="BY207" i="3"/>
  <c r="BX207" i="3"/>
  <c r="BW207" i="3"/>
  <c r="BY206" i="3"/>
  <c r="BX206" i="3"/>
  <c r="BW206" i="3"/>
  <c r="BY205" i="3"/>
  <c r="BX205" i="3"/>
  <c r="BW205" i="3"/>
  <c r="BY204" i="3"/>
  <c r="BX204" i="3"/>
  <c r="BW204" i="3"/>
  <c r="BV204" i="3"/>
  <c r="BY203" i="3"/>
  <c r="BX203" i="3"/>
  <c r="BW203" i="3"/>
  <c r="BV203" i="3"/>
  <c r="BY202" i="3"/>
  <c r="BX202" i="3"/>
  <c r="BW202" i="3"/>
  <c r="BV202" i="3"/>
  <c r="BY201" i="3"/>
  <c r="BX201" i="3"/>
  <c r="BW201" i="3"/>
  <c r="BV201" i="3"/>
  <c r="BY200" i="3"/>
  <c r="BX200" i="3"/>
  <c r="BW200" i="3"/>
  <c r="BV200" i="3"/>
  <c r="BY199" i="3"/>
  <c r="BX199" i="3"/>
  <c r="BW199" i="3"/>
  <c r="BV199" i="3"/>
  <c r="BT217" i="3"/>
  <c r="BS217" i="3"/>
  <c r="BR217" i="3"/>
  <c r="BQ217" i="3"/>
  <c r="BT216" i="3"/>
  <c r="BS216" i="3"/>
  <c r="BR216" i="3"/>
  <c r="BQ216" i="3"/>
  <c r="BT214" i="3"/>
  <c r="BS214" i="3"/>
  <c r="BR214" i="3"/>
  <c r="BQ214" i="3"/>
  <c r="BT213" i="3"/>
  <c r="BS213" i="3"/>
  <c r="BR213" i="3"/>
  <c r="BQ213" i="3"/>
  <c r="BT211" i="3"/>
  <c r="BS211" i="3"/>
  <c r="BR211" i="3"/>
  <c r="BQ211" i="3"/>
  <c r="BT210" i="3"/>
  <c r="BS210" i="3"/>
  <c r="BR210" i="3"/>
  <c r="BQ210" i="3"/>
  <c r="BT209" i="3"/>
  <c r="BS209" i="3"/>
  <c r="BR209" i="3"/>
  <c r="BQ209" i="3"/>
  <c r="BT207" i="3"/>
  <c r="BS207" i="3"/>
  <c r="BR207" i="3"/>
  <c r="BQ207" i="3"/>
  <c r="BT206" i="3"/>
  <c r="BS206" i="3"/>
  <c r="BR206" i="3"/>
  <c r="BQ206" i="3"/>
  <c r="BT205" i="3"/>
  <c r="BS205" i="3"/>
  <c r="BR205" i="3"/>
  <c r="BQ205" i="3"/>
  <c r="BT204" i="3"/>
  <c r="BS204" i="3"/>
  <c r="BR204" i="3"/>
  <c r="BQ204" i="3"/>
  <c r="BT203" i="3"/>
  <c r="BS203" i="3"/>
  <c r="BR203" i="3"/>
  <c r="BQ203" i="3"/>
  <c r="BT202" i="3"/>
  <c r="BS202" i="3"/>
  <c r="BR202" i="3"/>
  <c r="BQ202" i="3"/>
  <c r="BT201" i="3"/>
  <c r="BS201" i="3"/>
  <c r="BR201" i="3"/>
  <c r="BQ201" i="3"/>
  <c r="BT200" i="3"/>
  <c r="BS200" i="3"/>
  <c r="BR200" i="3"/>
  <c r="BQ200" i="3"/>
  <c r="BT199" i="3"/>
  <c r="BS199" i="3"/>
  <c r="BR199" i="3"/>
  <c r="BQ199" i="3"/>
  <c r="BL217" i="3"/>
  <c r="BK217" i="3"/>
  <c r="BJ217" i="3"/>
  <c r="BI217" i="3"/>
  <c r="BL216" i="3"/>
  <c r="BK216" i="3"/>
  <c r="BJ216" i="3"/>
  <c r="BI216" i="3"/>
  <c r="BL214" i="3"/>
  <c r="BK214" i="3"/>
  <c r="BJ214" i="3"/>
  <c r="BI214" i="3"/>
  <c r="BL213" i="3"/>
  <c r="BK213" i="3"/>
  <c r="BJ213" i="3"/>
  <c r="BI213" i="3"/>
  <c r="BL211" i="3"/>
  <c r="BK211" i="3"/>
  <c r="BJ211" i="3"/>
  <c r="BI211" i="3"/>
  <c r="BL210" i="3"/>
  <c r="BK210" i="3"/>
  <c r="BJ210" i="3"/>
  <c r="BI210" i="3"/>
  <c r="BL209" i="3"/>
  <c r="BK209" i="3"/>
  <c r="BJ209" i="3"/>
  <c r="BI209" i="3"/>
  <c r="BL207" i="3"/>
  <c r="BK207" i="3"/>
  <c r="BJ207" i="3"/>
  <c r="BI207" i="3"/>
  <c r="BL206" i="3"/>
  <c r="BK206" i="3"/>
  <c r="BJ206" i="3"/>
  <c r="BI206" i="3"/>
  <c r="BL205" i="3"/>
  <c r="BK205" i="3"/>
  <c r="BJ205" i="3"/>
  <c r="BI205" i="3"/>
  <c r="BL204" i="3"/>
  <c r="BK204" i="3"/>
  <c r="BJ204" i="3"/>
  <c r="BI204" i="3"/>
  <c r="BL203" i="3"/>
  <c r="BK203" i="3"/>
  <c r="BJ203" i="3"/>
  <c r="BI203" i="3"/>
  <c r="BL202" i="3"/>
  <c r="BK202" i="3"/>
  <c r="BJ202" i="3"/>
  <c r="BI202" i="3"/>
  <c r="BL201" i="3"/>
  <c r="BK201" i="3"/>
  <c r="BJ201" i="3"/>
  <c r="BI201" i="3"/>
  <c r="BL200" i="3"/>
  <c r="BK200" i="3"/>
  <c r="BJ200" i="3"/>
  <c r="BI200" i="3"/>
  <c r="BL199" i="3"/>
  <c r="BK199" i="3"/>
  <c r="BJ199" i="3"/>
  <c r="BI199" i="3"/>
  <c r="BG217" i="3"/>
  <c r="BF217" i="3"/>
  <c r="BE217" i="3"/>
  <c r="BD217" i="3"/>
  <c r="BG216" i="3"/>
  <c r="BF216" i="3"/>
  <c r="BE216" i="3"/>
  <c r="BD216" i="3"/>
  <c r="BG214" i="3"/>
  <c r="BF214" i="3"/>
  <c r="BE214" i="3"/>
  <c r="BD214" i="3"/>
  <c r="BG213" i="3"/>
  <c r="BF213" i="3"/>
  <c r="BE213" i="3"/>
  <c r="BD213" i="3"/>
  <c r="BG211" i="3"/>
  <c r="BF211" i="3"/>
  <c r="BE211" i="3"/>
  <c r="BD211" i="3"/>
  <c r="BG210" i="3"/>
  <c r="BF210" i="3"/>
  <c r="BE210" i="3"/>
  <c r="BD210" i="3"/>
  <c r="BG209" i="3"/>
  <c r="BF209" i="3"/>
  <c r="BE209" i="3"/>
  <c r="BD209" i="3"/>
  <c r="BG207" i="3"/>
  <c r="BF207" i="3"/>
  <c r="BE207" i="3"/>
  <c r="BD207" i="3"/>
  <c r="BG206" i="3"/>
  <c r="BF206" i="3"/>
  <c r="BE206" i="3"/>
  <c r="BD206" i="3"/>
  <c r="BG205" i="3"/>
  <c r="BF205" i="3"/>
  <c r="BE205" i="3"/>
  <c r="BD205" i="3"/>
  <c r="BG204" i="3"/>
  <c r="BF204" i="3"/>
  <c r="BE204" i="3"/>
  <c r="BD204" i="3"/>
  <c r="BG203" i="3"/>
  <c r="BF203" i="3"/>
  <c r="BE203" i="3"/>
  <c r="BD203" i="3"/>
  <c r="BG202" i="3"/>
  <c r="BF202" i="3"/>
  <c r="BE202" i="3"/>
  <c r="BD202" i="3"/>
  <c r="BG201" i="3"/>
  <c r="BF201" i="3"/>
  <c r="BE201" i="3"/>
  <c r="BD201" i="3"/>
  <c r="BG200" i="3"/>
  <c r="BF200" i="3"/>
  <c r="BE200" i="3"/>
  <c r="BD200" i="3"/>
  <c r="BG199" i="3"/>
  <c r="BF199" i="3"/>
  <c r="BE199" i="3"/>
  <c r="BD199" i="3"/>
  <c r="CD196" i="3"/>
  <c r="CC196" i="3"/>
  <c r="CB196" i="3"/>
  <c r="CA196" i="3"/>
  <c r="BY196" i="3"/>
  <c r="BW196" i="3"/>
  <c r="BV196" i="3"/>
  <c r="BT196" i="3"/>
  <c r="BS196" i="3"/>
  <c r="BR196" i="3"/>
  <c r="BQ196" i="3"/>
  <c r="BN196" i="3"/>
  <c r="BL196" i="3"/>
  <c r="BK196" i="3"/>
  <c r="BJ196" i="3"/>
  <c r="BI196" i="3"/>
  <c r="BG196" i="3"/>
  <c r="BF196" i="3"/>
  <c r="BE196" i="3"/>
  <c r="BD196" i="3"/>
  <c r="BB217" i="3"/>
  <c r="BA217" i="3"/>
  <c r="AZ217" i="3"/>
  <c r="AY217" i="3"/>
  <c r="BB216" i="3"/>
  <c r="BA216" i="3"/>
  <c r="AZ216" i="3"/>
  <c r="AY216" i="3"/>
  <c r="BB214" i="3"/>
  <c r="BA214" i="3"/>
  <c r="AZ214" i="3"/>
  <c r="AY214" i="3"/>
  <c r="BB213" i="3"/>
  <c r="BA213" i="3"/>
  <c r="AZ213" i="3"/>
  <c r="AY213" i="3"/>
  <c r="BB211" i="3"/>
  <c r="BA211" i="3"/>
  <c r="AZ211" i="3"/>
  <c r="AY211" i="3"/>
  <c r="BB210" i="3"/>
  <c r="BA210" i="3"/>
  <c r="AZ210" i="3"/>
  <c r="AY210" i="3"/>
  <c r="BB209" i="3"/>
  <c r="BA209" i="3"/>
  <c r="AZ209" i="3"/>
  <c r="AY209" i="3"/>
  <c r="BB207" i="3"/>
  <c r="BA207" i="3"/>
  <c r="AZ207" i="3"/>
  <c r="AY207" i="3"/>
  <c r="BB206" i="3"/>
  <c r="BA206" i="3"/>
  <c r="AZ206" i="3"/>
  <c r="AY206" i="3"/>
  <c r="BB205" i="3"/>
  <c r="BA205" i="3"/>
  <c r="AZ205" i="3"/>
  <c r="AY205" i="3"/>
  <c r="BB204" i="3"/>
  <c r="BA204" i="3"/>
  <c r="AZ204" i="3"/>
  <c r="AY204" i="3"/>
  <c r="BB203" i="3"/>
  <c r="BA203" i="3"/>
  <c r="AZ203" i="3"/>
  <c r="AY203" i="3"/>
  <c r="BB202" i="3"/>
  <c r="BA202" i="3"/>
  <c r="AZ202" i="3"/>
  <c r="AY202" i="3"/>
  <c r="BB201" i="3"/>
  <c r="BA201" i="3"/>
  <c r="AZ201" i="3"/>
  <c r="AY201" i="3"/>
  <c r="BB200" i="3"/>
  <c r="BA200" i="3"/>
  <c r="AZ200" i="3"/>
  <c r="AY200" i="3"/>
  <c r="BB199" i="3"/>
  <c r="BA199" i="3"/>
  <c r="AZ199" i="3"/>
  <c r="AY199" i="3"/>
  <c r="BB196" i="3"/>
  <c r="BA196" i="3"/>
  <c r="AZ196" i="3"/>
  <c r="AY196" i="3"/>
  <c r="AW217" i="3"/>
  <c r="AV217" i="3"/>
  <c r="AU217" i="3"/>
  <c r="AT217" i="3"/>
  <c r="AW216" i="3"/>
  <c r="AV216" i="3"/>
  <c r="AU216" i="3"/>
  <c r="AT216" i="3"/>
  <c r="AW214" i="3"/>
  <c r="AV214" i="3"/>
  <c r="AU214" i="3"/>
  <c r="AT214" i="3"/>
  <c r="AW213" i="3"/>
  <c r="AV213" i="3"/>
  <c r="AU213" i="3"/>
  <c r="AT213" i="3"/>
  <c r="AW211" i="3"/>
  <c r="AV211" i="3"/>
  <c r="AU211" i="3"/>
  <c r="AT211" i="3"/>
  <c r="AW210" i="3"/>
  <c r="AV210" i="3"/>
  <c r="AU210" i="3"/>
  <c r="AT210" i="3"/>
  <c r="AW209" i="3"/>
  <c r="AV209" i="3"/>
  <c r="AU209" i="3"/>
  <c r="AT209" i="3"/>
  <c r="AW207" i="3"/>
  <c r="AV207" i="3"/>
  <c r="AU207" i="3"/>
  <c r="AT207" i="3"/>
  <c r="AW206" i="3"/>
  <c r="AV206" i="3"/>
  <c r="AU206" i="3"/>
  <c r="AT206" i="3"/>
  <c r="AW205" i="3"/>
  <c r="AV205" i="3"/>
  <c r="AU205" i="3"/>
  <c r="AT205" i="3"/>
  <c r="AW204" i="3"/>
  <c r="AV204" i="3"/>
  <c r="AU204" i="3"/>
  <c r="AT204" i="3"/>
  <c r="AW203" i="3"/>
  <c r="AV203" i="3"/>
  <c r="AU203" i="3"/>
  <c r="AT203" i="3"/>
  <c r="AW202" i="3"/>
  <c r="AV202" i="3"/>
  <c r="AU202" i="3"/>
  <c r="AT202" i="3"/>
  <c r="AW201" i="3"/>
  <c r="AV201" i="3"/>
  <c r="AU201" i="3"/>
  <c r="AT201" i="3"/>
  <c r="AW200" i="3"/>
  <c r="AV200" i="3"/>
  <c r="AU200" i="3"/>
  <c r="AT200" i="3"/>
  <c r="AW199" i="3"/>
  <c r="AV199" i="3"/>
  <c r="AU199" i="3"/>
  <c r="AT199" i="3"/>
  <c r="AW196" i="3"/>
  <c r="AV196" i="3"/>
  <c r="AU196" i="3"/>
  <c r="AT196" i="3"/>
  <c r="AR217" i="3"/>
  <c r="AQ217" i="3"/>
  <c r="AP217" i="3"/>
  <c r="AR216" i="3"/>
  <c r="AQ216" i="3"/>
  <c r="AP216" i="3"/>
  <c r="AR214" i="3"/>
  <c r="AQ214" i="3"/>
  <c r="AP214" i="3"/>
  <c r="AO214" i="3"/>
  <c r="AR213" i="3"/>
  <c r="AQ213" i="3"/>
  <c r="AP213" i="3"/>
  <c r="AO213" i="3"/>
  <c r="AR211" i="3"/>
  <c r="AQ211" i="3"/>
  <c r="AP211" i="3"/>
  <c r="AR210" i="3"/>
  <c r="AQ210" i="3"/>
  <c r="AP210" i="3"/>
  <c r="AO210" i="3"/>
  <c r="AR209" i="3"/>
  <c r="AQ209" i="3"/>
  <c r="AP209" i="3"/>
  <c r="AO209" i="3"/>
  <c r="AR206" i="3"/>
  <c r="AQ206" i="3"/>
  <c r="AP206" i="3"/>
  <c r="AR205" i="3"/>
  <c r="AQ205" i="3"/>
  <c r="AP205" i="3"/>
  <c r="AR204" i="3"/>
  <c r="AQ204" i="3"/>
  <c r="AP204" i="3"/>
  <c r="AO204" i="3"/>
  <c r="AR203" i="3"/>
  <c r="AQ203" i="3"/>
  <c r="AP203" i="3"/>
  <c r="AR202" i="3"/>
  <c r="AQ202" i="3"/>
  <c r="AP202" i="3"/>
  <c r="AR201" i="3"/>
  <c r="AQ201" i="3"/>
  <c r="AP201" i="3"/>
  <c r="AO201" i="3"/>
  <c r="AR200" i="3"/>
  <c r="AQ200" i="3"/>
  <c r="AP200" i="3"/>
  <c r="AO200" i="3"/>
  <c r="AR199" i="3"/>
  <c r="AQ199" i="3"/>
  <c r="AP199" i="3"/>
  <c r="AO199" i="3"/>
  <c r="AR196" i="3"/>
  <c r="AP196" i="3"/>
  <c r="AO196" i="3"/>
  <c r="AR207" i="3"/>
  <c r="AQ207" i="3"/>
  <c r="AP207" i="3"/>
  <c r="AM217" i="3"/>
  <c r="AL217" i="3"/>
  <c r="AK217" i="3"/>
  <c r="AM216" i="3"/>
  <c r="AL216" i="3"/>
  <c r="AK216" i="3"/>
  <c r="AM214" i="3"/>
  <c r="AL214" i="3"/>
  <c r="AK214" i="3"/>
  <c r="AM213" i="3"/>
  <c r="AL213" i="3"/>
  <c r="AK213" i="3"/>
  <c r="AJ213" i="3"/>
  <c r="AM211" i="3"/>
  <c r="AL211" i="3"/>
  <c r="AK211" i="3"/>
  <c r="AM210" i="3"/>
  <c r="AL210" i="3"/>
  <c r="AK210" i="3"/>
  <c r="AJ210" i="3"/>
  <c r="AM209" i="3"/>
  <c r="AL209" i="3"/>
  <c r="AK209" i="3"/>
  <c r="AJ209" i="3"/>
  <c r="AK199" i="3"/>
  <c r="AL199" i="3"/>
  <c r="AM199" i="3"/>
  <c r="AK200" i="3"/>
  <c r="AL200" i="3"/>
  <c r="AM200" i="3"/>
  <c r="AJ201" i="3"/>
  <c r="AK201" i="3"/>
  <c r="AL201" i="3"/>
  <c r="AM201" i="3"/>
  <c r="AK202" i="3"/>
  <c r="AL202" i="3"/>
  <c r="AM202" i="3"/>
  <c r="AK203" i="3"/>
  <c r="AL203" i="3"/>
  <c r="AM203" i="3"/>
  <c r="AK204" i="3"/>
  <c r="AL204" i="3"/>
  <c r="AM204" i="3"/>
  <c r="AK205" i="3"/>
  <c r="AL205" i="3"/>
  <c r="AM205" i="3"/>
  <c r="AK206" i="3"/>
  <c r="AL206" i="3"/>
  <c r="AM206" i="3"/>
  <c r="AK207" i="3"/>
  <c r="AL207" i="3"/>
  <c r="AM207" i="3"/>
  <c r="AM196" i="3"/>
  <c r="AK196" i="3"/>
  <c r="AJ196" i="3"/>
  <c r="CD68" i="3"/>
  <c r="CC68" i="3"/>
  <c r="CB68" i="3"/>
  <c r="CA68" i="3"/>
  <c r="CD66" i="3"/>
  <c r="CC66" i="3"/>
  <c r="CB66" i="3"/>
  <c r="CA66" i="3"/>
  <c r="CD65" i="3"/>
  <c r="CC65" i="3"/>
  <c r="CB65" i="3"/>
  <c r="CA65" i="3"/>
  <c r="CD64" i="3"/>
  <c r="CC64" i="3"/>
  <c r="CB64" i="3"/>
  <c r="CA64" i="3"/>
  <c r="CD63" i="3"/>
  <c r="CC63" i="3"/>
  <c r="CB63" i="3"/>
  <c r="CA63" i="3"/>
  <c r="BY68" i="3"/>
  <c r="BX68" i="3"/>
  <c r="BW68" i="3"/>
  <c r="BW66" i="3"/>
  <c r="BX66" i="3"/>
  <c r="BY66" i="3"/>
  <c r="BV63" i="3"/>
  <c r="BW63" i="3"/>
  <c r="BX63" i="3"/>
  <c r="BY63" i="3"/>
  <c r="BV64" i="3"/>
  <c r="BW64" i="3"/>
  <c r="BX64" i="3"/>
  <c r="BY64" i="3"/>
  <c r="BV65" i="3"/>
  <c r="BW65" i="3"/>
  <c r="BX65" i="3"/>
  <c r="BY65" i="3"/>
  <c r="BT68" i="3"/>
  <c r="BS68" i="3"/>
  <c r="BR68" i="3"/>
  <c r="BQ68" i="3"/>
  <c r="BT66" i="3"/>
  <c r="BS66" i="3"/>
  <c r="BR66" i="3"/>
  <c r="BQ66" i="3"/>
  <c r="BT65" i="3"/>
  <c r="BS65" i="3"/>
  <c r="BR65" i="3"/>
  <c r="BQ65" i="3"/>
  <c r="BT64" i="3"/>
  <c r="BS64" i="3"/>
  <c r="BR64" i="3"/>
  <c r="BQ64" i="3"/>
  <c r="BT63" i="3"/>
  <c r="BS63" i="3"/>
  <c r="BR63" i="3"/>
  <c r="BQ63" i="3"/>
  <c r="BL68" i="3"/>
  <c r="BK68" i="3"/>
  <c r="BJ68" i="3"/>
  <c r="BI68" i="3"/>
  <c r="BL66" i="3"/>
  <c r="BK66" i="3"/>
  <c r="BJ66" i="3"/>
  <c r="BI66" i="3"/>
  <c r="BL65" i="3"/>
  <c r="BK65" i="3"/>
  <c r="BJ65" i="3"/>
  <c r="BI65" i="3"/>
  <c r="BL64" i="3"/>
  <c r="BK64" i="3"/>
  <c r="BJ64" i="3"/>
  <c r="BI64" i="3"/>
  <c r="BL63" i="3"/>
  <c r="BK63" i="3"/>
  <c r="BJ63" i="3"/>
  <c r="BI63" i="3"/>
  <c r="BG68" i="3"/>
  <c r="BF68" i="3"/>
  <c r="BE68" i="3"/>
  <c r="BD68" i="3"/>
  <c r="BG66" i="3"/>
  <c r="BF66" i="3"/>
  <c r="BE66" i="3"/>
  <c r="BD66" i="3"/>
  <c r="BG65" i="3"/>
  <c r="BF65" i="3"/>
  <c r="BE65" i="3"/>
  <c r="BD65" i="3"/>
  <c r="BG64" i="3"/>
  <c r="BF64" i="3"/>
  <c r="BE64" i="3"/>
  <c r="BD64" i="3"/>
  <c r="BG63" i="3"/>
  <c r="BF63" i="3"/>
  <c r="BE63" i="3"/>
  <c r="BD63" i="3"/>
  <c r="BB68" i="3"/>
  <c r="BA68" i="3"/>
  <c r="AZ68" i="3"/>
  <c r="AY68" i="3"/>
  <c r="AY63" i="3"/>
  <c r="AZ63" i="3"/>
  <c r="BA63" i="3"/>
  <c r="BB63" i="3"/>
  <c r="AY64" i="3"/>
  <c r="AZ64" i="3"/>
  <c r="BA64" i="3"/>
  <c r="BB64" i="3"/>
  <c r="AY65" i="3"/>
  <c r="AZ65" i="3"/>
  <c r="BA65" i="3"/>
  <c r="BB65" i="3"/>
  <c r="AY66" i="3"/>
  <c r="AZ66" i="3"/>
  <c r="BA66" i="3"/>
  <c r="BB66" i="3"/>
  <c r="AW68" i="3"/>
  <c r="AV68" i="3"/>
  <c r="AU68" i="3"/>
  <c r="AW66" i="3"/>
  <c r="AV66" i="3"/>
  <c r="AU66" i="3"/>
  <c r="AW65" i="3"/>
  <c r="AV65" i="3"/>
  <c r="AU65" i="3"/>
  <c r="AT65" i="3"/>
  <c r="AW64" i="3"/>
  <c r="AV64" i="3"/>
  <c r="AU64" i="3"/>
  <c r="AT64" i="3"/>
  <c r="AW63" i="3"/>
  <c r="AV63" i="3"/>
  <c r="AU63" i="3"/>
  <c r="AT63" i="3"/>
  <c r="AR68" i="3"/>
  <c r="AQ68" i="3"/>
  <c r="AP68" i="3"/>
  <c r="AO68" i="3"/>
  <c r="AR66" i="3"/>
  <c r="AQ66" i="3"/>
  <c r="AP66" i="3"/>
  <c r="AO66" i="3"/>
  <c r="AR65" i="3"/>
  <c r="AQ65" i="3"/>
  <c r="AP65" i="3"/>
  <c r="AO65" i="3"/>
  <c r="AR64" i="3"/>
  <c r="AQ64" i="3"/>
  <c r="AP64" i="3"/>
  <c r="AO64" i="3"/>
  <c r="AR63" i="3"/>
  <c r="AQ63" i="3"/>
  <c r="AP63" i="3"/>
  <c r="AO63" i="3"/>
  <c r="AM68" i="3"/>
  <c r="AL68" i="3"/>
  <c r="AK68" i="3"/>
  <c r="AJ63" i="3"/>
  <c r="AK63" i="3"/>
  <c r="AL63" i="3"/>
  <c r="AM63" i="3"/>
  <c r="AJ64" i="3"/>
  <c r="AK64" i="3"/>
  <c r="AL64" i="3"/>
  <c r="AM64" i="3"/>
  <c r="AJ65" i="3"/>
  <c r="AK65" i="3"/>
  <c r="AL65" i="3"/>
  <c r="AM65" i="3"/>
  <c r="AK66" i="3"/>
  <c r="AL66" i="3"/>
  <c r="AM66" i="3"/>
  <c r="CD62" i="3"/>
  <c r="CC62" i="3"/>
  <c r="CB62" i="3"/>
  <c r="CA62" i="3"/>
  <c r="BY62" i="3"/>
  <c r="BX62" i="3"/>
  <c r="BW62" i="3"/>
  <c r="BV62" i="3"/>
  <c r="BT62" i="3"/>
  <c r="BS62" i="3"/>
  <c r="BR62" i="3"/>
  <c r="BQ62" i="3"/>
  <c r="BO62" i="3"/>
  <c r="BN62" i="3"/>
  <c r="BL62" i="3"/>
  <c r="BK62" i="3"/>
  <c r="BJ62" i="3"/>
  <c r="BI62" i="3"/>
  <c r="BG62" i="3"/>
  <c r="BF62" i="3"/>
  <c r="BE62" i="3"/>
  <c r="BD62" i="3"/>
  <c r="BB62" i="3"/>
  <c r="BA62" i="3"/>
  <c r="AZ62" i="3"/>
  <c r="AY62" i="3"/>
  <c r="AW62" i="3"/>
  <c r="AV62" i="3"/>
  <c r="AU62" i="3"/>
  <c r="AT62" i="3"/>
  <c r="AR62" i="3"/>
  <c r="AQ62" i="3"/>
  <c r="AP62" i="3"/>
  <c r="AO62" i="3"/>
  <c r="AM62" i="3"/>
  <c r="AL62" i="3"/>
  <c r="AK62" i="3"/>
  <c r="AJ62" i="3"/>
  <c r="AP208" i="3" l="1"/>
  <c r="AR208" i="3"/>
  <c r="X22" i="8"/>
  <c r="AQ208" i="3"/>
  <c r="CH22" i="3"/>
  <c r="AI22" i="3"/>
  <c r="AS62" i="3"/>
  <c r="BM196" i="3"/>
  <c r="CH85" i="12"/>
  <c r="CI85" i="12"/>
  <c r="CG85" i="12"/>
  <c r="CI235" i="13" l="1"/>
  <c r="CH235" i="13"/>
  <c r="CG235" i="13"/>
  <c r="CF235" i="13"/>
  <c r="CE235" i="13"/>
  <c r="CD235" i="13"/>
  <c r="CC235" i="13"/>
  <c r="CB235" i="13"/>
  <c r="CA235" i="13"/>
  <c r="BZ235" i="13"/>
  <c r="BY235" i="13"/>
  <c r="BX235" i="13"/>
  <c r="BW235" i="13"/>
  <c r="BV235" i="13"/>
  <c r="BU235" i="13"/>
  <c r="BT235" i="13"/>
  <c r="BS235" i="13"/>
  <c r="BR235" i="13"/>
  <c r="BQ235" i="13"/>
  <c r="BP235" i="13"/>
  <c r="BO235" i="13"/>
  <c r="BN235" i="13"/>
  <c r="BM235" i="13"/>
  <c r="BL235" i="13"/>
  <c r="BK235" i="13"/>
  <c r="BJ235" i="13"/>
  <c r="BI235" i="13"/>
  <c r="BH235" i="13"/>
  <c r="BG235" i="13"/>
  <c r="BF235" i="13"/>
  <c r="BE235" i="13"/>
  <c r="BD235" i="13"/>
  <c r="BC235" i="13"/>
  <c r="BB235" i="13"/>
  <c r="BA235" i="13"/>
  <c r="AZ235" i="13"/>
  <c r="AY235" i="13"/>
  <c r="AX235" i="13"/>
  <c r="AW235" i="13"/>
  <c r="AV235" i="13"/>
  <c r="AU235" i="13"/>
  <c r="AT235" i="13"/>
  <c r="AS235" i="13"/>
  <c r="AR235" i="13"/>
  <c r="AQ235" i="13"/>
  <c r="AP235" i="13"/>
  <c r="AO235" i="13"/>
  <c r="AN235" i="13"/>
  <c r="AM235" i="13"/>
  <c r="AL235" i="13"/>
  <c r="AK235" i="13"/>
  <c r="AJ235" i="13"/>
  <c r="AI235" i="13"/>
  <c r="AH235" i="13"/>
  <c r="AG235" i="13"/>
  <c r="AF235" i="13"/>
  <c r="AE235" i="13"/>
  <c r="AD235" i="13"/>
  <c r="AC235" i="13"/>
  <c r="AB235" i="13"/>
  <c r="AA235" i="13"/>
  <c r="Z235" i="13"/>
  <c r="Y235" i="13"/>
  <c r="X235" i="13"/>
  <c r="W235" i="13"/>
  <c r="V235" i="13"/>
  <c r="U235" i="13"/>
  <c r="T235" i="13"/>
  <c r="S235" i="13"/>
  <c r="R235" i="13"/>
  <c r="Q235" i="13"/>
  <c r="P235" i="13"/>
  <c r="O235" i="13"/>
  <c r="N235" i="13"/>
  <c r="M235" i="13"/>
  <c r="L235" i="13"/>
  <c r="K235" i="13"/>
  <c r="J235" i="13"/>
  <c r="I235" i="13"/>
  <c r="H235" i="13"/>
  <c r="G235" i="13"/>
  <c r="F235" i="13"/>
  <c r="E235" i="13"/>
  <c r="D235" i="13"/>
  <c r="C235" i="13"/>
  <c r="CF235" i="12"/>
  <c r="BP235" i="12"/>
  <c r="AI235" i="12"/>
  <c r="CI235" i="12"/>
  <c r="CH235" i="12"/>
  <c r="CG235" i="12"/>
  <c r="BR235" i="12"/>
  <c r="BS235" i="12"/>
  <c r="BT235" i="12"/>
  <c r="BU235" i="12"/>
  <c r="BV235" i="12"/>
  <c r="BW235" i="12"/>
  <c r="BX235" i="12"/>
  <c r="BY235" i="12"/>
  <c r="BZ235" i="12"/>
  <c r="CA235" i="12"/>
  <c r="CB235" i="12"/>
  <c r="CC235" i="12"/>
  <c r="CD235" i="12"/>
  <c r="CE235" i="12"/>
  <c r="BQ235" i="12"/>
  <c r="AK235" i="12"/>
  <c r="AL235" i="12"/>
  <c r="AM235" i="12"/>
  <c r="AN235" i="12"/>
  <c r="AO235" i="12"/>
  <c r="AP235" i="12"/>
  <c r="AQ235" i="12"/>
  <c r="AR235" i="12"/>
  <c r="AS235" i="12"/>
  <c r="AT235" i="12"/>
  <c r="AU235" i="12"/>
  <c r="AV235" i="12"/>
  <c r="AW235" i="12"/>
  <c r="AX235" i="12"/>
  <c r="AY235" i="12"/>
  <c r="AZ235" i="12"/>
  <c r="BA235" i="12"/>
  <c r="BB235" i="12"/>
  <c r="BC235" i="12"/>
  <c r="BD235" i="12"/>
  <c r="BE235" i="12"/>
  <c r="BF235" i="12"/>
  <c r="BG235" i="12"/>
  <c r="BH235" i="12"/>
  <c r="BI235" i="12"/>
  <c r="BJ235" i="12"/>
  <c r="BK235" i="12"/>
  <c r="BL235" i="12"/>
  <c r="BM235" i="12"/>
  <c r="BN235" i="12"/>
  <c r="BN236" i="12" s="1"/>
  <c r="BO235" i="12"/>
  <c r="AJ235" i="12"/>
  <c r="D235" i="12"/>
  <c r="E235" i="12"/>
  <c r="F235" i="12"/>
  <c r="G235" i="12"/>
  <c r="H235" i="12"/>
  <c r="I235" i="12"/>
  <c r="J235" i="12"/>
  <c r="K235" i="12"/>
  <c r="L235" i="12"/>
  <c r="M235" i="12"/>
  <c r="N235" i="12"/>
  <c r="O235" i="12"/>
  <c r="P235" i="12"/>
  <c r="Q235" i="12"/>
  <c r="R235" i="12"/>
  <c r="S235" i="12"/>
  <c r="T235" i="12"/>
  <c r="U235" i="12"/>
  <c r="V235" i="12"/>
  <c r="W235" i="12"/>
  <c r="X235" i="12"/>
  <c r="Y235" i="12"/>
  <c r="Z235" i="12"/>
  <c r="AA235" i="12"/>
  <c r="AB235" i="12"/>
  <c r="AC235" i="12"/>
  <c r="AD235" i="12"/>
  <c r="AE235" i="12"/>
  <c r="AF235" i="12"/>
  <c r="AG235" i="12"/>
  <c r="AH235" i="12"/>
  <c r="C235" i="12"/>
  <c r="CG236" i="13" l="1"/>
  <c r="AG236" i="12"/>
  <c r="W236" i="12"/>
  <c r="M236" i="12"/>
  <c r="BI236" i="12"/>
  <c r="AT236" i="12"/>
  <c r="AO236" i="12"/>
  <c r="CA236" i="12"/>
  <c r="BV236" i="12"/>
  <c r="H236" i="13"/>
  <c r="AB236" i="13"/>
  <c r="CG236" i="12"/>
  <c r="BN236" i="13"/>
  <c r="AB236" i="12"/>
  <c r="H236" i="12"/>
  <c r="C236" i="12"/>
  <c r="AJ236" i="12"/>
  <c r="BD236" i="12"/>
  <c r="BQ236" i="12"/>
  <c r="AG236" i="13"/>
  <c r="R236" i="12"/>
  <c r="AY236" i="12"/>
  <c r="M236" i="13"/>
  <c r="R236" i="13"/>
  <c r="AJ236" i="13"/>
  <c r="AO236" i="13"/>
  <c r="AT236" i="13"/>
  <c r="AY236" i="13"/>
  <c r="BD236" i="13"/>
  <c r="BI236" i="13"/>
  <c r="BQ236" i="13"/>
  <c r="BV236" i="13"/>
  <c r="C236" i="13"/>
  <c r="W236" i="13"/>
  <c r="CA236" i="13"/>
  <c r="I143" i="4" l="1"/>
  <c r="I143" i="8" s="1"/>
  <c r="P143" i="8"/>
  <c r="Q143" i="8"/>
  <c r="R143" i="8"/>
  <c r="S143" i="8"/>
  <c r="U143" i="8"/>
  <c r="AC143" i="8"/>
  <c r="K143" i="8"/>
  <c r="L143" i="8"/>
  <c r="M143" i="8"/>
  <c r="O143" i="8"/>
  <c r="D143" i="8"/>
  <c r="E143" i="8"/>
  <c r="F143" i="8"/>
  <c r="J143" i="8"/>
  <c r="C143" i="8"/>
  <c r="J174" i="8"/>
  <c r="K174" i="8"/>
  <c r="L174" i="8"/>
  <c r="M174" i="8"/>
  <c r="P174" i="8"/>
  <c r="Q174" i="8"/>
  <c r="R174" i="8"/>
  <c r="S174" i="8"/>
  <c r="U174" i="8"/>
  <c r="AC174" i="8"/>
  <c r="AK193" i="3" l="1"/>
  <c r="AL193" i="3"/>
  <c r="AM193" i="3"/>
  <c r="AO193" i="3"/>
  <c r="AP193" i="3"/>
  <c r="AQ193" i="3"/>
  <c r="AR193" i="3"/>
  <c r="AT193" i="3"/>
  <c r="AX193" i="3" s="1"/>
  <c r="AU193" i="3"/>
  <c r="AV193" i="3"/>
  <c r="AW193" i="3"/>
  <c r="AY193" i="3"/>
  <c r="AZ193" i="3"/>
  <c r="BA193" i="3"/>
  <c r="BB193" i="3"/>
  <c r="BD193" i="3"/>
  <c r="BE193" i="3"/>
  <c r="BF193" i="3"/>
  <c r="BG193" i="3"/>
  <c r="BI193" i="3"/>
  <c r="BJ193" i="3"/>
  <c r="BK193" i="3"/>
  <c r="BL193" i="3"/>
  <c r="BN193" i="3"/>
  <c r="BO193" i="3"/>
  <c r="BQ193" i="3"/>
  <c r="BR193" i="3"/>
  <c r="BS193" i="3"/>
  <c r="BT193" i="3"/>
  <c r="BW193" i="3"/>
  <c r="BX193" i="3"/>
  <c r="BY193" i="3"/>
  <c r="CA193" i="3"/>
  <c r="CB193" i="3"/>
  <c r="CC193" i="3"/>
  <c r="CD193" i="3"/>
  <c r="C193" i="3"/>
  <c r="D193" i="3"/>
  <c r="E193" i="3"/>
  <c r="F193" i="3"/>
  <c r="H193" i="3"/>
  <c r="I193" i="3"/>
  <c r="J193" i="3"/>
  <c r="K193" i="3"/>
  <c r="M193" i="3"/>
  <c r="N193" i="3"/>
  <c r="O193" i="3"/>
  <c r="P193" i="3"/>
  <c r="R193" i="3"/>
  <c r="S193" i="3"/>
  <c r="T193" i="3"/>
  <c r="U193" i="3"/>
  <c r="W193" i="3"/>
  <c r="X193" i="3"/>
  <c r="Y193" i="3"/>
  <c r="Z193" i="3"/>
  <c r="AB193" i="3"/>
  <c r="AC193" i="3"/>
  <c r="AD193" i="3"/>
  <c r="AE193" i="3"/>
  <c r="AG193" i="3"/>
  <c r="AH193" i="3"/>
  <c r="J226" i="8"/>
  <c r="K226" i="8"/>
  <c r="L226" i="8"/>
  <c r="M226" i="8"/>
  <c r="P226" i="8"/>
  <c r="Q226" i="8"/>
  <c r="R226" i="8"/>
  <c r="S226" i="8"/>
  <c r="U226" i="8"/>
  <c r="J224" i="8"/>
  <c r="K224" i="8"/>
  <c r="L224" i="8"/>
  <c r="M224" i="8"/>
  <c r="J221" i="8"/>
  <c r="K221" i="8"/>
  <c r="L221" i="8"/>
  <c r="M221" i="8"/>
  <c r="J219" i="8"/>
  <c r="J188" i="8"/>
  <c r="K188" i="8"/>
  <c r="J180" i="8"/>
  <c r="J172" i="8"/>
  <c r="J169" i="8"/>
  <c r="J167" i="8"/>
  <c r="J165" i="8"/>
  <c r="J163" i="8"/>
  <c r="J161" i="8"/>
  <c r="K161" i="8"/>
  <c r="J154" i="8"/>
  <c r="J152" i="8"/>
  <c r="J148" i="8"/>
  <c r="K148" i="8"/>
  <c r="J145" i="8"/>
  <c r="J74" i="8"/>
  <c r="J72" i="8"/>
  <c r="J55" i="8"/>
  <c r="K55" i="8"/>
  <c r="J49" i="8"/>
  <c r="K49" i="8"/>
  <c r="J46" i="8"/>
  <c r="K46" i="8"/>
  <c r="L46" i="8"/>
  <c r="M46" i="8"/>
  <c r="P46" i="8"/>
  <c r="Q46" i="8"/>
  <c r="J40" i="8"/>
  <c r="K40" i="8"/>
  <c r="L40" i="8"/>
  <c r="M40" i="8"/>
  <c r="J37" i="8"/>
  <c r="K37" i="8"/>
  <c r="L37" i="8"/>
  <c r="M37" i="8"/>
  <c r="J33" i="8"/>
  <c r="K33" i="8"/>
  <c r="L33" i="8"/>
  <c r="M33" i="8"/>
  <c r="J30" i="8"/>
  <c r="K30" i="8"/>
  <c r="D27" i="8"/>
  <c r="E27" i="8"/>
  <c r="F27" i="8"/>
  <c r="J27" i="8"/>
  <c r="K27" i="8"/>
  <c r="L27" i="8"/>
  <c r="M27" i="8"/>
  <c r="P27" i="8"/>
  <c r="Q27" i="8"/>
  <c r="R27" i="8"/>
  <c r="S27" i="8"/>
  <c r="U27" i="8"/>
  <c r="AC27" i="8"/>
  <c r="D23" i="8"/>
  <c r="E23" i="8"/>
  <c r="F23" i="8"/>
  <c r="J23" i="8"/>
  <c r="K23" i="8"/>
  <c r="L23" i="8"/>
  <c r="M23" i="8"/>
  <c r="P23" i="8"/>
  <c r="Q23" i="8"/>
  <c r="R23" i="8"/>
  <c r="S23" i="8"/>
  <c r="U23" i="8"/>
  <c r="AC23" i="8"/>
  <c r="D12" i="8"/>
  <c r="E12" i="8"/>
  <c r="F12" i="8"/>
  <c r="J12" i="8"/>
  <c r="K12" i="8"/>
  <c r="L12" i="8"/>
  <c r="M12" i="8"/>
  <c r="P12" i="8"/>
  <c r="P11" i="8" s="1"/>
  <c r="Q12" i="8"/>
  <c r="R12" i="8"/>
  <c r="S12" i="8"/>
  <c r="U12" i="8"/>
  <c r="AC12" i="8"/>
  <c r="J78" i="8"/>
  <c r="J82" i="8"/>
  <c r="J43" i="8" l="1"/>
  <c r="D11" i="8"/>
  <c r="AF193" i="3"/>
  <c r="E11" i="8"/>
  <c r="L193" i="3"/>
  <c r="G193" i="3"/>
  <c r="CE193" i="3"/>
  <c r="L11" i="8"/>
  <c r="F11" i="8"/>
  <c r="K25" i="8"/>
  <c r="K11" i="8"/>
  <c r="J11" i="8"/>
  <c r="J25" i="8"/>
  <c r="J218" i="8"/>
  <c r="Q193" i="3"/>
  <c r="BU193" i="3"/>
  <c r="S11" i="8"/>
  <c r="R11" i="8"/>
  <c r="Q11" i="8"/>
  <c r="U11" i="8"/>
  <c r="J171" i="8"/>
  <c r="AA193" i="3"/>
  <c r="V193" i="3"/>
  <c r="BM193" i="3"/>
  <c r="BH193" i="3"/>
  <c r="BC193" i="3"/>
  <c r="AS193" i="3"/>
  <c r="J147" i="8"/>
  <c r="AC11" i="8"/>
  <c r="M11" i="8"/>
  <c r="J10" i="8" l="1"/>
  <c r="CH193" i="3"/>
  <c r="AI193" i="3"/>
  <c r="P77" i="4"/>
  <c r="P78" i="4"/>
  <c r="P79" i="4"/>
  <c r="P80" i="4"/>
  <c r="P81" i="4"/>
  <c r="P70" i="4"/>
  <c r="P69" i="4" s="1"/>
  <c r="P72" i="4"/>
  <c r="P73" i="4"/>
  <c r="P74" i="4"/>
  <c r="P75" i="4"/>
  <c r="P76" i="4"/>
  <c r="P66" i="4"/>
  <c r="P67" i="4"/>
  <c r="P68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14" i="4"/>
  <c r="P15" i="4"/>
  <c r="P16" i="4"/>
  <c r="P18" i="4"/>
  <c r="P19" i="4"/>
  <c r="P20" i="4"/>
  <c r="P21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17" i="4" l="1"/>
  <c r="K239" i="4"/>
  <c r="C239" i="4"/>
  <c r="P234" i="4"/>
  <c r="Q234" i="4"/>
  <c r="S234" i="4"/>
  <c r="U234" i="4"/>
  <c r="AC234" i="4"/>
  <c r="P228" i="4"/>
  <c r="Q228" i="4"/>
  <c r="S228" i="4"/>
  <c r="U228" i="4"/>
  <c r="AC228" i="4"/>
  <c r="P226" i="4"/>
  <c r="Q226" i="4"/>
  <c r="S226" i="4"/>
  <c r="U226" i="4"/>
  <c r="AC226" i="4"/>
  <c r="P224" i="4"/>
  <c r="Q224" i="4"/>
  <c r="S224" i="4"/>
  <c r="U224" i="4"/>
  <c r="AC224" i="4"/>
  <c r="P221" i="4"/>
  <c r="Q221" i="4"/>
  <c r="S221" i="4"/>
  <c r="U221" i="4"/>
  <c r="AC221" i="4"/>
  <c r="P219" i="4"/>
  <c r="Q219" i="4"/>
  <c r="S219" i="4"/>
  <c r="U219" i="4"/>
  <c r="AC219" i="4"/>
  <c r="P215" i="4"/>
  <c r="Q215" i="4"/>
  <c r="S215" i="4"/>
  <c r="U215" i="4"/>
  <c r="AC215" i="4"/>
  <c r="P212" i="4"/>
  <c r="Q212" i="4"/>
  <c r="S212" i="4"/>
  <c r="U212" i="4"/>
  <c r="AC212" i="4"/>
  <c r="P208" i="4"/>
  <c r="Q208" i="4"/>
  <c r="S208" i="4"/>
  <c r="U208" i="4"/>
  <c r="AC208" i="4"/>
  <c r="P195" i="4"/>
  <c r="Q195" i="4"/>
  <c r="S195" i="4"/>
  <c r="U195" i="4"/>
  <c r="AC195" i="4"/>
  <c r="T193" i="4"/>
  <c r="O193" i="4"/>
  <c r="Z193" i="4" s="1"/>
  <c r="W193" i="4"/>
  <c r="V193" i="4"/>
  <c r="P190" i="4"/>
  <c r="Q190" i="4"/>
  <c r="S190" i="4"/>
  <c r="U190" i="4"/>
  <c r="AC190" i="4"/>
  <c r="P188" i="4"/>
  <c r="Q188" i="4"/>
  <c r="S188" i="4"/>
  <c r="U188" i="4"/>
  <c r="AC188" i="4"/>
  <c r="P180" i="4"/>
  <c r="Q180" i="4"/>
  <c r="S180" i="4"/>
  <c r="U180" i="4"/>
  <c r="AC180" i="4"/>
  <c r="P174" i="4"/>
  <c r="Q174" i="4"/>
  <c r="S174" i="4"/>
  <c r="U174" i="4"/>
  <c r="AC174" i="4"/>
  <c r="P172" i="4"/>
  <c r="Q172" i="4"/>
  <c r="S172" i="4"/>
  <c r="U172" i="4"/>
  <c r="AC172" i="4"/>
  <c r="P169" i="4"/>
  <c r="Q169" i="4"/>
  <c r="S169" i="4"/>
  <c r="U169" i="4"/>
  <c r="AC169" i="4"/>
  <c r="P167" i="4"/>
  <c r="Q167" i="4"/>
  <c r="S167" i="4"/>
  <c r="U167" i="4"/>
  <c r="AC167" i="4"/>
  <c r="P165" i="4"/>
  <c r="Q165" i="4"/>
  <c r="S165" i="4"/>
  <c r="U165" i="4"/>
  <c r="AC165" i="4"/>
  <c r="Q194" i="4" l="1"/>
  <c r="U194" i="4"/>
  <c r="S194" i="4"/>
  <c r="AC194" i="4"/>
  <c r="P194" i="4"/>
  <c r="P171" i="4"/>
  <c r="U171" i="4"/>
  <c r="AC171" i="4"/>
  <c r="Q171" i="4"/>
  <c r="P218" i="4"/>
  <c r="X193" i="4"/>
  <c r="S218" i="4"/>
  <c r="AC218" i="4"/>
  <c r="U218" i="4"/>
  <c r="Q218" i="4"/>
  <c r="AB193" i="4"/>
  <c r="AD193" i="4" s="1"/>
  <c r="AF193" i="4"/>
  <c r="S171" i="4"/>
  <c r="P163" i="4"/>
  <c r="Q163" i="4"/>
  <c r="S163" i="4"/>
  <c r="U163" i="4"/>
  <c r="AC163" i="4"/>
  <c r="P161" i="4"/>
  <c r="Q161" i="4"/>
  <c r="S161" i="4"/>
  <c r="U161" i="4"/>
  <c r="AC161" i="4"/>
  <c r="P154" i="4"/>
  <c r="Q154" i="4"/>
  <c r="S154" i="4"/>
  <c r="U154" i="4"/>
  <c r="AC154" i="4"/>
  <c r="P152" i="4"/>
  <c r="Q152" i="4"/>
  <c r="S152" i="4"/>
  <c r="U152" i="4"/>
  <c r="AC152" i="4"/>
  <c r="P148" i="4"/>
  <c r="Q148" i="4"/>
  <c r="S148" i="4"/>
  <c r="U148" i="4"/>
  <c r="AC148" i="4"/>
  <c r="P145" i="4"/>
  <c r="Q145" i="4"/>
  <c r="S145" i="4"/>
  <c r="U145" i="4"/>
  <c r="AC145" i="4"/>
  <c r="I142" i="4"/>
  <c r="O142" i="4"/>
  <c r="P142" i="4"/>
  <c r="Q142" i="4"/>
  <c r="S142" i="4"/>
  <c r="U142" i="4"/>
  <c r="AC142" i="4"/>
  <c r="P136" i="4"/>
  <c r="Q136" i="4"/>
  <c r="S136" i="4"/>
  <c r="U136" i="4"/>
  <c r="AC136" i="4"/>
  <c r="P133" i="4"/>
  <c r="Q133" i="4"/>
  <c r="S133" i="4"/>
  <c r="U133" i="4"/>
  <c r="AC133" i="4"/>
  <c r="P131" i="4"/>
  <c r="Q131" i="4"/>
  <c r="S131" i="4"/>
  <c r="U131" i="4"/>
  <c r="AC131" i="4"/>
  <c r="P129" i="4"/>
  <c r="Q129" i="4"/>
  <c r="S129" i="4"/>
  <c r="U129" i="4"/>
  <c r="AC129" i="4"/>
  <c r="P127" i="4"/>
  <c r="Q127" i="4"/>
  <c r="S127" i="4"/>
  <c r="U127" i="4"/>
  <c r="AC127" i="4"/>
  <c r="P125" i="4"/>
  <c r="Q125" i="4"/>
  <c r="S125" i="4"/>
  <c r="U125" i="4"/>
  <c r="AC125" i="4"/>
  <c r="P123" i="4"/>
  <c r="Q123" i="4"/>
  <c r="S123" i="4"/>
  <c r="U123" i="4"/>
  <c r="AC123" i="4"/>
  <c r="P120" i="4"/>
  <c r="Q120" i="4"/>
  <c r="S120" i="4"/>
  <c r="U120" i="4"/>
  <c r="AC120" i="4"/>
  <c r="P117" i="4"/>
  <c r="Q117" i="4"/>
  <c r="S117" i="4"/>
  <c r="U117" i="4"/>
  <c r="AC117" i="4"/>
  <c r="P114" i="4"/>
  <c r="Q114" i="4"/>
  <c r="S114" i="4"/>
  <c r="U114" i="4"/>
  <c r="AC114" i="4"/>
  <c r="P110" i="4"/>
  <c r="Q110" i="4"/>
  <c r="S110" i="4"/>
  <c r="U110" i="4"/>
  <c r="AC110" i="4"/>
  <c r="P108" i="4"/>
  <c r="Q108" i="4"/>
  <c r="S108" i="4"/>
  <c r="U108" i="4"/>
  <c r="AC108" i="4"/>
  <c r="P105" i="4"/>
  <c r="Q105" i="4"/>
  <c r="S105" i="4"/>
  <c r="U105" i="4"/>
  <c r="AC105" i="4"/>
  <c r="P103" i="4"/>
  <c r="Q103" i="4"/>
  <c r="S103" i="4"/>
  <c r="U103" i="4"/>
  <c r="AC103" i="4"/>
  <c r="P101" i="4"/>
  <c r="Q101" i="4"/>
  <c r="S101" i="4"/>
  <c r="U101" i="4"/>
  <c r="AC101" i="4"/>
  <c r="P93" i="4"/>
  <c r="Q93" i="4"/>
  <c r="S93" i="4"/>
  <c r="U93" i="4"/>
  <c r="AC93" i="4"/>
  <c r="P87" i="4"/>
  <c r="Q87" i="4"/>
  <c r="S87" i="4"/>
  <c r="U87" i="4"/>
  <c r="AC87" i="4"/>
  <c r="P82" i="4"/>
  <c r="Q82" i="4"/>
  <c r="S82" i="4"/>
  <c r="U82" i="4"/>
  <c r="AC82" i="4"/>
  <c r="Q78" i="4"/>
  <c r="S78" i="4"/>
  <c r="U78" i="4"/>
  <c r="AC78" i="4"/>
  <c r="Q74" i="4"/>
  <c r="S74" i="4"/>
  <c r="U74" i="4"/>
  <c r="AC74" i="4"/>
  <c r="Q72" i="4"/>
  <c r="S72" i="4"/>
  <c r="U72" i="4"/>
  <c r="AC72" i="4"/>
  <c r="Q67" i="4"/>
  <c r="S67" i="4"/>
  <c r="U67" i="4"/>
  <c r="AC67" i="4"/>
  <c r="P61" i="4"/>
  <c r="P60" i="4" s="1"/>
  <c r="Q61" i="4"/>
  <c r="S61" i="4"/>
  <c r="U61" i="4"/>
  <c r="AC61" i="4"/>
  <c r="Q55" i="4"/>
  <c r="S55" i="4"/>
  <c r="U55" i="4"/>
  <c r="AC55" i="4"/>
  <c r="Q49" i="4"/>
  <c r="S49" i="4"/>
  <c r="U49" i="4"/>
  <c r="AC49" i="4"/>
  <c r="Q46" i="4"/>
  <c r="S46" i="4"/>
  <c r="U46" i="4"/>
  <c r="AC46" i="4"/>
  <c r="Q44" i="4"/>
  <c r="S44" i="4"/>
  <c r="U44" i="4"/>
  <c r="AC44" i="4"/>
  <c r="Q40" i="4"/>
  <c r="S40" i="4"/>
  <c r="U40" i="4"/>
  <c r="AC40" i="4"/>
  <c r="Q37" i="4"/>
  <c r="S37" i="4"/>
  <c r="U37" i="4"/>
  <c r="AC37" i="4"/>
  <c r="Q33" i="4"/>
  <c r="S33" i="4"/>
  <c r="U33" i="4"/>
  <c r="AC33" i="4"/>
  <c r="Q30" i="4"/>
  <c r="S30" i="4"/>
  <c r="U30" i="4"/>
  <c r="AC30" i="4"/>
  <c r="Q27" i="4"/>
  <c r="S27" i="4"/>
  <c r="U27" i="4"/>
  <c r="AC27" i="4"/>
  <c r="Q23" i="4"/>
  <c r="S23" i="4"/>
  <c r="U23" i="4"/>
  <c r="AC23" i="4"/>
  <c r="Q12" i="4"/>
  <c r="S12" i="4"/>
  <c r="U12" i="4"/>
  <c r="AC12" i="4"/>
  <c r="D182" i="3"/>
  <c r="E182" i="3"/>
  <c r="F182" i="3"/>
  <c r="H182" i="3"/>
  <c r="I182" i="3"/>
  <c r="J182" i="3"/>
  <c r="K182" i="3"/>
  <c r="N182" i="3"/>
  <c r="O182" i="3"/>
  <c r="P182" i="3"/>
  <c r="R182" i="3"/>
  <c r="S182" i="3"/>
  <c r="T182" i="3"/>
  <c r="U182" i="3"/>
  <c r="W182" i="3"/>
  <c r="X182" i="3"/>
  <c r="Y182" i="3"/>
  <c r="Z182" i="3"/>
  <c r="AB182" i="3"/>
  <c r="AC182" i="3"/>
  <c r="AD182" i="3"/>
  <c r="AE182" i="3"/>
  <c r="AG182" i="3"/>
  <c r="AH182" i="3"/>
  <c r="AJ182" i="3"/>
  <c r="AK182" i="3"/>
  <c r="AL182" i="3"/>
  <c r="AM182" i="3"/>
  <c r="AO182" i="3"/>
  <c r="AP182" i="3"/>
  <c r="AQ182" i="3"/>
  <c r="AR182" i="3"/>
  <c r="AT182" i="3"/>
  <c r="AU182" i="3"/>
  <c r="AV182" i="3"/>
  <c r="AW182" i="3"/>
  <c r="AY182" i="3"/>
  <c r="AZ182" i="3"/>
  <c r="BA182" i="3"/>
  <c r="BB182" i="3"/>
  <c r="BD182" i="3"/>
  <c r="BE182" i="3"/>
  <c r="BF182" i="3"/>
  <c r="BG182" i="3"/>
  <c r="BI182" i="3"/>
  <c r="BJ182" i="3"/>
  <c r="BK182" i="3"/>
  <c r="BL182" i="3"/>
  <c r="BN182" i="3"/>
  <c r="BO182" i="3"/>
  <c r="BQ182" i="3"/>
  <c r="BR182" i="3"/>
  <c r="BS182" i="3"/>
  <c r="BT182" i="3"/>
  <c r="BV182" i="3"/>
  <c r="BW182" i="3"/>
  <c r="BX182" i="3"/>
  <c r="BY182" i="3"/>
  <c r="CA182" i="3"/>
  <c r="CB182" i="3"/>
  <c r="CC182" i="3"/>
  <c r="CD182" i="3"/>
  <c r="D65" i="3"/>
  <c r="E65" i="3"/>
  <c r="F65" i="3"/>
  <c r="H65" i="3"/>
  <c r="I65" i="3"/>
  <c r="J65" i="3"/>
  <c r="K65" i="3"/>
  <c r="N65" i="3"/>
  <c r="O65" i="3"/>
  <c r="P65" i="3"/>
  <c r="R65" i="3"/>
  <c r="S65" i="3"/>
  <c r="T65" i="3"/>
  <c r="U65" i="3"/>
  <c r="X65" i="3"/>
  <c r="Y65" i="3"/>
  <c r="Z65" i="3"/>
  <c r="AB65" i="3"/>
  <c r="AC65" i="3"/>
  <c r="AD65" i="3"/>
  <c r="AE65" i="3"/>
  <c r="AG65" i="3"/>
  <c r="AH65" i="3"/>
  <c r="BN65" i="3"/>
  <c r="BO65" i="3"/>
  <c r="I182" i="4"/>
  <c r="I65" i="4"/>
  <c r="I182" i="8"/>
  <c r="O65" i="4"/>
  <c r="Z65" i="4" s="1"/>
  <c r="H65" i="4"/>
  <c r="W65" i="4" s="1"/>
  <c r="I65" i="8"/>
  <c r="D234" i="8"/>
  <c r="E234" i="8"/>
  <c r="F234" i="8"/>
  <c r="J234" i="8"/>
  <c r="K234" i="8"/>
  <c r="L234" i="8"/>
  <c r="M234" i="8"/>
  <c r="P234" i="8"/>
  <c r="Q234" i="8"/>
  <c r="R234" i="8"/>
  <c r="S234" i="8"/>
  <c r="U234" i="8"/>
  <c r="AC234" i="8"/>
  <c r="C234" i="8"/>
  <c r="D228" i="8"/>
  <c r="E228" i="8"/>
  <c r="F228" i="8"/>
  <c r="J228" i="8"/>
  <c r="K228" i="8"/>
  <c r="L228" i="8"/>
  <c r="M228" i="8"/>
  <c r="P228" i="8"/>
  <c r="Q228" i="8"/>
  <c r="R228" i="8"/>
  <c r="S228" i="8"/>
  <c r="U228" i="8"/>
  <c r="AC228" i="8"/>
  <c r="C228" i="8"/>
  <c r="D226" i="8"/>
  <c r="E226" i="8"/>
  <c r="F226" i="8"/>
  <c r="AC226" i="8"/>
  <c r="C226" i="8"/>
  <c r="D224" i="8"/>
  <c r="E224" i="8"/>
  <c r="F224" i="8"/>
  <c r="P224" i="8"/>
  <c r="Q224" i="8"/>
  <c r="R224" i="8"/>
  <c r="S224" i="8"/>
  <c r="U224" i="8"/>
  <c r="AC224" i="8"/>
  <c r="C224" i="8"/>
  <c r="D221" i="8"/>
  <c r="E221" i="8"/>
  <c r="F221" i="8"/>
  <c r="P221" i="8"/>
  <c r="Q221" i="8"/>
  <c r="R221" i="8"/>
  <c r="S221" i="8"/>
  <c r="U221" i="8"/>
  <c r="AC221" i="8"/>
  <c r="C221" i="8"/>
  <c r="D219" i="8"/>
  <c r="E219" i="8"/>
  <c r="F219" i="8"/>
  <c r="K219" i="8"/>
  <c r="L219" i="8"/>
  <c r="L218" i="8" s="1"/>
  <c r="M219" i="8"/>
  <c r="P219" i="8"/>
  <c r="Q219" i="8"/>
  <c r="R219" i="8"/>
  <c r="S219" i="8"/>
  <c r="U219" i="8"/>
  <c r="AC219" i="8"/>
  <c r="C219" i="8"/>
  <c r="D215" i="8"/>
  <c r="E215" i="8"/>
  <c r="F215" i="8"/>
  <c r="Q215" i="8"/>
  <c r="S215" i="8"/>
  <c r="U215" i="8"/>
  <c r="AC215" i="8"/>
  <c r="C215" i="8"/>
  <c r="D212" i="8"/>
  <c r="E212" i="8"/>
  <c r="F212" i="8"/>
  <c r="Q212" i="8"/>
  <c r="S212" i="8"/>
  <c r="U212" i="8"/>
  <c r="AC212" i="8"/>
  <c r="C212" i="8"/>
  <c r="D208" i="8"/>
  <c r="E208" i="8"/>
  <c r="F208" i="8"/>
  <c r="Q208" i="8"/>
  <c r="S208" i="8"/>
  <c r="U208" i="8"/>
  <c r="AC208" i="8"/>
  <c r="C208" i="8"/>
  <c r="D195" i="8"/>
  <c r="E195" i="8"/>
  <c r="F195" i="8"/>
  <c r="Q195" i="8"/>
  <c r="S195" i="8"/>
  <c r="U195" i="8"/>
  <c r="AC195" i="8"/>
  <c r="C195" i="8"/>
  <c r="V193" i="8"/>
  <c r="W193" i="8"/>
  <c r="T193" i="8"/>
  <c r="O193" i="8"/>
  <c r="Z193" i="8" s="1"/>
  <c r="D188" i="8"/>
  <c r="E188" i="8"/>
  <c r="F188" i="8"/>
  <c r="L188" i="8"/>
  <c r="M188" i="8"/>
  <c r="P188" i="8"/>
  <c r="Q188" i="8"/>
  <c r="R188" i="8"/>
  <c r="S188" i="8"/>
  <c r="U188" i="8"/>
  <c r="AC188" i="8"/>
  <c r="C188" i="8"/>
  <c r="D180" i="8"/>
  <c r="E180" i="8"/>
  <c r="F180" i="8"/>
  <c r="K180" i="8"/>
  <c r="L180" i="8"/>
  <c r="M180" i="8"/>
  <c r="P180" i="8"/>
  <c r="Q180" i="8"/>
  <c r="R180" i="8"/>
  <c r="S180" i="8"/>
  <c r="U180" i="8"/>
  <c r="AC180" i="8"/>
  <c r="C180" i="8"/>
  <c r="D174" i="8"/>
  <c r="E174" i="8"/>
  <c r="F174" i="8"/>
  <c r="C174" i="8"/>
  <c r="D172" i="8"/>
  <c r="E172" i="8"/>
  <c r="F172" i="8"/>
  <c r="K172" i="8"/>
  <c r="L172" i="8"/>
  <c r="M172" i="8"/>
  <c r="P172" i="8"/>
  <c r="Q172" i="8"/>
  <c r="R172" i="8"/>
  <c r="S172" i="8"/>
  <c r="U172" i="8"/>
  <c r="AC172" i="8"/>
  <c r="C172" i="8"/>
  <c r="D169" i="8"/>
  <c r="E169" i="8"/>
  <c r="F169" i="8"/>
  <c r="K169" i="8"/>
  <c r="L169" i="8"/>
  <c r="M169" i="8"/>
  <c r="P169" i="8"/>
  <c r="Q169" i="8"/>
  <c r="R169" i="8"/>
  <c r="S169" i="8"/>
  <c r="U169" i="8"/>
  <c r="AC169" i="8"/>
  <c r="C169" i="8"/>
  <c r="D167" i="8"/>
  <c r="E167" i="8"/>
  <c r="F167" i="8"/>
  <c r="K167" i="8"/>
  <c r="L167" i="8"/>
  <c r="M167" i="8"/>
  <c r="P167" i="8"/>
  <c r="Q167" i="8"/>
  <c r="R167" i="8"/>
  <c r="S167" i="8"/>
  <c r="U167" i="8"/>
  <c r="AC167" i="8"/>
  <c r="C167" i="8"/>
  <c r="D165" i="8"/>
  <c r="E165" i="8"/>
  <c r="F165" i="8"/>
  <c r="K165" i="8"/>
  <c r="L165" i="8"/>
  <c r="M165" i="8"/>
  <c r="P165" i="8"/>
  <c r="Q165" i="8"/>
  <c r="R165" i="8"/>
  <c r="S165" i="8"/>
  <c r="U165" i="8"/>
  <c r="AC165" i="8"/>
  <c r="C165" i="8"/>
  <c r="D163" i="8"/>
  <c r="E163" i="8"/>
  <c r="F163" i="8"/>
  <c r="K163" i="8"/>
  <c r="L163" i="8"/>
  <c r="M163" i="8"/>
  <c r="P163" i="8"/>
  <c r="Q163" i="8"/>
  <c r="R163" i="8"/>
  <c r="S163" i="8"/>
  <c r="U163" i="8"/>
  <c r="AC163" i="8"/>
  <c r="C163" i="8"/>
  <c r="D161" i="8"/>
  <c r="E161" i="8"/>
  <c r="F161" i="8"/>
  <c r="L161" i="8"/>
  <c r="M161" i="8"/>
  <c r="P161" i="8"/>
  <c r="Q161" i="8"/>
  <c r="R161" i="8"/>
  <c r="S161" i="8"/>
  <c r="U161" i="8"/>
  <c r="AC161" i="8"/>
  <c r="C161" i="8"/>
  <c r="F154" i="8"/>
  <c r="K154" i="8"/>
  <c r="L154" i="8"/>
  <c r="M154" i="8"/>
  <c r="P154" i="8"/>
  <c r="Q154" i="8"/>
  <c r="R154" i="8"/>
  <c r="S154" i="8"/>
  <c r="U154" i="8"/>
  <c r="AC154" i="8"/>
  <c r="D154" i="8"/>
  <c r="E154" i="8"/>
  <c r="C154" i="8"/>
  <c r="D152" i="8"/>
  <c r="E152" i="8"/>
  <c r="F152" i="8"/>
  <c r="K152" i="8"/>
  <c r="L152" i="8"/>
  <c r="M152" i="8"/>
  <c r="P152" i="8"/>
  <c r="Q152" i="8"/>
  <c r="R152" i="8"/>
  <c r="S152" i="8"/>
  <c r="U152" i="8"/>
  <c r="AC152" i="8"/>
  <c r="C152" i="8"/>
  <c r="D148" i="8"/>
  <c r="E148" i="8"/>
  <c r="F148" i="8"/>
  <c r="L148" i="8"/>
  <c r="M148" i="8"/>
  <c r="P148" i="8"/>
  <c r="Q148" i="8"/>
  <c r="R148" i="8"/>
  <c r="S148" i="8"/>
  <c r="U148" i="8"/>
  <c r="AC148" i="8"/>
  <c r="C148" i="8"/>
  <c r="D145" i="8"/>
  <c r="E145" i="8"/>
  <c r="F145" i="8"/>
  <c r="K145" i="8"/>
  <c r="L145" i="8"/>
  <c r="M145" i="8"/>
  <c r="P145" i="8"/>
  <c r="Q145" i="8"/>
  <c r="R145" i="8"/>
  <c r="S145" i="8"/>
  <c r="U145" i="8"/>
  <c r="AC145" i="8"/>
  <c r="C145" i="8"/>
  <c r="D142" i="8"/>
  <c r="E142" i="8"/>
  <c r="F142" i="8"/>
  <c r="I142" i="8"/>
  <c r="J142" i="8"/>
  <c r="K142" i="8"/>
  <c r="L142" i="8"/>
  <c r="M142" i="8"/>
  <c r="O142" i="8"/>
  <c r="P142" i="8"/>
  <c r="Q142" i="8"/>
  <c r="R142" i="8"/>
  <c r="S142" i="8"/>
  <c r="U142" i="8"/>
  <c r="AC142" i="8"/>
  <c r="C142" i="8"/>
  <c r="D136" i="8"/>
  <c r="E136" i="8"/>
  <c r="F136" i="8"/>
  <c r="J136" i="8"/>
  <c r="K136" i="8"/>
  <c r="L136" i="8"/>
  <c r="M136" i="8"/>
  <c r="P136" i="8"/>
  <c r="Q136" i="8"/>
  <c r="R136" i="8"/>
  <c r="S136" i="8"/>
  <c r="U136" i="8"/>
  <c r="AC136" i="8"/>
  <c r="C136" i="8"/>
  <c r="D133" i="8"/>
  <c r="E133" i="8"/>
  <c r="F133" i="8"/>
  <c r="J133" i="8"/>
  <c r="K133" i="8"/>
  <c r="L133" i="8"/>
  <c r="M133" i="8"/>
  <c r="P133" i="8"/>
  <c r="Q133" i="8"/>
  <c r="R133" i="8"/>
  <c r="S133" i="8"/>
  <c r="U133" i="8"/>
  <c r="AC133" i="8"/>
  <c r="C133" i="8"/>
  <c r="D131" i="8"/>
  <c r="E131" i="8"/>
  <c r="F131" i="8"/>
  <c r="J131" i="8"/>
  <c r="K131" i="8"/>
  <c r="L131" i="8"/>
  <c r="M131" i="8"/>
  <c r="P131" i="8"/>
  <c r="Q131" i="8"/>
  <c r="R131" i="8"/>
  <c r="S131" i="8"/>
  <c r="U131" i="8"/>
  <c r="AC131" i="8"/>
  <c r="C131" i="8"/>
  <c r="D129" i="8"/>
  <c r="E129" i="8"/>
  <c r="F129" i="8"/>
  <c r="J129" i="8"/>
  <c r="K129" i="8"/>
  <c r="L129" i="8"/>
  <c r="M129" i="8"/>
  <c r="P129" i="8"/>
  <c r="Q129" i="8"/>
  <c r="R129" i="8"/>
  <c r="S129" i="8"/>
  <c r="U129" i="8"/>
  <c r="AC129" i="8"/>
  <c r="C129" i="8"/>
  <c r="D127" i="8"/>
  <c r="E127" i="8"/>
  <c r="F127" i="8"/>
  <c r="J127" i="8"/>
  <c r="K127" i="8"/>
  <c r="L127" i="8"/>
  <c r="M127" i="8"/>
  <c r="P127" i="8"/>
  <c r="Q127" i="8"/>
  <c r="R127" i="8"/>
  <c r="S127" i="8"/>
  <c r="U127" i="8"/>
  <c r="AC127" i="8"/>
  <c r="C127" i="8"/>
  <c r="D125" i="8"/>
  <c r="E125" i="8"/>
  <c r="F125" i="8"/>
  <c r="J125" i="8"/>
  <c r="K125" i="8"/>
  <c r="L125" i="8"/>
  <c r="M125" i="8"/>
  <c r="P125" i="8"/>
  <c r="Q125" i="8"/>
  <c r="R125" i="8"/>
  <c r="S125" i="8"/>
  <c r="U125" i="8"/>
  <c r="AC125" i="8"/>
  <c r="C125" i="8"/>
  <c r="D123" i="8"/>
  <c r="E123" i="8"/>
  <c r="F123" i="8"/>
  <c r="J123" i="8"/>
  <c r="K123" i="8"/>
  <c r="L123" i="8"/>
  <c r="M123" i="8"/>
  <c r="P123" i="8"/>
  <c r="Q123" i="8"/>
  <c r="R123" i="8"/>
  <c r="S123" i="8"/>
  <c r="U123" i="8"/>
  <c r="AC123" i="8"/>
  <c r="C123" i="8"/>
  <c r="D120" i="8"/>
  <c r="E120" i="8"/>
  <c r="F120" i="8"/>
  <c r="J120" i="8"/>
  <c r="K120" i="8"/>
  <c r="L120" i="8"/>
  <c r="M120" i="8"/>
  <c r="P120" i="8"/>
  <c r="Q120" i="8"/>
  <c r="R120" i="8"/>
  <c r="S120" i="8"/>
  <c r="U120" i="8"/>
  <c r="AC120" i="8"/>
  <c r="C120" i="8"/>
  <c r="D117" i="8"/>
  <c r="E117" i="8"/>
  <c r="F117" i="8"/>
  <c r="J117" i="8"/>
  <c r="K117" i="8"/>
  <c r="L117" i="8"/>
  <c r="M117" i="8"/>
  <c r="P117" i="8"/>
  <c r="Q117" i="8"/>
  <c r="R117" i="8"/>
  <c r="S117" i="8"/>
  <c r="U117" i="8"/>
  <c r="AC117" i="8"/>
  <c r="C117" i="8"/>
  <c r="D114" i="8"/>
  <c r="E114" i="8"/>
  <c r="F114" i="8"/>
  <c r="J114" i="8"/>
  <c r="K114" i="8"/>
  <c r="L114" i="8"/>
  <c r="M114" i="8"/>
  <c r="P114" i="8"/>
  <c r="Q114" i="8"/>
  <c r="R114" i="8"/>
  <c r="S114" i="8"/>
  <c r="U114" i="8"/>
  <c r="AC114" i="8"/>
  <c r="C114" i="8"/>
  <c r="D110" i="8"/>
  <c r="E110" i="8"/>
  <c r="F110" i="8"/>
  <c r="J110" i="8"/>
  <c r="K110" i="8"/>
  <c r="L110" i="8"/>
  <c r="M110" i="8"/>
  <c r="P110" i="8"/>
  <c r="Q110" i="8"/>
  <c r="R110" i="8"/>
  <c r="S110" i="8"/>
  <c r="U110" i="8"/>
  <c r="AC110" i="8"/>
  <c r="C110" i="8"/>
  <c r="D108" i="8"/>
  <c r="E108" i="8"/>
  <c r="F108" i="8"/>
  <c r="J108" i="8"/>
  <c r="K108" i="8"/>
  <c r="L108" i="8"/>
  <c r="M108" i="8"/>
  <c r="P108" i="8"/>
  <c r="Q108" i="8"/>
  <c r="R108" i="8"/>
  <c r="S108" i="8"/>
  <c r="U108" i="8"/>
  <c r="AC108" i="8"/>
  <c r="C108" i="8"/>
  <c r="D105" i="8"/>
  <c r="E105" i="8"/>
  <c r="F105" i="8"/>
  <c r="J105" i="8"/>
  <c r="K105" i="8"/>
  <c r="L105" i="8"/>
  <c r="M105" i="8"/>
  <c r="P105" i="8"/>
  <c r="Q105" i="8"/>
  <c r="R105" i="8"/>
  <c r="S105" i="8"/>
  <c r="U105" i="8"/>
  <c r="AC105" i="8"/>
  <c r="C105" i="8"/>
  <c r="D103" i="8"/>
  <c r="E103" i="8"/>
  <c r="F103" i="8"/>
  <c r="J103" i="8"/>
  <c r="K103" i="8"/>
  <c r="L103" i="8"/>
  <c r="M103" i="8"/>
  <c r="P103" i="8"/>
  <c r="Q103" i="8"/>
  <c r="R103" i="8"/>
  <c r="S103" i="8"/>
  <c r="U103" i="8"/>
  <c r="AC103" i="8"/>
  <c r="C103" i="8"/>
  <c r="D101" i="8"/>
  <c r="E101" i="8"/>
  <c r="F101" i="8"/>
  <c r="J101" i="8"/>
  <c r="K101" i="8"/>
  <c r="L101" i="8"/>
  <c r="M101" i="8"/>
  <c r="P101" i="8"/>
  <c r="Q101" i="8"/>
  <c r="R101" i="8"/>
  <c r="S101" i="8"/>
  <c r="U101" i="8"/>
  <c r="AC101" i="8"/>
  <c r="C101" i="8"/>
  <c r="D93" i="8"/>
  <c r="E93" i="8"/>
  <c r="F93" i="8"/>
  <c r="J93" i="8"/>
  <c r="K93" i="8"/>
  <c r="L93" i="8"/>
  <c r="M93" i="8"/>
  <c r="P93" i="8"/>
  <c r="Q93" i="8"/>
  <c r="R93" i="8"/>
  <c r="S93" i="8"/>
  <c r="U93" i="8"/>
  <c r="AC93" i="8"/>
  <c r="C93" i="8"/>
  <c r="D87" i="8"/>
  <c r="E87" i="8"/>
  <c r="F87" i="8"/>
  <c r="J87" i="8"/>
  <c r="K87" i="8"/>
  <c r="L87" i="8"/>
  <c r="M87" i="8"/>
  <c r="P87" i="8"/>
  <c r="Q87" i="8"/>
  <c r="R87" i="8"/>
  <c r="S87" i="8"/>
  <c r="U87" i="8"/>
  <c r="AC87" i="8"/>
  <c r="C87" i="8"/>
  <c r="D82" i="8"/>
  <c r="E82" i="8"/>
  <c r="F82" i="8"/>
  <c r="K82" i="8"/>
  <c r="L82" i="8"/>
  <c r="M82" i="8"/>
  <c r="P82" i="8"/>
  <c r="Q82" i="8"/>
  <c r="R82" i="8"/>
  <c r="S82" i="8"/>
  <c r="U82" i="8"/>
  <c r="AC82" i="8"/>
  <c r="C82" i="8"/>
  <c r="D78" i="8"/>
  <c r="E78" i="8"/>
  <c r="F78" i="8"/>
  <c r="K78" i="8"/>
  <c r="L78" i="8"/>
  <c r="M78" i="8"/>
  <c r="P78" i="8"/>
  <c r="Q78" i="8"/>
  <c r="R78" i="8"/>
  <c r="S78" i="8"/>
  <c r="U78" i="8"/>
  <c r="AC78" i="8"/>
  <c r="C78" i="8"/>
  <c r="D74" i="8"/>
  <c r="E74" i="8"/>
  <c r="F74" i="8"/>
  <c r="K74" i="8"/>
  <c r="L74" i="8"/>
  <c r="M74" i="8"/>
  <c r="P74" i="8"/>
  <c r="Q74" i="8"/>
  <c r="R74" i="8"/>
  <c r="S74" i="8"/>
  <c r="U74" i="8"/>
  <c r="AC74" i="8"/>
  <c r="C74" i="8"/>
  <c r="D72" i="8"/>
  <c r="E72" i="8"/>
  <c r="F72" i="8"/>
  <c r="K72" i="8"/>
  <c r="L72" i="8"/>
  <c r="M72" i="8"/>
  <c r="P72" i="8"/>
  <c r="Q72" i="8"/>
  <c r="R72" i="8"/>
  <c r="S72" i="8"/>
  <c r="U72" i="8"/>
  <c r="AC72" i="8"/>
  <c r="C72" i="8"/>
  <c r="D67" i="8"/>
  <c r="E67" i="8"/>
  <c r="F67" i="8"/>
  <c r="K67" i="8"/>
  <c r="L67" i="8"/>
  <c r="M67" i="8"/>
  <c r="Q67" i="8"/>
  <c r="R67" i="8"/>
  <c r="S67" i="8"/>
  <c r="U67" i="8"/>
  <c r="AC67" i="8"/>
  <c r="C67" i="8"/>
  <c r="D61" i="8"/>
  <c r="E61" i="8"/>
  <c r="E60" i="8" s="1"/>
  <c r="F61" i="8"/>
  <c r="K61" i="8"/>
  <c r="L61" i="8"/>
  <c r="M61" i="8"/>
  <c r="Q61" i="8"/>
  <c r="R61" i="8"/>
  <c r="S61" i="8"/>
  <c r="U61" i="8"/>
  <c r="AC61" i="8"/>
  <c r="AC60" i="8" s="1"/>
  <c r="C61" i="8"/>
  <c r="D55" i="8"/>
  <c r="E55" i="8"/>
  <c r="F55" i="8"/>
  <c r="L55" i="8"/>
  <c r="M55" i="8"/>
  <c r="P55" i="8"/>
  <c r="Q55" i="8"/>
  <c r="R55" i="8"/>
  <c r="S55" i="8"/>
  <c r="U55" i="8"/>
  <c r="AC55" i="8"/>
  <c r="C55" i="8"/>
  <c r="D49" i="8"/>
  <c r="E49" i="8"/>
  <c r="F49" i="8"/>
  <c r="L49" i="8"/>
  <c r="M49" i="8"/>
  <c r="P49" i="8"/>
  <c r="Q49" i="8"/>
  <c r="R49" i="8"/>
  <c r="S49" i="8"/>
  <c r="U49" i="8"/>
  <c r="AC49" i="8"/>
  <c r="C49" i="8"/>
  <c r="D46" i="8"/>
  <c r="E46" i="8"/>
  <c r="F46" i="8"/>
  <c r="R46" i="8"/>
  <c r="S46" i="8"/>
  <c r="U46" i="8"/>
  <c r="AC46" i="8"/>
  <c r="C46" i="8"/>
  <c r="D44" i="8"/>
  <c r="E44" i="8"/>
  <c r="F44" i="8"/>
  <c r="K44" i="8"/>
  <c r="K43" i="8" s="1"/>
  <c r="L44" i="8"/>
  <c r="M44" i="8"/>
  <c r="M43" i="8" s="1"/>
  <c r="P44" i="8"/>
  <c r="Q44" i="8"/>
  <c r="R44" i="8"/>
  <c r="S44" i="8"/>
  <c r="U44" i="8"/>
  <c r="AC44" i="8"/>
  <c r="C44" i="8"/>
  <c r="E43" i="8"/>
  <c r="D40" i="8"/>
  <c r="E40" i="8"/>
  <c r="F40" i="8"/>
  <c r="P40" i="8"/>
  <c r="Q40" i="8"/>
  <c r="R40" i="8"/>
  <c r="S40" i="8"/>
  <c r="U40" i="8"/>
  <c r="AC40" i="8"/>
  <c r="C40" i="8"/>
  <c r="D37" i="8"/>
  <c r="E37" i="8"/>
  <c r="F37" i="8"/>
  <c r="P37" i="8"/>
  <c r="Q37" i="8"/>
  <c r="R37" i="8"/>
  <c r="S37" i="8"/>
  <c r="U37" i="8"/>
  <c r="AC37" i="8"/>
  <c r="C37" i="8"/>
  <c r="D33" i="8"/>
  <c r="E33" i="8"/>
  <c r="F33" i="8"/>
  <c r="P33" i="8"/>
  <c r="Q33" i="8"/>
  <c r="R33" i="8"/>
  <c r="S33" i="8"/>
  <c r="U33" i="8"/>
  <c r="AC33" i="8"/>
  <c r="C33" i="8"/>
  <c r="Q43" i="8" l="1"/>
  <c r="Q60" i="8"/>
  <c r="M60" i="8"/>
  <c r="J92" i="8"/>
  <c r="P122" i="8"/>
  <c r="D92" i="8"/>
  <c r="F92" i="8"/>
  <c r="D107" i="8"/>
  <c r="F107" i="8"/>
  <c r="P92" i="8"/>
  <c r="P107" i="8"/>
  <c r="U43" i="8"/>
  <c r="R92" i="8"/>
  <c r="C218" i="8"/>
  <c r="T65" i="4"/>
  <c r="AB65" i="4" s="1"/>
  <c r="AD65" i="4" s="1"/>
  <c r="T65" i="8"/>
  <c r="AB65" i="8" s="1"/>
  <c r="AD65" i="8" s="1"/>
  <c r="U60" i="8"/>
  <c r="BZ182" i="3"/>
  <c r="AA182" i="3"/>
  <c r="V182" i="3"/>
  <c r="C43" i="8"/>
  <c r="L43" i="8"/>
  <c r="N65" i="4"/>
  <c r="Y65" i="4" s="1"/>
  <c r="AA65" i="4" s="1"/>
  <c r="AH65" i="4" s="1"/>
  <c r="N65" i="8"/>
  <c r="Y65" i="8" s="1"/>
  <c r="AC147" i="8"/>
  <c r="V65" i="3"/>
  <c r="L60" i="8"/>
  <c r="D218" i="8"/>
  <c r="X193" i="8"/>
  <c r="BU65" i="3"/>
  <c r="BH182" i="3"/>
  <c r="AC43" i="8"/>
  <c r="F60" i="8"/>
  <c r="L107" i="8"/>
  <c r="D122" i="8"/>
  <c r="Q194" i="8"/>
  <c r="D194" i="8"/>
  <c r="L182" i="3"/>
  <c r="U60" i="4"/>
  <c r="S92" i="4"/>
  <c r="F43" i="8"/>
  <c r="F122" i="8"/>
  <c r="AC107" i="8"/>
  <c r="Q107" i="8"/>
  <c r="AX182" i="3"/>
  <c r="U107" i="4"/>
  <c r="C107" i="8"/>
  <c r="U107" i="8"/>
  <c r="L122" i="8"/>
  <c r="E122" i="8"/>
  <c r="U147" i="8"/>
  <c r="E147" i="8"/>
  <c r="F171" i="8"/>
  <c r="AF193" i="8"/>
  <c r="AC194" i="8"/>
  <c r="H65" i="8"/>
  <c r="W65" i="8" s="1"/>
  <c r="O65" i="8"/>
  <c r="Z65" i="8" s="1"/>
  <c r="AF65" i="3"/>
  <c r="BM182" i="3"/>
  <c r="BC182" i="3"/>
  <c r="AN182" i="3"/>
  <c r="L92" i="8"/>
  <c r="M107" i="8"/>
  <c r="M147" i="8"/>
  <c r="C171" i="8"/>
  <c r="D171" i="8"/>
  <c r="U194" i="8"/>
  <c r="C194" i="8"/>
  <c r="J144" i="8"/>
  <c r="CE182" i="3"/>
  <c r="AS182" i="3"/>
  <c r="S60" i="4"/>
  <c r="P122" i="4"/>
  <c r="R43" i="8"/>
  <c r="R60" i="8"/>
  <c r="D60" i="8"/>
  <c r="E107" i="8"/>
  <c r="Q147" i="8"/>
  <c r="R171" i="8"/>
  <c r="E194" i="8"/>
  <c r="BH65" i="3"/>
  <c r="BC65" i="3"/>
  <c r="AX65" i="3"/>
  <c r="AN65" i="3"/>
  <c r="BU182" i="3"/>
  <c r="AF182" i="3"/>
  <c r="AC60" i="4"/>
  <c r="Q60" i="4"/>
  <c r="P92" i="4"/>
  <c r="AC107" i="4"/>
  <c r="Q107" i="4"/>
  <c r="P218" i="8"/>
  <c r="P171" i="8"/>
  <c r="L147" i="8"/>
  <c r="P147" i="4"/>
  <c r="P144" i="4" s="1"/>
  <c r="P107" i="4"/>
  <c r="AF65" i="4"/>
  <c r="AC147" i="4"/>
  <c r="AC144" i="4" s="1"/>
  <c r="U147" i="4"/>
  <c r="U144" i="4" s="1"/>
  <c r="Q147" i="4"/>
  <c r="Q144" i="4" s="1"/>
  <c r="S147" i="4"/>
  <c r="S144" i="4" s="1"/>
  <c r="AC122" i="4"/>
  <c r="U122" i="4"/>
  <c r="Q122" i="4"/>
  <c r="S122" i="4"/>
  <c r="S107" i="4"/>
  <c r="AC92" i="4"/>
  <c r="U92" i="4"/>
  <c r="Q92" i="4"/>
  <c r="AC43" i="4"/>
  <c r="U43" i="4"/>
  <c r="Q43" i="4"/>
  <c r="S43" i="4"/>
  <c r="S25" i="4"/>
  <c r="AC25" i="4"/>
  <c r="U25" i="4"/>
  <c r="Q25" i="4"/>
  <c r="S11" i="4"/>
  <c r="AC11" i="4"/>
  <c r="U11" i="4"/>
  <c r="Q11" i="4"/>
  <c r="CE65" i="3"/>
  <c r="BZ65" i="3"/>
  <c r="BM65" i="3"/>
  <c r="AS65" i="3"/>
  <c r="L65" i="3"/>
  <c r="L171" i="8"/>
  <c r="AB193" i="8"/>
  <c r="AD193" i="8" s="1"/>
  <c r="AC218" i="8"/>
  <c r="U218" i="8"/>
  <c r="Q218" i="8"/>
  <c r="M218" i="8"/>
  <c r="E218" i="8"/>
  <c r="S218" i="8"/>
  <c r="K218" i="8"/>
  <c r="R218" i="8"/>
  <c r="F218" i="8"/>
  <c r="S194" i="8"/>
  <c r="F194" i="8"/>
  <c r="AC171" i="8"/>
  <c r="U171" i="8"/>
  <c r="Q171" i="8"/>
  <c r="M171" i="8"/>
  <c r="E171" i="8"/>
  <c r="S171" i="8"/>
  <c r="K171" i="8"/>
  <c r="K147" i="8"/>
  <c r="R147" i="8"/>
  <c r="F147" i="8"/>
  <c r="P147" i="8"/>
  <c r="S147" i="8"/>
  <c r="C147" i="8"/>
  <c r="D147" i="8"/>
  <c r="AC122" i="8"/>
  <c r="U122" i="8"/>
  <c r="Q122" i="8"/>
  <c r="M122" i="8"/>
  <c r="S122" i="8"/>
  <c r="K122" i="8"/>
  <c r="R122" i="8"/>
  <c r="J122" i="8"/>
  <c r="C122" i="8"/>
  <c r="R107" i="8"/>
  <c r="J107" i="8"/>
  <c r="S107" i="8"/>
  <c r="K107" i="8"/>
  <c r="AC92" i="8"/>
  <c r="U92" i="8"/>
  <c r="Q92" i="8"/>
  <c r="M92" i="8"/>
  <c r="E92" i="8"/>
  <c r="S92" i="8"/>
  <c r="K92" i="8"/>
  <c r="C92" i="8"/>
  <c r="S60" i="8"/>
  <c r="K60" i="8"/>
  <c r="K10" i="8" s="1"/>
  <c r="C60" i="8"/>
  <c r="S43" i="8"/>
  <c r="P43" i="8"/>
  <c r="D43" i="8"/>
  <c r="F77" i="8" l="1"/>
  <c r="D77" i="8"/>
  <c r="P77" i="8"/>
  <c r="L77" i="8"/>
  <c r="U77" i="4"/>
  <c r="L144" i="8"/>
  <c r="J77" i="8"/>
  <c r="AC144" i="8"/>
  <c r="E144" i="8"/>
  <c r="AF65" i="8"/>
  <c r="CH182" i="3"/>
  <c r="CH65" i="3"/>
  <c r="BP182" i="3"/>
  <c r="U144" i="8"/>
  <c r="Q77" i="8"/>
  <c r="F144" i="8"/>
  <c r="AC10" i="4"/>
  <c r="Q144" i="8"/>
  <c r="BP65" i="3"/>
  <c r="AA65" i="8"/>
  <c r="Q77" i="4"/>
  <c r="CF182" i="3"/>
  <c r="D144" i="8"/>
  <c r="Q10" i="4"/>
  <c r="S10" i="4"/>
  <c r="S77" i="4"/>
  <c r="P144" i="8"/>
  <c r="M144" i="8"/>
  <c r="E77" i="8"/>
  <c r="CF65" i="3"/>
  <c r="U10" i="4"/>
  <c r="AC77" i="4"/>
  <c r="K144" i="8"/>
  <c r="R144" i="8"/>
  <c r="S144" i="8"/>
  <c r="C144" i="8"/>
  <c r="K77" i="8"/>
  <c r="M77" i="8"/>
  <c r="AC77" i="8"/>
  <c r="R77" i="8"/>
  <c r="U77" i="8"/>
  <c r="C77" i="8"/>
  <c r="S77" i="8"/>
  <c r="K239" i="8" l="1"/>
  <c r="N179" i="8" l="1"/>
  <c r="Y179" i="8" s="1"/>
  <c r="T179" i="4"/>
  <c r="AB179" i="4" s="1"/>
  <c r="E179" i="3"/>
  <c r="F179" i="3"/>
  <c r="H179" i="3"/>
  <c r="I179" i="3"/>
  <c r="J179" i="3"/>
  <c r="K179" i="3"/>
  <c r="N179" i="3"/>
  <c r="O179" i="3"/>
  <c r="P179" i="3"/>
  <c r="R179" i="3"/>
  <c r="S179" i="3"/>
  <c r="T179" i="3"/>
  <c r="U179" i="3"/>
  <c r="W179" i="3"/>
  <c r="X179" i="3"/>
  <c r="Y179" i="3"/>
  <c r="Z179" i="3"/>
  <c r="AB179" i="3"/>
  <c r="AC179" i="3"/>
  <c r="AD179" i="3"/>
  <c r="AE179" i="3"/>
  <c r="AG179" i="3"/>
  <c r="AH179" i="3"/>
  <c r="AJ179" i="3"/>
  <c r="AK179" i="3"/>
  <c r="AL179" i="3"/>
  <c r="AM179" i="3"/>
  <c r="AO179" i="3"/>
  <c r="AP179" i="3"/>
  <c r="AQ179" i="3"/>
  <c r="AR179" i="3"/>
  <c r="AT179" i="3"/>
  <c r="AU179" i="3"/>
  <c r="AV179" i="3"/>
  <c r="AW179" i="3"/>
  <c r="AY179" i="3"/>
  <c r="AZ179" i="3"/>
  <c r="BA179" i="3"/>
  <c r="BB179" i="3"/>
  <c r="BD179" i="3"/>
  <c r="BE179" i="3"/>
  <c r="BF179" i="3"/>
  <c r="BG179" i="3"/>
  <c r="BI179" i="3"/>
  <c r="BJ179" i="3"/>
  <c r="BK179" i="3"/>
  <c r="BL179" i="3"/>
  <c r="BN179" i="3"/>
  <c r="BO179" i="3"/>
  <c r="BQ179" i="3"/>
  <c r="BR179" i="3"/>
  <c r="BS179" i="3"/>
  <c r="BT179" i="3"/>
  <c r="BV179" i="3"/>
  <c r="BW179" i="3"/>
  <c r="BX179" i="3"/>
  <c r="BY179" i="3"/>
  <c r="CA179" i="3"/>
  <c r="CB179" i="3"/>
  <c r="CC179" i="3"/>
  <c r="CD179" i="3"/>
  <c r="N179" i="4"/>
  <c r="Y179" i="4" s="1"/>
  <c r="I179" i="4"/>
  <c r="I179" i="8"/>
  <c r="T235" i="8"/>
  <c r="T222" i="8"/>
  <c r="T220" i="8"/>
  <c r="T217" i="8"/>
  <c r="T216" i="8"/>
  <c r="T214" i="8"/>
  <c r="T213" i="8"/>
  <c r="T211" i="8"/>
  <c r="T210" i="8"/>
  <c r="T209" i="8"/>
  <c r="T207" i="8"/>
  <c r="T206" i="8"/>
  <c r="T205" i="8"/>
  <c r="T204" i="8"/>
  <c r="T203" i="8"/>
  <c r="T202" i="8"/>
  <c r="T201" i="8"/>
  <c r="T200" i="8"/>
  <c r="T199" i="8"/>
  <c r="T198" i="8"/>
  <c r="T196" i="8"/>
  <c r="T191" i="8"/>
  <c r="T187" i="8"/>
  <c r="T186" i="8"/>
  <c r="T184" i="8"/>
  <c r="T183" i="8"/>
  <c r="T181" i="8"/>
  <c r="T177" i="8"/>
  <c r="T176" i="8"/>
  <c r="T175" i="8"/>
  <c r="T160" i="8"/>
  <c r="T158" i="8"/>
  <c r="T157" i="8"/>
  <c r="T156" i="8"/>
  <c r="T153" i="8"/>
  <c r="T151" i="8"/>
  <c r="T150" i="8"/>
  <c r="T149" i="8"/>
  <c r="T146" i="8"/>
  <c r="T143" i="4"/>
  <c r="T68" i="8"/>
  <c r="T66" i="8"/>
  <c r="T64" i="8"/>
  <c r="T63" i="8"/>
  <c r="T62" i="8"/>
  <c r="T58" i="8"/>
  <c r="T57" i="8"/>
  <c r="T54" i="8"/>
  <c r="T52" i="8"/>
  <c r="T38" i="8"/>
  <c r="T34" i="8"/>
  <c r="T29" i="8"/>
  <c r="T26" i="8"/>
  <c r="T21" i="8"/>
  <c r="T20" i="8"/>
  <c r="T19" i="8"/>
  <c r="T18" i="8"/>
  <c r="T16" i="8"/>
  <c r="T15" i="8"/>
  <c r="T14" i="8"/>
  <c r="T13" i="8"/>
  <c r="O236" i="8"/>
  <c r="O235" i="8"/>
  <c r="O223" i="8"/>
  <c r="O222" i="8"/>
  <c r="O214" i="8"/>
  <c r="O213" i="8"/>
  <c r="O210" i="8"/>
  <c r="O209" i="8"/>
  <c r="O204" i="8"/>
  <c r="O201" i="8"/>
  <c r="O200" i="8"/>
  <c r="O199" i="8"/>
  <c r="O183" i="4"/>
  <c r="N222" i="8"/>
  <c r="N220" i="8"/>
  <c r="N210" i="8"/>
  <c r="N201" i="8"/>
  <c r="N191" i="8"/>
  <c r="N181" i="8"/>
  <c r="N177" i="8"/>
  <c r="N175" i="8"/>
  <c r="N76" i="8"/>
  <c r="N64" i="8"/>
  <c r="N63" i="8"/>
  <c r="N62" i="8"/>
  <c r="N58" i="8"/>
  <c r="N56" i="8"/>
  <c r="N53" i="8"/>
  <c r="N34" i="8"/>
  <c r="N26" i="8"/>
  <c r="N20" i="8"/>
  <c r="N14" i="8"/>
  <c r="G143" i="4"/>
  <c r="T17" i="8" l="1"/>
  <c r="N209" i="8"/>
  <c r="O220" i="8"/>
  <c r="T223" i="8"/>
  <c r="N235" i="8"/>
  <c r="O227" i="8"/>
  <c r="N213" i="8"/>
  <c r="N236" i="8"/>
  <c r="O225" i="8"/>
  <c r="T179" i="8"/>
  <c r="AB179" i="8" s="1"/>
  <c r="AD179" i="8" s="1"/>
  <c r="G143" i="8"/>
  <c r="G142" i="8" s="1"/>
  <c r="G142" i="4"/>
  <c r="T56" i="8"/>
  <c r="T155" i="8"/>
  <c r="T159" i="8"/>
  <c r="T189" i="8"/>
  <c r="T45" i="8"/>
  <c r="N184" i="8"/>
  <c r="T173" i="8"/>
  <c r="O182" i="4"/>
  <c r="Z182" i="4" s="1"/>
  <c r="O182" i="8"/>
  <c r="Z182" i="8" s="1"/>
  <c r="T168" i="8"/>
  <c r="H182" i="4"/>
  <c r="W182" i="4" s="1"/>
  <c r="H182" i="8"/>
  <c r="W182" i="8" s="1"/>
  <c r="T53" i="8"/>
  <c r="H143" i="4"/>
  <c r="N176" i="8"/>
  <c r="N183" i="8"/>
  <c r="N183" i="4"/>
  <c r="T32" i="8"/>
  <c r="T164" i="8"/>
  <c r="N182" i="8"/>
  <c r="Y182" i="8" s="1"/>
  <c r="N182" i="4"/>
  <c r="Y182" i="4" s="1"/>
  <c r="T182" i="8"/>
  <c r="AB182" i="8" s="1"/>
  <c r="AD182" i="8" s="1"/>
  <c r="T182" i="4"/>
  <c r="AB182" i="4" s="1"/>
  <c r="AD182" i="4" s="1"/>
  <c r="T143" i="8"/>
  <c r="T142" i="8" s="1"/>
  <c r="T142" i="4"/>
  <c r="T225" i="8"/>
  <c r="AF179" i="3"/>
  <c r="L179" i="3"/>
  <c r="AN179" i="3"/>
  <c r="H179" i="8"/>
  <c r="W179" i="8" s="1"/>
  <c r="H179" i="4"/>
  <c r="W179" i="4" s="1"/>
  <c r="BU179" i="3"/>
  <c r="BH179" i="3"/>
  <c r="AA179" i="3"/>
  <c r="V179" i="3"/>
  <c r="O179" i="4"/>
  <c r="Z179" i="4" s="1"/>
  <c r="AA179" i="4" s="1"/>
  <c r="CE179" i="3"/>
  <c r="BZ179" i="3"/>
  <c r="BM179" i="3"/>
  <c r="O179" i="8"/>
  <c r="Z179" i="8" s="1"/>
  <c r="AA179" i="8" s="1"/>
  <c r="AS179" i="3"/>
  <c r="BC179" i="3"/>
  <c r="AX179" i="3"/>
  <c r="AD179" i="4"/>
  <c r="D30" i="8"/>
  <c r="D25" i="8" s="1"/>
  <c r="D10" i="8" s="1"/>
  <c r="E30" i="8"/>
  <c r="E25" i="8" s="1"/>
  <c r="E10" i="8" s="1"/>
  <c r="F30" i="8"/>
  <c r="F25" i="8" s="1"/>
  <c r="F10" i="8" s="1"/>
  <c r="L30" i="8"/>
  <c r="L25" i="8" s="1"/>
  <c r="L10" i="8" s="1"/>
  <c r="M30" i="8"/>
  <c r="M25" i="8" s="1"/>
  <c r="M10" i="8" s="1"/>
  <c r="P30" i="8"/>
  <c r="P25" i="8" s="1"/>
  <c r="P10" i="8" s="1"/>
  <c r="Q30" i="8"/>
  <c r="Q25" i="8" s="1"/>
  <c r="Q10" i="8" s="1"/>
  <c r="R30" i="8"/>
  <c r="R25" i="8" s="1"/>
  <c r="R10" i="8" s="1"/>
  <c r="S30" i="8"/>
  <c r="S25" i="8" s="1"/>
  <c r="S10" i="8" s="1"/>
  <c r="U30" i="8"/>
  <c r="U25" i="8" s="1"/>
  <c r="U10" i="8" s="1"/>
  <c r="AC30" i="8"/>
  <c r="AC25" i="8" s="1"/>
  <c r="AC10" i="8" s="1"/>
  <c r="C30" i="8"/>
  <c r="C27" i="8"/>
  <c r="C23" i="8"/>
  <c r="C12" i="8"/>
  <c r="AA182" i="4" l="1"/>
  <c r="AA182" i="8"/>
  <c r="AF182" i="8"/>
  <c r="C25" i="8"/>
  <c r="AF182" i="4"/>
  <c r="H143" i="8"/>
  <c r="H142" i="8" s="1"/>
  <c r="H142" i="4"/>
  <c r="AH179" i="4"/>
  <c r="CF179" i="3"/>
  <c r="AH182" i="4"/>
  <c r="BP179" i="3"/>
  <c r="AF179" i="8"/>
  <c r="CH179" i="3"/>
  <c r="AF179" i="4"/>
  <c r="C11" i="8"/>
  <c r="C10" i="8" l="1"/>
  <c r="I202" i="8"/>
  <c r="C202" i="3"/>
  <c r="D202" i="3"/>
  <c r="E202" i="3"/>
  <c r="F202" i="3"/>
  <c r="H202" i="3"/>
  <c r="I202" i="3"/>
  <c r="J202" i="3"/>
  <c r="K202" i="3"/>
  <c r="M202" i="3"/>
  <c r="N202" i="3"/>
  <c r="O202" i="3"/>
  <c r="P202" i="3"/>
  <c r="R202" i="3"/>
  <c r="S202" i="3"/>
  <c r="T202" i="3"/>
  <c r="U202" i="3"/>
  <c r="W202" i="3"/>
  <c r="X202" i="3"/>
  <c r="Y202" i="3"/>
  <c r="Z202" i="3"/>
  <c r="AB202" i="3"/>
  <c r="AC202" i="3"/>
  <c r="AD202" i="3"/>
  <c r="AE202" i="3"/>
  <c r="AG202" i="3"/>
  <c r="AH202" i="3"/>
  <c r="BN202" i="3"/>
  <c r="BO202" i="3"/>
  <c r="I202" i="4"/>
  <c r="AB202" i="8"/>
  <c r="AD202" i="8" s="1"/>
  <c r="H202" i="8"/>
  <c r="W202" i="8" s="1"/>
  <c r="G202" i="4"/>
  <c r="L202" i="3" l="1"/>
  <c r="H202" i="4"/>
  <c r="W202" i="4" s="1"/>
  <c r="G202" i="8"/>
  <c r="V202" i="8" s="1"/>
  <c r="D195" i="9"/>
  <c r="T202" i="4"/>
  <c r="AB202" i="4" s="1"/>
  <c r="AD202" i="4" s="1"/>
  <c r="AF202" i="3"/>
  <c r="Q202" i="3"/>
  <c r="BZ202" i="3"/>
  <c r="V202" i="4"/>
  <c r="BC202" i="3"/>
  <c r="AX202" i="3"/>
  <c r="AA202" i="3"/>
  <c r="V202" i="3"/>
  <c r="BU202" i="3"/>
  <c r="G202" i="3"/>
  <c r="CE202" i="3"/>
  <c r="BM202" i="3"/>
  <c r="X202" i="8" l="1"/>
  <c r="X202" i="4"/>
  <c r="AI202" i="3"/>
  <c r="G195" i="9"/>
  <c r="CF202" i="3"/>
  <c r="BH202" i="3"/>
  <c r="F227" i="9" l="1"/>
  <c r="C227" i="9"/>
  <c r="F221" i="9"/>
  <c r="C221" i="9"/>
  <c r="F219" i="9"/>
  <c r="C219" i="9"/>
  <c r="F217" i="9"/>
  <c r="C217" i="9"/>
  <c r="F214" i="9"/>
  <c r="C214" i="9"/>
  <c r="F212" i="9"/>
  <c r="C212" i="9"/>
  <c r="F208" i="9"/>
  <c r="C208" i="9"/>
  <c r="F205" i="9"/>
  <c r="C205" i="9"/>
  <c r="F201" i="9"/>
  <c r="C201" i="9"/>
  <c r="F189" i="9"/>
  <c r="C189" i="9"/>
  <c r="F185" i="9"/>
  <c r="C185" i="9"/>
  <c r="F183" i="9"/>
  <c r="C183" i="9"/>
  <c r="F176" i="9"/>
  <c r="C176" i="9"/>
  <c r="F171" i="9"/>
  <c r="C171" i="9"/>
  <c r="F169" i="9"/>
  <c r="C169" i="9"/>
  <c r="F166" i="9"/>
  <c r="C166" i="9"/>
  <c r="F164" i="9"/>
  <c r="C164" i="9"/>
  <c r="F162" i="9"/>
  <c r="C162" i="9"/>
  <c r="F160" i="9"/>
  <c r="C160" i="9"/>
  <c r="F158" i="9"/>
  <c r="C158" i="9"/>
  <c r="F151" i="9"/>
  <c r="C151" i="9"/>
  <c r="F149" i="9"/>
  <c r="C149" i="9"/>
  <c r="F145" i="9"/>
  <c r="C145" i="9"/>
  <c r="F142" i="9"/>
  <c r="C142" i="9"/>
  <c r="F139" i="9"/>
  <c r="C139" i="9"/>
  <c r="F133" i="9"/>
  <c r="C133" i="9"/>
  <c r="F130" i="9"/>
  <c r="C130" i="9"/>
  <c r="F128" i="9"/>
  <c r="C128" i="9"/>
  <c r="F126" i="9"/>
  <c r="C126" i="9"/>
  <c r="F124" i="9"/>
  <c r="C124" i="9"/>
  <c r="F122" i="9"/>
  <c r="C122" i="9"/>
  <c r="F120" i="9"/>
  <c r="C120" i="9"/>
  <c r="F117" i="9"/>
  <c r="C117" i="9"/>
  <c r="F114" i="9"/>
  <c r="C114" i="9"/>
  <c r="F111" i="9"/>
  <c r="C111" i="9"/>
  <c r="F107" i="9"/>
  <c r="C107" i="9"/>
  <c r="F105" i="9"/>
  <c r="C105" i="9"/>
  <c r="F102" i="9"/>
  <c r="C102" i="9"/>
  <c r="F100" i="9"/>
  <c r="C100" i="9"/>
  <c r="F98" i="9"/>
  <c r="C98" i="9"/>
  <c r="F90" i="9"/>
  <c r="C90" i="9"/>
  <c r="F84" i="9"/>
  <c r="C84" i="9"/>
  <c r="F79" i="9"/>
  <c r="C79" i="9"/>
  <c r="F75" i="9"/>
  <c r="C75" i="9"/>
  <c r="C71" i="9"/>
  <c r="F69" i="9"/>
  <c r="C69" i="9"/>
  <c r="F67" i="9"/>
  <c r="C67" i="9"/>
  <c r="F65" i="9"/>
  <c r="C65" i="9"/>
  <c r="F60" i="9"/>
  <c r="C60" i="9"/>
  <c r="F54" i="9"/>
  <c r="C54" i="9"/>
  <c r="F48" i="9"/>
  <c r="C48" i="9"/>
  <c r="F45" i="9"/>
  <c r="C45" i="9"/>
  <c r="F43" i="9"/>
  <c r="C43" i="9"/>
  <c r="F39" i="9"/>
  <c r="C39" i="9"/>
  <c r="F36" i="9"/>
  <c r="C36" i="9"/>
  <c r="F32" i="9"/>
  <c r="C32" i="9"/>
  <c r="F29" i="9"/>
  <c r="C29" i="9"/>
  <c r="F26" i="9"/>
  <c r="C26" i="9"/>
  <c r="F22" i="9"/>
  <c r="C22" i="9"/>
  <c r="F17" i="9"/>
  <c r="C17" i="9"/>
  <c r="F12" i="9"/>
  <c r="C12" i="9"/>
  <c r="F24" i="9" l="1"/>
  <c r="F59" i="9"/>
  <c r="F119" i="9"/>
  <c r="F11" i="9"/>
  <c r="C59" i="9"/>
  <c r="C211" i="9"/>
  <c r="F211" i="9"/>
  <c r="C188" i="9"/>
  <c r="F188" i="9"/>
  <c r="C168" i="9"/>
  <c r="F168" i="9"/>
  <c r="F144" i="9"/>
  <c r="C144" i="9"/>
  <c r="C119" i="9"/>
  <c r="F104" i="9"/>
  <c r="C104" i="9"/>
  <c r="C89" i="9"/>
  <c r="F89" i="9"/>
  <c r="F42" i="9"/>
  <c r="C42" i="9"/>
  <c r="C24" i="9"/>
  <c r="C11" i="9"/>
  <c r="F141" i="9" l="1"/>
  <c r="C141" i="9"/>
  <c r="F74" i="9"/>
  <c r="C74" i="9"/>
  <c r="C231" i="9" s="1"/>
  <c r="C10" i="9"/>
  <c r="L143" i="3" l="1"/>
  <c r="L142" i="3" s="1"/>
  <c r="D142" i="3"/>
  <c r="E142" i="3"/>
  <c r="F142" i="3"/>
  <c r="H142" i="3"/>
  <c r="I142" i="3"/>
  <c r="J142" i="3"/>
  <c r="K142" i="3"/>
  <c r="M142" i="3"/>
  <c r="N142" i="3"/>
  <c r="O142" i="3"/>
  <c r="P142" i="3"/>
  <c r="R142" i="3"/>
  <c r="S142" i="3"/>
  <c r="T142" i="3"/>
  <c r="U142" i="3"/>
  <c r="W142" i="3"/>
  <c r="X142" i="3"/>
  <c r="Y142" i="3"/>
  <c r="Z142" i="3"/>
  <c r="AB142" i="3"/>
  <c r="AC142" i="3"/>
  <c r="AD142" i="3"/>
  <c r="AE142" i="3"/>
  <c r="C142" i="3"/>
  <c r="AB143" i="4"/>
  <c r="Z143" i="4"/>
  <c r="W143" i="4"/>
  <c r="W143" i="8" s="1"/>
  <c r="W142" i="8" s="1"/>
  <c r="V143" i="4"/>
  <c r="V143" i="8" s="1"/>
  <c r="V142" i="8" s="1"/>
  <c r="AB142" i="4" l="1"/>
  <c r="AB143" i="8"/>
  <c r="AB142" i="8" s="1"/>
  <c r="Z142" i="4"/>
  <c r="Z143" i="8"/>
  <c r="Z142" i="8" s="1"/>
  <c r="X143" i="4"/>
  <c r="V142" i="4"/>
  <c r="AF143" i="4"/>
  <c r="W142" i="4"/>
  <c r="AD143" i="4"/>
  <c r="AD142" i="4" l="1"/>
  <c r="AD143" i="8"/>
  <c r="AD142" i="8" s="1"/>
  <c r="AF142" i="4"/>
  <c r="AF143" i="8"/>
  <c r="AF142" i="8" s="1"/>
  <c r="X142" i="4"/>
  <c r="X143" i="8"/>
  <c r="X142" i="8" s="1"/>
  <c r="D140" i="9"/>
  <c r="D139" i="9" s="1"/>
  <c r="BQ141" i="3" l="1"/>
  <c r="BR141" i="3"/>
  <c r="BS141" i="3"/>
  <c r="BT141" i="3"/>
  <c r="BV141" i="3"/>
  <c r="BW141" i="3"/>
  <c r="BX141" i="3"/>
  <c r="BY141" i="3"/>
  <c r="CA141" i="3"/>
  <c r="CB141" i="3"/>
  <c r="CC141" i="3"/>
  <c r="CD141" i="3"/>
  <c r="BQ143" i="3"/>
  <c r="BQ142" i="3" s="1"/>
  <c r="BR143" i="3"/>
  <c r="BS143" i="3"/>
  <c r="BS142" i="3" s="1"/>
  <c r="BT143" i="3"/>
  <c r="BT142" i="3" s="1"/>
  <c r="BW143" i="3"/>
  <c r="BW142" i="3" s="1"/>
  <c r="BX143" i="3"/>
  <c r="BX142" i="3" s="1"/>
  <c r="BY143" i="3"/>
  <c r="BY142" i="3" s="1"/>
  <c r="CA143" i="3"/>
  <c r="CA142" i="3" s="1"/>
  <c r="CB143" i="3"/>
  <c r="CC143" i="3"/>
  <c r="CC142" i="3" s="1"/>
  <c r="CD143" i="3"/>
  <c r="CD142" i="3" s="1"/>
  <c r="BD141" i="3"/>
  <c r="BE141" i="3"/>
  <c r="BF141" i="3"/>
  <c r="BG141" i="3"/>
  <c r="BI141" i="3"/>
  <c r="BJ141" i="3"/>
  <c r="BK141" i="3"/>
  <c r="BL141" i="3"/>
  <c r="BN141" i="3"/>
  <c r="BO141" i="3"/>
  <c r="BD143" i="3"/>
  <c r="BD142" i="3" s="1"/>
  <c r="BE143" i="3"/>
  <c r="BF143" i="3"/>
  <c r="BF142" i="3" s="1"/>
  <c r="BG143" i="3"/>
  <c r="BG142" i="3" s="1"/>
  <c r="BI143" i="3"/>
  <c r="BI142" i="3" s="1"/>
  <c r="BJ143" i="3"/>
  <c r="BJ142" i="3" s="1"/>
  <c r="BK143" i="3"/>
  <c r="BK142" i="3" s="1"/>
  <c r="BL143" i="3"/>
  <c r="BL142" i="3" s="1"/>
  <c r="BN143" i="3"/>
  <c r="BN142" i="3" s="1"/>
  <c r="BO143" i="3"/>
  <c r="BO142" i="3" s="1"/>
  <c r="AY141" i="3"/>
  <c r="AZ141" i="3"/>
  <c r="BA141" i="3"/>
  <c r="BB141" i="3"/>
  <c r="AY143" i="3"/>
  <c r="AY142" i="3" s="1"/>
  <c r="AZ143" i="3"/>
  <c r="BA143" i="3"/>
  <c r="BA142" i="3" s="1"/>
  <c r="BB143" i="3"/>
  <c r="BB142" i="3" s="1"/>
  <c r="AT141" i="3"/>
  <c r="AU141" i="3"/>
  <c r="AV141" i="3"/>
  <c r="AW141" i="3"/>
  <c r="AU143" i="3"/>
  <c r="AU142" i="3" s="1"/>
  <c r="AV143" i="3"/>
  <c r="AV142" i="3" s="1"/>
  <c r="AW143" i="3"/>
  <c r="AW142" i="3" s="1"/>
  <c r="AO141" i="3"/>
  <c r="AP141" i="3"/>
  <c r="AQ141" i="3"/>
  <c r="AR141" i="3"/>
  <c r="AO143" i="3"/>
  <c r="AO142" i="3" s="1"/>
  <c r="AP143" i="3"/>
  <c r="AP142" i="3" s="1"/>
  <c r="AQ143" i="3"/>
  <c r="AQ142" i="3" s="1"/>
  <c r="AR143" i="3"/>
  <c r="AR142" i="3" s="1"/>
  <c r="AJ141" i="3"/>
  <c r="AK141" i="3"/>
  <c r="AL141" i="3"/>
  <c r="AM141" i="3"/>
  <c r="AK143" i="3"/>
  <c r="AL143" i="3"/>
  <c r="AL142" i="3" s="1"/>
  <c r="AM143" i="3"/>
  <c r="AM142" i="3" s="1"/>
  <c r="AG141" i="3"/>
  <c r="AH141" i="3"/>
  <c r="AG143" i="3"/>
  <c r="AG142" i="3" s="1"/>
  <c r="AH143" i="3"/>
  <c r="AH142" i="3" s="1"/>
  <c r="AF143" i="3"/>
  <c r="AF142" i="3" s="1"/>
  <c r="AA143" i="3"/>
  <c r="AA142" i="3" s="1"/>
  <c r="V143" i="3"/>
  <c r="V142" i="3" s="1"/>
  <c r="Q143" i="3"/>
  <c r="Q142" i="3" s="1"/>
  <c r="G143" i="3"/>
  <c r="G142" i="3" s="1"/>
  <c r="AX141" i="3" l="1"/>
  <c r="BM141" i="3"/>
  <c r="BH141" i="3"/>
  <c r="BZ141" i="3"/>
  <c r="BU141" i="3"/>
  <c r="AI143" i="3"/>
  <c r="AI142" i="3" s="1"/>
  <c r="AS143" i="3"/>
  <c r="CE141" i="3"/>
  <c r="BC141" i="3"/>
  <c r="BH143" i="3"/>
  <c r="BH142" i="3" s="1"/>
  <c r="BE142" i="3"/>
  <c r="AK142" i="3"/>
  <c r="AN141" i="3"/>
  <c r="AS141" i="3"/>
  <c r="BC143" i="3"/>
  <c r="BC142" i="3" s="1"/>
  <c r="AZ142" i="3"/>
  <c r="BM143" i="3"/>
  <c r="BM142" i="3" s="1"/>
  <c r="CE143" i="3"/>
  <c r="CE142" i="3" s="1"/>
  <c r="CB142" i="3"/>
  <c r="BU143" i="3"/>
  <c r="BU142" i="3" s="1"/>
  <c r="BR142" i="3"/>
  <c r="CF141" i="3" l="1"/>
  <c r="BP141" i="3"/>
  <c r="AS142" i="3"/>
  <c r="CH143" i="3"/>
  <c r="CH142" i="3" s="1"/>
  <c r="I237" i="8" l="1"/>
  <c r="I236" i="8"/>
  <c r="I235" i="8"/>
  <c r="I233" i="8"/>
  <c r="I232" i="8"/>
  <c r="I231" i="8"/>
  <c r="I230" i="8"/>
  <c r="I229" i="8"/>
  <c r="I227" i="8"/>
  <c r="I226" i="8" s="1"/>
  <c r="I225" i="8"/>
  <c r="I224" i="8" s="1"/>
  <c r="I223" i="8"/>
  <c r="I222" i="8"/>
  <c r="I220" i="8"/>
  <c r="I219" i="8" s="1"/>
  <c r="I217" i="8"/>
  <c r="I216" i="8"/>
  <c r="I214" i="8"/>
  <c r="I213" i="8"/>
  <c r="I211" i="8"/>
  <c r="I210" i="8"/>
  <c r="I209" i="8"/>
  <c r="I207" i="8"/>
  <c r="I206" i="8"/>
  <c r="I205" i="8"/>
  <c r="H205" i="8"/>
  <c r="W205" i="8" s="1"/>
  <c r="I204" i="8"/>
  <c r="I203" i="8"/>
  <c r="I201" i="8"/>
  <c r="I200" i="8"/>
  <c r="I199" i="8"/>
  <c r="I198" i="8"/>
  <c r="I196" i="8"/>
  <c r="I192" i="8"/>
  <c r="I191" i="8"/>
  <c r="I189" i="8"/>
  <c r="I188" i="8" s="1"/>
  <c r="I187" i="8"/>
  <c r="I186" i="8"/>
  <c r="I185" i="8"/>
  <c r="I184" i="8"/>
  <c r="I183" i="8"/>
  <c r="I181" i="8"/>
  <c r="I178" i="8"/>
  <c r="I177" i="8"/>
  <c r="I176" i="8"/>
  <c r="I175" i="8"/>
  <c r="I173" i="8"/>
  <c r="I172" i="8" s="1"/>
  <c r="I170" i="8"/>
  <c r="I169" i="8" s="1"/>
  <c r="I168" i="8"/>
  <c r="I167" i="8" s="1"/>
  <c r="I166" i="8"/>
  <c r="I165" i="8" s="1"/>
  <c r="I164" i="8"/>
  <c r="I163" i="8" s="1"/>
  <c r="I162" i="8"/>
  <c r="I161" i="8" s="1"/>
  <c r="I160" i="8"/>
  <c r="I159" i="8"/>
  <c r="I158" i="8"/>
  <c r="I157" i="8"/>
  <c r="I156" i="8"/>
  <c r="I155" i="8"/>
  <c r="I153" i="8"/>
  <c r="I152" i="8" s="1"/>
  <c r="I151" i="8"/>
  <c r="I150" i="8"/>
  <c r="I149" i="8"/>
  <c r="I146" i="8"/>
  <c r="I145" i="8" s="1"/>
  <c r="I141" i="8"/>
  <c r="I140" i="8"/>
  <c r="I139" i="8"/>
  <c r="I138" i="8"/>
  <c r="I137" i="8"/>
  <c r="I135" i="8"/>
  <c r="I134" i="8"/>
  <c r="I133" i="8" s="1"/>
  <c r="I132" i="8"/>
  <c r="I131" i="8" s="1"/>
  <c r="I130" i="8"/>
  <c r="I129" i="8" s="1"/>
  <c r="I128" i="8"/>
  <c r="I127" i="8" s="1"/>
  <c r="I126" i="8"/>
  <c r="I125" i="8" s="1"/>
  <c r="I124" i="8"/>
  <c r="I123" i="8" s="1"/>
  <c r="I121" i="8"/>
  <c r="I120" i="8" s="1"/>
  <c r="I119" i="8"/>
  <c r="I118" i="8"/>
  <c r="I117" i="8" s="1"/>
  <c r="I116" i="8"/>
  <c r="I115" i="8"/>
  <c r="I113" i="8"/>
  <c r="I112" i="8"/>
  <c r="I111" i="8"/>
  <c r="I109" i="8"/>
  <c r="I108" i="8" s="1"/>
  <c r="I100" i="8"/>
  <c r="I99" i="8"/>
  <c r="I98" i="8"/>
  <c r="I97" i="8"/>
  <c r="I96" i="8"/>
  <c r="I91" i="8"/>
  <c r="I90" i="8"/>
  <c r="I89" i="8"/>
  <c r="I86" i="8"/>
  <c r="I85" i="8"/>
  <c r="I84" i="8"/>
  <c r="I83" i="8"/>
  <c r="I81" i="8"/>
  <c r="I79" i="8"/>
  <c r="I76" i="8"/>
  <c r="I75" i="8"/>
  <c r="I73" i="8"/>
  <c r="I72" i="8" s="1"/>
  <c r="I70" i="8"/>
  <c r="I69" i="8" s="1"/>
  <c r="I68" i="8"/>
  <c r="I67" i="8" s="1"/>
  <c r="I66" i="8"/>
  <c r="I64" i="8"/>
  <c r="I63" i="8"/>
  <c r="I62" i="8"/>
  <c r="I59" i="8"/>
  <c r="I58" i="8"/>
  <c r="I57" i="8"/>
  <c r="I56" i="8"/>
  <c r="I54" i="8"/>
  <c r="I53" i="8"/>
  <c r="I52" i="8"/>
  <c r="I51" i="8"/>
  <c r="I50" i="8"/>
  <c r="I48" i="8"/>
  <c r="I47" i="8"/>
  <c r="I45" i="8"/>
  <c r="I44" i="8" s="1"/>
  <c r="I42" i="8"/>
  <c r="I41" i="8"/>
  <c r="I39" i="8"/>
  <c r="I38" i="8"/>
  <c r="I36" i="8"/>
  <c r="I35" i="8"/>
  <c r="I34" i="8"/>
  <c r="I32" i="8"/>
  <c r="I31" i="8"/>
  <c r="I29" i="8"/>
  <c r="I28" i="8"/>
  <c r="I26" i="8"/>
  <c r="I24" i="8"/>
  <c r="I23" i="8" s="1"/>
  <c r="I21" i="8"/>
  <c r="I20" i="8"/>
  <c r="I19" i="8"/>
  <c r="I18" i="8"/>
  <c r="I16" i="8"/>
  <c r="I15" i="8"/>
  <c r="I14" i="8"/>
  <c r="I13" i="8"/>
  <c r="I17" i="8" l="1"/>
  <c r="I190" i="8"/>
  <c r="I37" i="8"/>
  <c r="I27" i="8"/>
  <c r="I12" i="8"/>
  <c r="I74" i="8"/>
  <c r="I110" i="8"/>
  <c r="I148" i="8"/>
  <c r="I208" i="8"/>
  <c r="I221" i="8"/>
  <c r="I218" i="8" s="1"/>
  <c r="I49" i="8"/>
  <c r="I46" i="8"/>
  <c r="I215" i="8"/>
  <c r="I234" i="8"/>
  <c r="I82" i="8"/>
  <c r="I122" i="8"/>
  <c r="I212" i="8"/>
  <c r="I228" i="8"/>
  <c r="I55" i="8"/>
  <c r="I61" i="8"/>
  <c r="I60" i="8" s="1"/>
  <c r="I154" i="8"/>
  <c r="I174" i="8"/>
  <c r="I180" i="8"/>
  <c r="I33" i="8"/>
  <c r="I195" i="8"/>
  <c r="I40" i="8"/>
  <c r="I114" i="8"/>
  <c r="I136" i="8"/>
  <c r="I30" i="8"/>
  <c r="L239" i="8"/>
  <c r="S239" i="8"/>
  <c r="P239" i="8"/>
  <c r="D239" i="8"/>
  <c r="E239" i="8"/>
  <c r="M239" i="8"/>
  <c r="F239" i="8"/>
  <c r="R239" i="8"/>
  <c r="J239" i="8"/>
  <c r="J240" i="8" s="1"/>
  <c r="I107" i="8" l="1"/>
  <c r="I11" i="8"/>
  <c r="I25" i="8"/>
  <c r="I194" i="8"/>
  <c r="I147" i="8"/>
  <c r="I171" i="8"/>
  <c r="I43" i="8"/>
  <c r="I10" i="8" s="1"/>
  <c r="C239" i="8"/>
  <c r="C240" i="8" s="1"/>
  <c r="AC239" i="8"/>
  <c r="L240" i="8"/>
  <c r="R240" i="8"/>
  <c r="E240" i="8"/>
  <c r="Q239" i="8"/>
  <c r="P240" i="8" s="1"/>
  <c r="U239" i="8"/>
  <c r="I144" i="8" l="1"/>
  <c r="BO217" i="3"/>
  <c r="BN217" i="3"/>
  <c r="BO216" i="3"/>
  <c r="BN216" i="3"/>
  <c r="BO214" i="3"/>
  <c r="BN214" i="3"/>
  <c r="BO213" i="3"/>
  <c r="BN213" i="3"/>
  <c r="BO211" i="3"/>
  <c r="BN211" i="3"/>
  <c r="BO210" i="3"/>
  <c r="BN210" i="3"/>
  <c r="BO209" i="3"/>
  <c r="BN209" i="3"/>
  <c r="BO207" i="3"/>
  <c r="BN207" i="3"/>
  <c r="BO206" i="3"/>
  <c r="BN206" i="3"/>
  <c r="BO205" i="3"/>
  <c r="BN205" i="3"/>
  <c r="BO204" i="3"/>
  <c r="BN204" i="3"/>
  <c r="BO203" i="3"/>
  <c r="BN203" i="3"/>
  <c r="BO201" i="3"/>
  <c r="BN201" i="3"/>
  <c r="BO200" i="3"/>
  <c r="BN200" i="3"/>
  <c r="BO199" i="3"/>
  <c r="BN199" i="3"/>
  <c r="CD237" i="3"/>
  <c r="CC237" i="3"/>
  <c r="CB237" i="3"/>
  <c r="CA237" i="3"/>
  <c r="BY237" i="3"/>
  <c r="BX237" i="3"/>
  <c r="BW237" i="3"/>
  <c r="BV237" i="3"/>
  <c r="BT237" i="3"/>
  <c r="BS237" i="3"/>
  <c r="BR237" i="3"/>
  <c r="BQ237" i="3"/>
  <c r="BO237" i="3"/>
  <c r="BN237" i="3"/>
  <c r="BL237" i="3"/>
  <c r="BK237" i="3"/>
  <c r="BJ237" i="3"/>
  <c r="BI237" i="3"/>
  <c r="BG237" i="3"/>
  <c r="BF237" i="3"/>
  <c r="BE237" i="3"/>
  <c r="BD237" i="3"/>
  <c r="BB237" i="3"/>
  <c r="BA237" i="3"/>
  <c r="AZ237" i="3"/>
  <c r="AY237" i="3"/>
  <c r="AW237" i="3"/>
  <c r="AV237" i="3"/>
  <c r="AU237" i="3"/>
  <c r="AT237" i="3"/>
  <c r="AR237" i="3"/>
  <c r="AQ237" i="3"/>
  <c r="AP237" i="3"/>
  <c r="AO237" i="3"/>
  <c r="AM237" i="3"/>
  <c r="AL237" i="3"/>
  <c r="AK237" i="3"/>
  <c r="AJ237" i="3"/>
  <c r="CD236" i="3"/>
  <c r="CC236" i="3"/>
  <c r="CB236" i="3"/>
  <c r="CA236" i="3"/>
  <c r="BY236" i="3"/>
  <c r="BX236" i="3"/>
  <c r="BW236" i="3"/>
  <c r="BT236" i="3"/>
  <c r="BS236" i="3"/>
  <c r="BR236" i="3"/>
  <c r="BO236" i="3"/>
  <c r="BN236" i="3"/>
  <c r="BL236" i="3"/>
  <c r="BK236" i="3"/>
  <c r="BJ236" i="3"/>
  <c r="BI236" i="3"/>
  <c r="BG236" i="3"/>
  <c r="BF236" i="3"/>
  <c r="BE236" i="3"/>
  <c r="BD236" i="3"/>
  <c r="BB236" i="3"/>
  <c r="BA236" i="3"/>
  <c r="AZ236" i="3"/>
  <c r="AY236" i="3"/>
  <c r="AW236" i="3"/>
  <c r="AV236" i="3"/>
  <c r="AU236" i="3"/>
  <c r="AT236" i="3"/>
  <c r="AR236" i="3"/>
  <c r="AQ236" i="3"/>
  <c r="AP236" i="3"/>
  <c r="AO236" i="3"/>
  <c r="AM236" i="3"/>
  <c r="AL236" i="3"/>
  <c r="AK236" i="3"/>
  <c r="AJ236" i="3"/>
  <c r="CD235" i="3"/>
  <c r="CC235" i="3"/>
  <c r="CB235" i="3"/>
  <c r="CA235" i="3"/>
  <c r="BY235" i="3"/>
  <c r="BX235" i="3"/>
  <c r="BW235" i="3"/>
  <c r="BV235" i="3"/>
  <c r="BT235" i="3"/>
  <c r="BS235" i="3"/>
  <c r="BR235" i="3"/>
  <c r="BQ235" i="3"/>
  <c r="BO235" i="3"/>
  <c r="BN235" i="3"/>
  <c r="BL235" i="3"/>
  <c r="BK235" i="3"/>
  <c r="BJ235" i="3"/>
  <c r="BI235" i="3"/>
  <c r="BG235" i="3"/>
  <c r="BF235" i="3"/>
  <c r="BE235" i="3"/>
  <c r="BD235" i="3"/>
  <c r="BB235" i="3"/>
  <c r="BA235" i="3"/>
  <c r="AZ235" i="3"/>
  <c r="AY235" i="3"/>
  <c r="AW235" i="3"/>
  <c r="AV235" i="3"/>
  <c r="AU235" i="3"/>
  <c r="AT235" i="3"/>
  <c r="AR235" i="3"/>
  <c r="AQ235" i="3"/>
  <c r="AP235" i="3"/>
  <c r="AO235" i="3"/>
  <c r="AM235" i="3"/>
  <c r="AL235" i="3"/>
  <c r="AK235" i="3"/>
  <c r="AJ235" i="3"/>
  <c r="CD233" i="3"/>
  <c r="CC233" i="3"/>
  <c r="CB233" i="3"/>
  <c r="CA233" i="3"/>
  <c r="BY233" i="3"/>
  <c r="BX233" i="3"/>
  <c r="BW233" i="3"/>
  <c r="BV233" i="3"/>
  <c r="BT233" i="3"/>
  <c r="BS233" i="3"/>
  <c r="BR233" i="3"/>
  <c r="BQ233" i="3"/>
  <c r="BO233" i="3"/>
  <c r="BN233" i="3"/>
  <c r="BL233" i="3"/>
  <c r="BK233" i="3"/>
  <c r="BJ233" i="3"/>
  <c r="BI233" i="3"/>
  <c r="BG233" i="3"/>
  <c r="BF233" i="3"/>
  <c r="BE233" i="3"/>
  <c r="BD233" i="3"/>
  <c r="BB233" i="3"/>
  <c r="BA233" i="3"/>
  <c r="AZ233" i="3"/>
  <c r="AY233" i="3"/>
  <c r="AW233" i="3"/>
  <c r="AV233" i="3"/>
  <c r="AU233" i="3"/>
  <c r="AT233" i="3"/>
  <c r="AR233" i="3"/>
  <c r="AQ233" i="3"/>
  <c r="AP233" i="3"/>
  <c r="AO233" i="3"/>
  <c r="AM233" i="3"/>
  <c r="AL233" i="3"/>
  <c r="AK233" i="3"/>
  <c r="AJ233" i="3"/>
  <c r="CD232" i="3"/>
  <c r="CC232" i="3"/>
  <c r="CB232" i="3"/>
  <c r="CA232" i="3"/>
  <c r="BY232" i="3"/>
  <c r="BX232" i="3"/>
  <c r="BW232" i="3"/>
  <c r="BV232" i="3"/>
  <c r="BT232" i="3"/>
  <c r="BS232" i="3"/>
  <c r="BR232" i="3"/>
  <c r="BQ232" i="3"/>
  <c r="BO232" i="3"/>
  <c r="BN232" i="3"/>
  <c r="BL232" i="3"/>
  <c r="BK232" i="3"/>
  <c r="BJ232" i="3"/>
  <c r="BI232" i="3"/>
  <c r="BG232" i="3"/>
  <c r="BF232" i="3"/>
  <c r="BE232" i="3"/>
  <c r="BD232" i="3"/>
  <c r="BB232" i="3"/>
  <c r="BA232" i="3"/>
  <c r="AZ232" i="3"/>
  <c r="AY232" i="3"/>
  <c r="AW232" i="3"/>
  <c r="AV232" i="3"/>
  <c r="AU232" i="3"/>
  <c r="AT232" i="3"/>
  <c r="AR232" i="3"/>
  <c r="AQ232" i="3"/>
  <c r="AP232" i="3"/>
  <c r="AO232" i="3"/>
  <c r="AM232" i="3"/>
  <c r="AL232" i="3"/>
  <c r="AK232" i="3"/>
  <c r="AJ232" i="3"/>
  <c r="CD231" i="3"/>
  <c r="CC231" i="3"/>
  <c r="CB231" i="3"/>
  <c r="CA231" i="3"/>
  <c r="BY231" i="3"/>
  <c r="BX231" i="3"/>
  <c r="BW231" i="3"/>
  <c r="BV231" i="3"/>
  <c r="BT231" i="3"/>
  <c r="BS231" i="3"/>
  <c r="BR231" i="3"/>
  <c r="BQ231" i="3"/>
  <c r="BO231" i="3"/>
  <c r="BN231" i="3"/>
  <c r="BL231" i="3"/>
  <c r="BK231" i="3"/>
  <c r="BJ231" i="3"/>
  <c r="BI231" i="3"/>
  <c r="BG231" i="3"/>
  <c r="BF231" i="3"/>
  <c r="BE231" i="3"/>
  <c r="BD231" i="3"/>
  <c r="BB231" i="3"/>
  <c r="BA231" i="3"/>
  <c r="AZ231" i="3"/>
  <c r="AY231" i="3"/>
  <c r="AW231" i="3"/>
  <c r="AV231" i="3"/>
  <c r="AU231" i="3"/>
  <c r="AT231" i="3"/>
  <c r="AR231" i="3"/>
  <c r="AQ231" i="3"/>
  <c r="AP231" i="3"/>
  <c r="AO231" i="3"/>
  <c r="AM231" i="3"/>
  <c r="AL231" i="3"/>
  <c r="AK231" i="3"/>
  <c r="AJ231" i="3"/>
  <c r="CD230" i="3"/>
  <c r="CC230" i="3"/>
  <c r="CB230" i="3"/>
  <c r="CA230" i="3"/>
  <c r="BY230" i="3"/>
  <c r="BX230" i="3"/>
  <c r="BW230" i="3"/>
  <c r="BV230" i="3"/>
  <c r="BT230" i="3"/>
  <c r="BS230" i="3"/>
  <c r="BR230" i="3"/>
  <c r="BQ230" i="3"/>
  <c r="BO230" i="3"/>
  <c r="BN230" i="3"/>
  <c r="BL230" i="3"/>
  <c r="BK230" i="3"/>
  <c r="BJ230" i="3"/>
  <c r="BI230" i="3"/>
  <c r="BG230" i="3"/>
  <c r="BF230" i="3"/>
  <c r="BE230" i="3"/>
  <c r="BD230" i="3"/>
  <c r="BB230" i="3"/>
  <c r="BA230" i="3"/>
  <c r="AZ230" i="3"/>
  <c r="AY230" i="3"/>
  <c r="AW230" i="3"/>
  <c r="AV230" i="3"/>
  <c r="AU230" i="3"/>
  <c r="AT230" i="3"/>
  <c r="AR230" i="3"/>
  <c r="AQ230" i="3"/>
  <c r="AP230" i="3"/>
  <c r="AO230" i="3"/>
  <c r="AM230" i="3"/>
  <c r="AL230" i="3"/>
  <c r="AK230" i="3"/>
  <c r="AJ230" i="3"/>
  <c r="CD229" i="3"/>
  <c r="CC229" i="3"/>
  <c r="CB229" i="3"/>
  <c r="CA229" i="3"/>
  <c r="BY229" i="3"/>
  <c r="BX229" i="3"/>
  <c r="BW229" i="3"/>
  <c r="BV229" i="3"/>
  <c r="BT229" i="3"/>
  <c r="BS229" i="3"/>
  <c r="BR229" i="3"/>
  <c r="BQ229" i="3"/>
  <c r="BO229" i="3"/>
  <c r="BN229" i="3"/>
  <c r="BL229" i="3"/>
  <c r="BK229" i="3"/>
  <c r="BJ229" i="3"/>
  <c r="BI229" i="3"/>
  <c r="BG229" i="3"/>
  <c r="BF229" i="3"/>
  <c r="BE229" i="3"/>
  <c r="BD229" i="3"/>
  <c r="BB229" i="3"/>
  <c r="BA229" i="3"/>
  <c r="AZ229" i="3"/>
  <c r="AY229" i="3"/>
  <c r="AW229" i="3"/>
  <c r="AV229" i="3"/>
  <c r="AU229" i="3"/>
  <c r="AT229" i="3"/>
  <c r="AR229" i="3"/>
  <c r="AQ229" i="3"/>
  <c r="AP229" i="3"/>
  <c r="AO229" i="3"/>
  <c r="AM229" i="3"/>
  <c r="AL229" i="3"/>
  <c r="AK229" i="3"/>
  <c r="AJ229" i="3"/>
  <c r="CD227" i="3"/>
  <c r="CC227" i="3"/>
  <c r="CB227" i="3"/>
  <c r="CA227" i="3"/>
  <c r="BY227" i="3"/>
  <c r="BX227" i="3"/>
  <c r="BW227" i="3"/>
  <c r="BT227" i="3"/>
  <c r="BS227" i="3"/>
  <c r="BR227" i="3"/>
  <c r="BO227" i="3"/>
  <c r="BN227" i="3"/>
  <c r="BL227" i="3"/>
  <c r="BK227" i="3"/>
  <c r="BJ227" i="3"/>
  <c r="BI227" i="3"/>
  <c r="BG227" i="3"/>
  <c r="BF227" i="3"/>
  <c r="BE227" i="3"/>
  <c r="BD227" i="3"/>
  <c r="BB227" i="3"/>
  <c r="BA227" i="3"/>
  <c r="AZ227" i="3"/>
  <c r="AY227" i="3"/>
  <c r="AW227" i="3"/>
  <c r="AV227" i="3"/>
  <c r="AU227" i="3"/>
  <c r="AR227" i="3"/>
  <c r="AQ227" i="3"/>
  <c r="AP227" i="3"/>
  <c r="AO227" i="3"/>
  <c r="AM227" i="3"/>
  <c r="AL227" i="3"/>
  <c r="AK227" i="3"/>
  <c r="CD225" i="3"/>
  <c r="CC225" i="3"/>
  <c r="CB225" i="3"/>
  <c r="CA225" i="3"/>
  <c r="BY225" i="3"/>
  <c r="BX225" i="3"/>
  <c r="BW225" i="3"/>
  <c r="BT225" i="3"/>
  <c r="BS225" i="3"/>
  <c r="BR225" i="3"/>
  <c r="BQ225" i="3"/>
  <c r="BO225" i="3"/>
  <c r="BN225" i="3"/>
  <c r="BL225" i="3"/>
  <c r="BK225" i="3"/>
  <c r="BJ225" i="3"/>
  <c r="BI225" i="3"/>
  <c r="BG225" i="3"/>
  <c r="BF225" i="3"/>
  <c r="BE225" i="3"/>
  <c r="BD225" i="3"/>
  <c r="BB225" i="3"/>
  <c r="BA225" i="3"/>
  <c r="AZ225" i="3"/>
  <c r="AW225" i="3"/>
  <c r="AV225" i="3"/>
  <c r="AU225" i="3"/>
  <c r="AR225" i="3"/>
  <c r="AQ225" i="3"/>
  <c r="AP225" i="3"/>
  <c r="AM225" i="3"/>
  <c r="AL225" i="3"/>
  <c r="AK225" i="3"/>
  <c r="CD223" i="3"/>
  <c r="CC223" i="3"/>
  <c r="CB223" i="3"/>
  <c r="CA223" i="3"/>
  <c r="BY223" i="3"/>
  <c r="BX223" i="3"/>
  <c r="BW223" i="3"/>
  <c r="BT223" i="3"/>
  <c r="BS223" i="3"/>
  <c r="BR223" i="3"/>
  <c r="BO223" i="3"/>
  <c r="BN223" i="3"/>
  <c r="BL223" i="3"/>
  <c r="BK223" i="3"/>
  <c r="BJ223" i="3"/>
  <c r="BI223" i="3"/>
  <c r="BG223" i="3"/>
  <c r="BF223" i="3"/>
  <c r="BE223" i="3"/>
  <c r="BD223" i="3"/>
  <c r="BB223" i="3"/>
  <c r="BA223" i="3"/>
  <c r="AZ223" i="3"/>
  <c r="AY223" i="3"/>
  <c r="AW223" i="3"/>
  <c r="AV223" i="3"/>
  <c r="AU223" i="3"/>
  <c r="AR223" i="3"/>
  <c r="AQ223" i="3"/>
  <c r="AP223" i="3"/>
  <c r="AO223" i="3"/>
  <c r="AM223" i="3"/>
  <c r="AL223" i="3"/>
  <c r="AK223" i="3"/>
  <c r="CD222" i="3"/>
  <c r="CC222" i="3"/>
  <c r="CB222" i="3"/>
  <c r="CA222" i="3"/>
  <c r="BY222" i="3"/>
  <c r="BX222" i="3"/>
  <c r="BW222" i="3"/>
  <c r="BV222" i="3"/>
  <c r="BT222" i="3"/>
  <c r="BS222" i="3"/>
  <c r="BR222" i="3"/>
  <c r="BQ222" i="3"/>
  <c r="BO222" i="3"/>
  <c r="BN222" i="3"/>
  <c r="BL222" i="3"/>
  <c r="BK222" i="3"/>
  <c r="BJ222" i="3"/>
  <c r="BI222" i="3"/>
  <c r="BG222" i="3"/>
  <c r="BF222" i="3"/>
  <c r="BE222" i="3"/>
  <c r="BD222" i="3"/>
  <c r="BB222" i="3"/>
  <c r="BA222" i="3"/>
  <c r="AZ222" i="3"/>
  <c r="AY222" i="3"/>
  <c r="AW222" i="3"/>
  <c r="AV222" i="3"/>
  <c r="AU222" i="3"/>
  <c r="AT222" i="3"/>
  <c r="AR222" i="3"/>
  <c r="AQ222" i="3"/>
  <c r="AP222" i="3"/>
  <c r="AO222" i="3"/>
  <c r="AM222" i="3"/>
  <c r="AL222" i="3"/>
  <c r="AK222" i="3"/>
  <c r="AJ222" i="3"/>
  <c r="CD220" i="3"/>
  <c r="CC220" i="3"/>
  <c r="CB220" i="3"/>
  <c r="CA220" i="3"/>
  <c r="BY220" i="3"/>
  <c r="BX220" i="3"/>
  <c r="BW220" i="3"/>
  <c r="BV220" i="3"/>
  <c r="BT220" i="3"/>
  <c r="BS220" i="3"/>
  <c r="BR220" i="3"/>
  <c r="BQ220" i="3"/>
  <c r="BO220" i="3"/>
  <c r="BN220" i="3"/>
  <c r="BL220" i="3"/>
  <c r="BK220" i="3"/>
  <c r="BJ220" i="3"/>
  <c r="BI220" i="3"/>
  <c r="BG220" i="3"/>
  <c r="BF220" i="3"/>
  <c r="BE220" i="3"/>
  <c r="BD220" i="3"/>
  <c r="BB220" i="3"/>
  <c r="BA220" i="3"/>
  <c r="AZ220" i="3"/>
  <c r="AY220" i="3"/>
  <c r="AW220" i="3"/>
  <c r="AV220" i="3"/>
  <c r="AU220" i="3"/>
  <c r="AT220" i="3"/>
  <c r="AR220" i="3"/>
  <c r="AQ220" i="3"/>
  <c r="AP220" i="3"/>
  <c r="AO220" i="3"/>
  <c r="AM220" i="3"/>
  <c r="AL220" i="3"/>
  <c r="AK220" i="3"/>
  <c r="AJ220" i="3"/>
  <c r="CD192" i="3"/>
  <c r="CC192" i="3"/>
  <c r="CB192" i="3"/>
  <c r="CA192" i="3"/>
  <c r="BY192" i="3"/>
  <c r="BX192" i="3"/>
  <c r="BW192" i="3"/>
  <c r="BT192" i="3"/>
  <c r="BS192" i="3"/>
  <c r="BR192" i="3"/>
  <c r="BO192" i="3"/>
  <c r="BN192" i="3"/>
  <c r="BL192" i="3"/>
  <c r="BK192" i="3"/>
  <c r="BJ192" i="3"/>
  <c r="BI192" i="3"/>
  <c r="BG192" i="3"/>
  <c r="BF192" i="3"/>
  <c r="BE192" i="3"/>
  <c r="BD192" i="3"/>
  <c r="BB192" i="3"/>
  <c r="BA192" i="3"/>
  <c r="AZ192" i="3"/>
  <c r="AY192" i="3"/>
  <c r="AW192" i="3"/>
  <c r="AV192" i="3"/>
  <c r="AU192" i="3"/>
  <c r="AR192" i="3"/>
  <c r="AQ192" i="3"/>
  <c r="AP192" i="3"/>
  <c r="AO192" i="3"/>
  <c r="AM192" i="3"/>
  <c r="AL192" i="3"/>
  <c r="AK192" i="3"/>
  <c r="CD191" i="3"/>
  <c r="CC191" i="3"/>
  <c r="CB191" i="3"/>
  <c r="CA191" i="3"/>
  <c r="BY191" i="3"/>
  <c r="BX191" i="3"/>
  <c r="BW191" i="3"/>
  <c r="BV191" i="3"/>
  <c r="BT191" i="3"/>
  <c r="BS191" i="3"/>
  <c r="BR191" i="3"/>
  <c r="BQ191" i="3"/>
  <c r="BO191" i="3"/>
  <c r="BO190" i="3" s="1"/>
  <c r="BN191" i="3"/>
  <c r="BL191" i="3"/>
  <c r="BL190" i="3" s="1"/>
  <c r="BK191" i="3"/>
  <c r="BK190" i="3" s="1"/>
  <c r="BJ191" i="3"/>
  <c r="BI191" i="3"/>
  <c r="BI190" i="3" s="1"/>
  <c r="BG191" i="3"/>
  <c r="BF191" i="3"/>
  <c r="BE191" i="3"/>
  <c r="BE190" i="3" s="1"/>
  <c r="BD191" i="3"/>
  <c r="BB191" i="3"/>
  <c r="BB190" i="3" s="1"/>
  <c r="BA191" i="3"/>
  <c r="BA190" i="3" s="1"/>
  <c r="AZ191" i="3"/>
  <c r="AY191" i="3"/>
  <c r="AY190" i="3" s="1"/>
  <c r="AW191" i="3"/>
  <c r="AV191" i="3"/>
  <c r="AU191" i="3"/>
  <c r="AU190" i="3" s="1"/>
  <c r="AT191" i="3"/>
  <c r="AR191" i="3"/>
  <c r="AQ191" i="3"/>
  <c r="AP191" i="3"/>
  <c r="AO191" i="3"/>
  <c r="AM191" i="3"/>
  <c r="AL191" i="3"/>
  <c r="AK191" i="3"/>
  <c r="AJ191" i="3"/>
  <c r="CD189" i="3"/>
  <c r="CC189" i="3"/>
  <c r="CB189" i="3"/>
  <c r="CA189" i="3"/>
  <c r="BY189" i="3"/>
  <c r="BX189" i="3"/>
  <c r="BW189" i="3"/>
  <c r="BT189" i="3"/>
  <c r="BS189" i="3"/>
  <c r="BR189" i="3"/>
  <c r="BQ189" i="3"/>
  <c r="BO189" i="3"/>
  <c r="BN189" i="3"/>
  <c r="BL189" i="3"/>
  <c r="BK189" i="3"/>
  <c r="BJ189" i="3"/>
  <c r="BI189" i="3"/>
  <c r="BG189" i="3"/>
  <c r="BF189" i="3"/>
  <c r="BE189" i="3"/>
  <c r="BD189" i="3"/>
  <c r="BB189" i="3"/>
  <c r="BA189" i="3"/>
  <c r="AZ189" i="3"/>
  <c r="AY189" i="3"/>
  <c r="AW189" i="3"/>
  <c r="AV189" i="3"/>
  <c r="AU189" i="3"/>
  <c r="AR189" i="3"/>
  <c r="AQ189" i="3"/>
  <c r="AP189" i="3"/>
  <c r="AO189" i="3"/>
  <c r="AM189" i="3"/>
  <c r="AL189" i="3"/>
  <c r="AK189" i="3"/>
  <c r="CD187" i="3"/>
  <c r="CC187" i="3"/>
  <c r="CB187" i="3"/>
  <c r="CA187" i="3"/>
  <c r="BY187" i="3"/>
  <c r="BX187" i="3"/>
  <c r="BW187" i="3"/>
  <c r="BV187" i="3"/>
  <c r="BT187" i="3"/>
  <c r="BS187" i="3"/>
  <c r="BR187" i="3"/>
  <c r="BQ187" i="3"/>
  <c r="BO187" i="3"/>
  <c r="BN187" i="3"/>
  <c r="BL187" i="3"/>
  <c r="BK187" i="3"/>
  <c r="BJ187" i="3"/>
  <c r="BI187" i="3"/>
  <c r="BG187" i="3"/>
  <c r="BF187" i="3"/>
  <c r="BE187" i="3"/>
  <c r="BD187" i="3"/>
  <c r="BB187" i="3"/>
  <c r="BA187" i="3"/>
  <c r="AZ187" i="3"/>
  <c r="AY187" i="3"/>
  <c r="AW187" i="3"/>
  <c r="AV187" i="3"/>
  <c r="AU187" i="3"/>
  <c r="AR187" i="3"/>
  <c r="AQ187" i="3"/>
  <c r="AP187" i="3"/>
  <c r="AO187" i="3"/>
  <c r="AM187" i="3"/>
  <c r="AL187" i="3"/>
  <c r="AK187" i="3"/>
  <c r="CD186" i="3"/>
  <c r="CC186" i="3"/>
  <c r="CB186" i="3"/>
  <c r="CA186" i="3"/>
  <c r="BY186" i="3"/>
  <c r="BX186" i="3"/>
  <c r="BW186" i="3"/>
  <c r="BV186" i="3"/>
  <c r="BT186" i="3"/>
  <c r="BS186" i="3"/>
  <c r="BR186" i="3"/>
  <c r="BQ186" i="3"/>
  <c r="BO186" i="3"/>
  <c r="BN186" i="3"/>
  <c r="BL186" i="3"/>
  <c r="BK186" i="3"/>
  <c r="BJ186" i="3"/>
  <c r="BI186" i="3"/>
  <c r="BG186" i="3"/>
  <c r="BF186" i="3"/>
  <c r="BE186" i="3"/>
  <c r="BD186" i="3"/>
  <c r="BB186" i="3"/>
  <c r="BA186" i="3"/>
  <c r="AZ186" i="3"/>
  <c r="AW186" i="3"/>
  <c r="AV186" i="3"/>
  <c r="AU186" i="3"/>
  <c r="AR186" i="3"/>
  <c r="AQ186" i="3"/>
  <c r="AP186" i="3"/>
  <c r="AM186" i="3"/>
  <c r="AL186" i="3"/>
  <c r="AK186" i="3"/>
  <c r="CD185" i="3"/>
  <c r="CC185" i="3"/>
  <c r="CB185" i="3"/>
  <c r="CA185" i="3"/>
  <c r="BY185" i="3"/>
  <c r="BX185" i="3"/>
  <c r="BW185" i="3"/>
  <c r="BT185" i="3"/>
  <c r="BS185" i="3"/>
  <c r="BR185" i="3"/>
  <c r="BO185" i="3"/>
  <c r="BN185" i="3"/>
  <c r="BL185" i="3"/>
  <c r="BK185" i="3"/>
  <c r="BJ185" i="3"/>
  <c r="BI185" i="3"/>
  <c r="BG185" i="3"/>
  <c r="BF185" i="3"/>
  <c r="BE185" i="3"/>
  <c r="BD185" i="3"/>
  <c r="BB185" i="3"/>
  <c r="BA185" i="3"/>
  <c r="AZ185" i="3"/>
  <c r="AW185" i="3"/>
  <c r="AV185" i="3"/>
  <c r="AU185" i="3"/>
  <c r="AR185" i="3"/>
  <c r="AQ185" i="3"/>
  <c r="AP185" i="3"/>
  <c r="AM185" i="3"/>
  <c r="AL185" i="3"/>
  <c r="AK185" i="3"/>
  <c r="CD184" i="3"/>
  <c r="CC184" i="3"/>
  <c r="CB184" i="3"/>
  <c r="CA184" i="3"/>
  <c r="BY184" i="3"/>
  <c r="BX184" i="3"/>
  <c r="BW184" i="3"/>
  <c r="BV184" i="3"/>
  <c r="BT184" i="3"/>
  <c r="BS184" i="3"/>
  <c r="BR184" i="3"/>
  <c r="BQ184" i="3"/>
  <c r="BO184" i="3"/>
  <c r="BN184" i="3"/>
  <c r="BL184" i="3"/>
  <c r="BK184" i="3"/>
  <c r="BJ184" i="3"/>
  <c r="BI184" i="3"/>
  <c r="BG184" i="3"/>
  <c r="BF184" i="3"/>
  <c r="BE184" i="3"/>
  <c r="BD184" i="3"/>
  <c r="BB184" i="3"/>
  <c r="BA184" i="3"/>
  <c r="AZ184" i="3"/>
  <c r="AY184" i="3"/>
  <c r="AW184" i="3"/>
  <c r="AV184" i="3"/>
  <c r="AU184" i="3"/>
  <c r="AT184" i="3"/>
  <c r="AR184" i="3"/>
  <c r="AQ184" i="3"/>
  <c r="AP184" i="3"/>
  <c r="AO184" i="3"/>
  <c r="AM184" i="3"/>
  <c r="AL184" i="3"/>
  <c r="AK184" i="3"/>
  <c r="AJ184" i="3"/>
  <c r="CD183" i="3"/>
  <c r="CC183" i="3"/>
  <c r="CB183" i="3"/>
  <c r="CA183" i="3"/>
  <c r="BY183" i="3"/>
  <c r="BX183" i="3"/>
  <c r="BW183" i="3"/>
  <c r="BV183" i="3"/>
  <c r="BT183" i="3"/>
  <c r="BS183" i="3"/>
  <c r="BR183" i="3"/>
  <c r="BQ183" i="3"/>
  <c r="BO183" i="3"/>
  <c r="BN183" i="3"/>
  <c r="BL183" i="3"/>
  <c r="BK183" i="3"/>
  <c r="BJ183" i="3"/>
  <c r="BI183" i="3"/>
  <c r="BG183" i="3"/>
  <c r="BF183" i="3"/>
  <c r="BE183" i="3"/>
  <c r="BD183" i="3"/>
  <c r="BB183" i="3"/>
  <c r="BA183" i="3"/>
  <c r="AZ183" i="3"/>
  <c r="AY183" i="3"/>
  <c r="AW183" i="3"/>
  <c r="AV183" i="3"/>
  <c r="AU183" i="3"/>
  <c r="AT183" i="3"/>
  <c r="AR183" i="3"/>
  <c r="AQ183" i="3"/>
  <c r="AP183" i="3"/>
  <c r="AO183" i="3"/>
  <c r="AM183" i="3"/>
  <c r="AL183" i="3"/>
  <c r="AK183" i="3"/>
  <c r="AJ183" i="3"/>
  <c r="CD181" i="3"/>
  <c r="CC181" i="3"/>
  <c r="CB181" i="3"/>
  <c r="CA181" i="3"/>
  <c r="BY181" i="3"/>
  <c r="BX181" i="3"/>
  <c r="BW181" i="3"/>
  <c r="BV181" i="3"/>
  <c r="BT181" i="3"/>
  <c r="BS181" i="3"/>
  <c r="BR181" i="3"/>
  <c r="BQ181" i="3"/>
  <c r="BO181" i="3"/>
  <c r="BN181" i="3"/>
  <c r="BL181" i="3"/>
  <c r="BK181" i="3"/>
  <c r="BJ181" i="3"/>
  <c r="BI181" i="3"/>
  <c r="BG181" i="3"/>
  <c r="BF181" i="3"/>
  <c r="BE181" i="3"/>
  <c r="BD181" i="3"/>
  <c r="BB181" i="3"/>
  <c r="BA181" i="3"/>
  <c r="AZ181" i="3"/>
  <c r="AY181" i="3"/>
  <c r="AW181" i="3"/>
  <c r="AV181" i="3"/>
  <c r="AU181" i="3"/>
  <c r="AT181" i="3"/>
  <c r="AR181" i="3"/>
  <c r="AQ181" i="3"/>
  <c r="AP181" i="3"/>
  <c r="AO181" i="3"/>
  <c r="AM181" i="3"/>
  <c r="AL181" i="3"/>
  <c r="AK181" i="3"/>
  <c r="AJ181" i="3"/>
  <c r="CD178" i="3"/>
  <c r="CC178" i="3"/>
  <c r="CB178" i="3"/>
  <c r="CA178" i="3"/>
  <c r="BY178" i="3"/>
  <c r="BX178" i="3"/>
  <c r="BW178" i="3"/>
  <c r="BT178" i="3"/>
  <c r="BS178" i="3"/>
  <c r="BR178" i="3"/>
  <c r="BO178" i="3"/>
  <c r="BN178" i="3"/>
  <c r="BL178" i="3"/>
  <c r="BK178" i="3"/>
  <c r="BJ178" i="3"/>
  <c r="BI178" i="3"/>
  <c r="BG178" i="3"/>
  <c r="BF178" i="3"/>
  <c r="BE178" i="3"/>
  <c r="BD178" i="3"/>
  <c r="BB178" i="3"/>
  <c r="BA178" i="3"/>
  <c r="AZ178" i="3"/>
  <c r="AY178" i="3"/>
  <c r="AW178" i="3"/>
  <c r="AV178" i="3"/>
  <c r="AU178" i="3"/>
  <c r="AR178" i="3"/>
  <c r="AQ178" i="3"/>
  <c r="AP178" i="3"/>
  <c r="AM178" i="3"/>
  <c r="AL178" i="3"/>
  <c r="AK178" i="3"/>
  <c r="CD177" i="3"/>
  <c r="CC177" i="3"/>
  <c r="CB177" i="3"/>
  <c r="CA177" i="3"/>
  <c r="BY177" i="3"/>
  <c r="BX177" i="3"/>
  <c r="BW177" i="3"/>
  <c r="BV177" i="3"/>
  <c r="BT177" i="3"/>
  <c r="BS177" i="3"/>
  <c r="BR177" i="3"/>
  <c r="BQ177" i="3"/>
  <c r="BO177" i="3"/>
  <c r="BN177" i="3"/>
  <c r="BL177" i="3"/>
  <c r="BK177" i="3"/>
  <c r="BJ177" i="3"/>
  <c r="BI177" i="3"/>
  <c r="BG177" i="3"/>
  <c r="BF177" i="3"/>
  <c r="BE177" i="3"/>
  <c r="BD177" i="3"/>
  <c r="BB177" i="3"/>
  <c r="BA177" i="3"/>
  <c r="AZ177" i="3"/>
  <c r="AY177" i="3"/>
  <c r="AW177" i="3"/>
  <c r="AV177" i="3"/>
  <c r="AU177" i="3"/>
  <c r="AT177" i="3"/>
  <c r="AR177" i="3"/>
  <c r="AQ177" i="3"/>
  <c r="AP177" i="3"/>
  <c r="AO177" i="3"/>
  <c r="AM177" i="3"/>
  <c r="AL177" i="3"/>
  <c r="AK177" i="3"/>
  <c r="AJ177" i="3"/>
  <c r="CD176" i="3"/>
  <c r="CC176" i="3"/>
  <c r="CB176" i="3"/>
  <c r="CA176" i="3"/>
  <c r="BY176" i="3"/>
  <c r="BX176" i="3"/>
  <c r="BW176" i="3"/>
  <c r="BV176" i="3"/>
  <c r="BT176" i="3"/>
  <c r="BS176" i="3"/>
  <c r="BR176" i="3"/>
  <c r="BQ176" i="3"/>
  <c r="BO176" i="3"/>
  <c r="BN176" i="3"/>
  <c r="BL176" i="3"/>
  <c r="BK176" i="3"/>
  <c r="BJ176" i="3"/>
  <c r="BI176" i="3"/>
  <c r="BG176" i="3"/>
  <c r="BF176" i="3"/>
  <c r="BE176" i="3"/>
  <c r="BD176" i="3"/>
  <c r="BB176" i="3"/>
  <c r="BA176" i="3"/>
  <c r="AZ176" i="3"/>
  <c r="AY176" i="3"/>
  <c r="AW176" i="3"/>
  <c r="AV176" i="3"/>
  <c r="AU176" i="3"/>
  <c r="AT176" i="3"/>
  <c r="AR176" i="3"/>
  <c r="AQ176" i="3"/>
  <c r="AP176" i="3"/>
  <c r="AO176" i="3"/>
  <c r="AM176" i="3"/>
  <c r="AL176" i="3"/>
  <c r="AK176" i="3"/>
  <c r="AJ176" i="3"/>
  <c r="CD175" i="3"/>
  <c r="CC175" i="3"/>
  <c r="CB175" i="3"/>
  <c r="CA175" i="3"/>
  <c r="BY175" i="3"/>
  <c r="BX175" i="3"/>
  <c r="BW175" i="3"/>
  <c r="BV175" i="3"/>
  <c r="BT175" i="3"/>
  <c r="BS175" i="3"/>
  <c r="BR175" i="3"/>
  <c r="BQ175" i="3"/>
  <c r="BO175" i="3"/>
  <c r="BN175" i="3"/>
  <c r="BL175" i="3"/>
  <c r="BK175" i="3"/>
  <c r="BJ175" i="3"/>
  <c r="BI175" i="3"/>
  <c r="BG175" i="3"/>
  <c r="BF175" i="3"/>
  <c r="BE175" i="3"/>
  <c r="BD175" i="3"/>
  <c r="BB175" i="3"/>
  <c r="BA175" i="3"/>
  <c r="AZ175" i="3"/>
  <c r="AY175" i="3"/>
  <c r="AW175" i="3"/>
  <c r="AV175" i="3"/>
  <c r="AU175" i="3"/>
  <c r="AT175" i="3"/>
  <c r="AR175" i="3"/>
  <c r="AQ175" i="3"/>
  <c r="AP175" i="3"/>
  <c r="AO175" i="3"/>
  <c r="AM175" i="3"/>
  <c r="AL175" i="3"/>
  <c r="AK175" i="3"/>
  <c r="AJ175" i="3"/>
  <c r="CD173" i="3"/>
  <c r="CC173" i="3"/>
  <c r="CB173" i="3"/>
  <c r="CA173" i="3"/>
  <c r="BY173" i="3"/>
  <c r="BX173" i="3"/>
  <c r="BW173" i="3"/>
  <c r="BV173" i="3"/>
  <c r="BT173" i="3"/>
  <c r="BS173" i="3"/>
  <c r="BR173" i="3"/>
  <c r="BQ173" i="3"/>
  <c r="BO173" i="3"/>
  <c r="BN173" i="3"/>
  <c r="BL173" i="3"/>
  <c r="BK173" i="3"/>
  <c r="BJ173" i="3"/>
  <c r="BI173" i="3"/>
  <c r="BG173" i="3"/>
  <c r="BF173" i="3"/>
  <c r="BE173" i="3"/>
  <c r="BD173" i="3"/>
  <c r="BB173" i="3"/>
  <c r="BA173" i="3"/>
  <c r="AZ173" i="3"/>
  <c r="AY173" i="3"/>
  <c r="AW173" i="3"/>
  <c r="AV173" i="3"/>
  <c r="AU173" i="3"/>
  <c r="AT173" i="3"/>
  <c r="AR173" i="3"/>
  <c r="AQ173" i="3"/>
  <c r="AP173" i="3"/>
  <c r="AM173" i="3"/>
  <c r="AL173" i="3"/>
  <c r="AK173" i="3"/>
  <c r="CD170" i="3"/>
  <c r="CC170" i="3"/>
  <c r="CB170" i="3"/>
  <c r="CA170" i="3"/>
  <c r="BY170" i="3"/>
  <c r="BX170" i="3"/>
  <c r="BW170" i="3"/>
  <c r="BT170" i="3"/>
  <c r="BS170" i="3"/>
  <c r="BR170" i="3"/>
  <c r="BO170" i="3"/>
  <c r="BN170" i="3"/>
  <c r="BL170" i="3"/>
  <c r="BK170" i="3"/>
  <c r="BJ170" i="3"/>
  <c r="BI170" i="3"/>
  <c r="BG170" i="3"/>
  <c r="BF170" i="3"/>
  <c r="BE170" i="3"/>
  <c r="BD170" i="3"/>
  <c r="BB170" i="3"/>
  <c r="BA170" i="3"/>
  <c r="AZ170" i="3"/>
  <c r="AY170" i="3"/>
  <c r="AW170" i="3"/>
  <c r="AV170" i="3"/>
  <c r="AU170" i="3"/>
  <c r="AR170" i="3"/>
  <c r="AP170" i="3"/>
  <c r="AO170" i="3"/>
  <c r="AM170" i="3"/>
  <c r="AL170" i="3"/>
  <c r="AK170" i="3"/>
  <c r="CD168" i="3"/>
  <c r="CC168" i="3"/>
  <c r="CB168" i="3"/>
  <c r="CA168" i="3"/>
  <c r="BY168" i="3"/>
  <c r="BX168" i="3"/>
  <c r="BW168" i="3"/>
  <c r="BV168" i="3"/>
  <c r="BT168" i="3"/>
  <c r="BS168" i="3"/>
  <c r="BR168" i="3"/>
  <c r="BQ168" i="3"/>
  <c r="BO168" i="3"/>
  <c r="BN168" i="3"/>
  <c r="BL168" i="3"/>
  <c r="BK168" i="3"/>
  <c r="BJ168" i="3"/>
  <c r="BI168" i="3"/>
  <c r="BG168" i="3"/>
  <c r="BF168" i="3"/>
  <c r="BE168" i="3"/>
  <c r="BD168" i="3"/>
  <c r="BB168" i="3"/>
  <c r="BA168" i="3"/>
  <c r="AZ168" i="3"/>
  <c r="AY168" i="3"/>
  <c r="AW168" i="3"/>
  <c r="AV168" i="3"/>
  <c r="AU168" i="3"/>
  <c r="AT168" i="3"/>
  <c r="AR168" i="3"/>
  <c r="AQ168" i="3"/>
  <c r="AP168" i="3"/>
  <c r="AO168" i="3"/>
  <c r="AM168" i="3"/>
  <c r="AL168" i="3"/>
  <c r="AK168" i="3"/>
  <c r="AJ168" i="3"/>
  <c r="CD166" i="3"/>
  <c r="CC166" i="3"/>
  <c r="CB166" i="3"/>
  <c r="CA166" i="3"/>
  <c r="BY166" i="3"/>
  <c r="BX166" i="3"/>
  <c r="BW166" i="3"/>
  <c r="BT166" i="3"/>
  <c r="BS166" i="3"/>
  <c r="BR166" i="3"/>
  <c r="BO166" i="3"/>
  <c r="BN166" i="3"/>
  <c r="BL166" i="3"/>
  <c r="BK166" i="3"/>
  <c r="BJ166" i="3"/>
  <c r="BI166" i="3"/>
  <c r="BG166" i="3"/>
  <c r="BF166" i="3"/>
  <c r="BE166" i="3"/>
  <c r="BD166" i="3"/>
  <c r="BB166" i="3"/>
  <c r="BA166" i="3"/>
  <c r="AZ166" i="3"/>
  <c r="AY166" i="3"/>
  <c r="AW166" i="3"/>
  <c r="AV166" i="3"/>
  <c r="AU166" i="3"/>
  <c r="AR166" i="3"/>
  <c r="AQ166" i="3"/>
  <c r="AP166" i="3"/>
  <c r="AO166" i="3"/>
  <c r="AM166" i="3"/>
  <c r="AL166" i="3"/>
  <c r="AK166" i="3"/>
  <c r="CD164" i="3"/>
  <c r="CC164" i="3"/>
  <c r="CB164" i="3"/>
  <c r="CA164" i="3"/>
  <c r="BY164" i="3"/>
  <c r="BX164" i="3"/>
  <c r="BW164" i="3"/>
  <c r="BV164" i="3"/>
  <c r="BT164" i="3"/>
  <c r="BS164" i="3"/>
  <c r="BR164" i="3"/>
  <c r="BQ164" i="3"/>
  <c r="BO164" i="3"/>
  <c r="BN164" i="3"/>
  <c r="BL164" i="3"/>
  <c r="BK164" i="3"/>
  <c r="BJ164" i="3"/>
  <c r="BI164" i="3"/>
  <c r="BG164" i="3"/>
  <c r="BF164" i="3"/>
  <c r="BE164" i="3"/>
  <c r="BD164" i="3"/>
  <c r="BB164" i="3"/>
  <c r="BA164" i="3"/>
  <c r="AZ164" i="3"/>
  <c r="AW164" i="3"/>
  <c r="AV164" i="3"/>
  <c r="AU164" i="3"/>
  <c r="AQ164" i="3"/>
  <c r="AP164" i="3"/>
  <c r="AL164" i="3"/>
  <c r="AK164" i="3"/>
  <c r="CD162" i="3"/>
  <c r="CC162" i="3"/>
  <c r="CB162" i="3"/>
  <c r="CA162" i="3"/>
  <c r="BY162" i="3"/>
  <c r="BX162" i="3"/>
  <c r="BW162" i="3"/>
  <c r="BT162" i="3"/>
  <c r="BS162" i="3"/>
  <c r="BR162" i="3"/>
  <c r="BO162" i="3"/>
  <c r="BN162" i="3"/>
  <c r="BL162" i="3"/>
  <c r="BK162" i="3"/>
  <c r="BJ162" i="3"/>
  <c r="BI162" i="3"/>
  <c r="BG162" i="3"/>
  <c r="BF162" i="3"/>
  <c r="BE162" i="3"/>
  <c r="BD162" i="3"/>
  <c r="BB162" i="3"/>
  <c r="BA162" i="3"/>
  <c r="AZ162" i="3"/>
  <c r="AY162" i="3"/>
  <c r="AW162" i="3"/>
  <c r="AV162" i="3"/>
  <c r="AU162" i="3"/>
  <c r="AR162" i="3"/>
  <c r="AQ162" i="3"/>
  <c r="AP162" i="3"/>
  <c r="AM162" i="3"/>
  <c r="AL162" i="3"/>
  <c r="AK162" i="3"/>
  <c r="CD160" i="3"/>
  <c r="CC160" i="3"/>
  <c r="CB160" i="3"/>
  <c r="CA160" i="3"/>
  <c r="BY160" i="3"/>
  <c r="BX160" i="3"/>
  <c r="BW160" i="3"/>
  <c r="BV160" i="3"/>
  <c r="BT160" i="3"/>
  <c r="BS160" i="3"/>
  <c r="BR160" i="3"/>
  <c r="BQ160" i="3"/>
  <c r="BO160" i="3"/>
  <c r="BN160" i="3"/>
  <c r="BL160" i="3"/>
  <c r="BK160" i="3"/>
  <c r="BJ160" i="3"/>
  <c r="BI160" i="3"/>
  <c r="BG160" i="3"/>
  <c r="BF160" i="3"/>
  <c r="BE160" i="3"/>
  <c r="BD160" i="3"/>
  <c r="BB160" i="3"/>
  <c r="BA160" i="3"/>
  <c r="AZ160" i="3"/>
  <c r="AY160" i="3"/>
  <c r="AW160" i="3"/>
  <c r="AV160" i="3"/>
  <c r="AU160" i="3"/>
  <c r="AT160" i="3"/>
  <c r="AR160" i="3"/>
  <c r="AQ160" i="3"/>
  <c r="AP160" i="3"/>
  <c r="AO160" i="3"/>
  <c r="AM160" i="3"/>
  <c r="AL160" i="3"/>
  <c r="AK160" i="3"/>
  <c r="AJ160" i="3"/>
  <c r="CD159" i="3"/>
  <c r="CC159" i="3"/>
  <c r="CB159" i="3"/>
  <c r="CA159" i="3"/>
  <c r="BY159" i="3"/>
  <c r="BX159" i="3"/>
  <c r="BW159" i="3"/>
  <c r="BV159" i="3"/>
  <c r="BT159" i="3"/>
  <c r="BS159" i="3"/>
  <c r="BR159" i="3"/>
  <c r="BQ159" i="3"/>
  <c r="BO159" i="3"/>
  <c r="BN159" i="3"/>
  <c r="BL159" i="3"/>
  <c r="BK159" i="3"/>
  <c r="BJ159" i="3"/>
  <c r="BI159" i="3"/>
  <c r="BG159" i="3"/>
  <c r="BF159" i="3"/>
  <c r="BE159" i="3"/>
  <c r="BD159" i="3"/>
  <c r="BB159" i="3"/>
  <c r="BA159" i="3"/>
  <c r="AZ159" i="3"/>
  <c r="AY159" i="3"/>
  <c r="AW159" i="3"/>
  <c r="AV159" i="3"/>
  <c r="AU159" i="3"/>
  <c r="AT159" i="3"/>
  <c r="AR159" i="3"/>
  <c r="AQ159" i="3"/>
  <c r="AP159" i="3"/>
  <c r="AO159" i="3"/>
  <c r="AM159" i="3"/>
  <c r="AL159" i="3"/>
  <c r="AK159" i="3"/>
  <c r="AJ159" i="3"/>
  <c r="CD158" i="3"/>
  <c r="CC158" i="3"/>
  <c r="CB158" i="3"/>
  <c r="CA158" i="3"/>
  <c r="BY158" i="3"/>
  <c r="BX158" i="3"/>
  <c r="BW158" i="3"/>
  <c r="BV158" i="3"/>
  <c r="BT158" i="3"/>
  <c r="BS158" i="3"/>
  <c r="BR158" i="3"/>
  <c r="BQ158" i="3"/>
  <c r="BO158" i="3"/>
  <c r="BN158" i="3"/>
  <c r="BL158" i="3"/>
  <c r="BK158" i="3"/>
  <c r="BJ158" i="3"/>
  <c r="BI158" i="3"/>
  <c r="BG158" i="3"/>
  <c r="BF158" i="3"/>
  <c r="BE158" i="3"/>
  <c r="BD158" i="3"/>
  <c r="BB158" i="3"/>
  <c r="BA158" i="3"/>
  <c r="AZ158" i="3"/>
  <c r="AY158" i="3"/>
  <c r="AW158" i="3"/>
  <c r="AV158" i="3"/>
  <c r="AU158" i="3"/>
  <c r="AT158" i="3"/>
  <c r="AR158" i="3"/>
  <c r="AQ158" i="3"/>
  <c r="AP158" i="3"/>
  <c r="AO158" i="3"/>
  <c r="AM158" i="3"/>
  <c r="AL158" i="3"/>
  <c r="AK158" i="3"/>
  <c r="AJ158" i="3"/>
  <c r="CD157" i="3"/>
  <c r="CC157" i="3"/>
  <c r="CB157" i="3"/>
  <c r="CA157" i="3"/>
  <c r="BY157" i="3"/>
  <c r="BX157" i="3"/>
  <c r="BW157" i="3"/>
  <c r="BV157" i="3"/>
  <c r="BT157" i="3"/>
  <c r="BS157" i="3"/>
  <c r="BR157" i="3"/>
  <c r="BQ157" i="3"/>
  <c r="BO157" i="3"/>
  <c r="BN157" i="3"/>
  <c r="BL157" i="3"/>
  <c r="BK157" i="3"/>
  <c r="BJ157" i="3"/>
  <c r="BI157" i="3"/>
  <c r="BG157" i="3"/>
  <c r="BF157" i="3"/>
  <c r="BE157" i="3"/>
  <c r="BD157" i="3"/>
  <c r="BB157" i="3"/>
  <c r="BA157" i="3"/>
  <c r="AZ157" i="3"/>
  <c r="AY157" i="3"/>
  <c r="AW157" i="3"/>
  <c r="AV157" i="3"/>
  <c r="AU157" i="3"/>
  <c r="AT157" i="3"/>
  <c r="AR157" i="3"/>
  <c r="AQ157" i="3"/>
  <c r="AP157" i="3"/>
  <c r="AO157" i="3"/>
  <c r="AM157" i="3"/>
  <c r="AL157" i="3"/>
  <c r="AK157" i="3"/>
  <c r="AJ157" i="3"/>
  <c r="CD156" i="3"/>
  <c r="CC156" i="3"/>
  <c r="CB156" i="3"/>
  <c r="CA156" i="3"/>
  <c r="BY156" i="3"/>
  <c r="BX156" i="3"/>
  <c r="BW156" i="3"/>
  <c r="BV156" i="3"/>
  <c r="BT156" i="3"/>
  <c r="BS156" i="3"/>
  <c r="BR156" i="3"/>
  <c r="BQ156" i="3"/>
  <c r="BO156" i="3"/>
  <c r="BN156" i="3"/>
  <c r="BL156" i="3"/>
  <c r="BK156" i="3"/>
  <c r="BJ156" i="3"/>
  <c r="BI156" i="3"/>
  <c r="BG156" i="3"/>
  <c r="BF156" i="3"/>
  <c r="BE156" i="3"/>
  <c r="BD156" i="3"/>
  <c r="BB156" i="3"/>
  <c r="BA156" i="3"/>
  <c r="AZ156" i="3"/>
  <c r="AY156" i="3"/>
  <c r="AW156" i="3"/>
  <c r="AV156" i="3"/>
  <c r="AU156" i="3"/>
  <c r="AT156" i="3"/>
  <c r="AR156" i="3"/>
  <c r="AQ156" i="3"/>
  <c r="AP156" i="3"/>
  <c r="AO156" i="3"/>
  <c r="AM156" i="3"/>
  <c r="AL156" i="3"/>
  <c r="AK156" i="3"/>
  <c r="AJ156" i="3"/>
  <c r="CD155" i="3"/>
  <c r="CC155" i="3"/>
  <c r="CB155" i="3"/>
  <c r="CA155" i="3"/>
  <c r="BY155" i="3"/>
  <c r="BX155" i="3"/>
  <c r="BW155" i="3"/>
  <c r="BV155" i="3"/>
  <c r="BT155" i="3"/>
  <c r="BS155" i="3"/>
  <c r="BR155" i="3"/>
  <c r="BQ155" i="3"/>
  <c r="BO155" i="3"/>
  <c r="BN155" i="3"/>
  <c r="BL155" i="3"/>
  <c r="BK155" i="3"/>
  <c r="BJ155" i="3"/>
  <c r="BI155" i="3"/>
  <c r="BG155" i="3"/>
  <c r="BF155" i="3"/>
  <c r="BE155" i="3"/>
  <c r="BD155" i="3"/>
  <c r="BB155" i="3"/>
  <c r="BA155" i="3"/>
  <c r="AZ155" i="3"/>
  <c r="AY155" i="3"/>
  <c r="AW155" i="3"/>
  <c r="AV155" i="3"/>
  <c r="AU155" i="3"/>
  <c r="AT155" i="3"/>
  <c r="AR155" i="3"/>
  <c r="AQ155" i="3"/>
  <c r="AP155" i="3"/>
  <c r="AO155" i="3"/>
  <c r="AM155" i="3"/>
  <c r="AL155" i="3"/>
  <c r="AK155" i="3"/>
  <c r="AJ155" i="3"/>
  <c r="CD153" i="3"/>
  <c r="CC153" i="3"/>
  <c r="CB153" i="3"/>
  <c r="CA153" i="3"/>
  <c r="BX153" i="3"/>
  <c r="BW153" i="3"/>
  <c r="BV153" i="3"/>
  <c r="BT153" i="3"/>
  <c r="BS153" i="3"/>
  <c r="BR153" i="3"/>
  <c r="BQ153" i="3"/>
  <c r="BO153" i="3"/>
  <c r="BN153" i="3"/>
  <c r="BL153" i="3"/>
  <c r="BK153" i="3"/>
  <c r="BJ153" i="3"/>
  <c r="BI153" i="3"/>
  <c r="BG153" i="3"/>
  <c r="BF153" i="3"/>
  <c r="BE153" i="3"/>
  <c r="BD153" i="3"/>
  <c r="BB153" i="3"/>
  <c r="BA153" i="3"/>
  <c r="AZ153" i="3"/>
  <c r="AY153" i="3"/>
  <c r="AW153" i="3"/>
  <c r="AV153" i="3"/>
  <c r="AU153" i="3"/>
  <c r="AT153" i="3"/>
  <c r="AR153" i="3"/>
  <c r="AQ153" i="3"/>
  <c r="AP153" i="3"/>
  <c r="AO153" i="3"/>
  <c r="AM153" i="3"/>
  <c r="AL153" i="3"/>
  <c r="AK153" i="3"/>
  <c r="AJ153" i="3"/>
  <c r="CD151" i="3"/>
  <c r="CC151" i="3"/>
  <c r="CB151" i="3"/>
  <c r="CA151" i="3"/>
  <c r="BY151" i="3"/>
  <c r="BX151" i="3"/>
  <c r="BW151" i="3"/>
  <c r="BV151" i="3"/>
  <c r="BT151" i="3"/>
  <c r="BS151" i="3"/>
  <c r="BR151" i="3"/>
  <c r="BQ151" i="3"/>
  <c r="BO151" i="3"/>
  <c r="BN151" i="3"/>
  <c r="BL151" i="3"/>
  <c r="BK151" i="3"/>
  <c r="BJ151" i="3"/>
  <c r="BI151" i="3"/>
  <c r="BG151" i="3"/>
  <c r="BF151" i="3"/>
  <c r="BE151" i="3"/>
  <c r="BD151" i="3"/>
  <c r="BB151" i="3"/>
  <c r="BA151" i="3"/>
  <c r="AZ151" i="3"/>
  <c r="AY151" i="3"/>
  <c r="AW151" i="3"/>
  <c r="AV151" i="3"/>
  <c r="AU151" i="3"/>
  <c r="AT151" i="3"/>
  <c r="AR151" i="3"/>
  <c r="AQ151" i="3"/>
  <c r="AP151" i="3"/>
  <c r="AO151" i="3"/>
  <c r="AM151" i="3"/>
  <c r="AL151" i="3"/>
  <c r="AK151" i="3"/>
  <c r="AJ151" i="3"/>
  <c r="CD150" i="3"/>
  <c r="CC150" i="3"/>
  <c r="CB150" i="3"/>
  <c r="CA150" i="3"/>
  <c r="BY150" i="3"/>
  <c r="BX150" i="3"/>
  <c r="BW150" i="3"/>
  <c r="BV150" i="3"/>
  <c r="BT150" i="3"/>
  <c r="BS150" i="3"/>
  <c r="BR150" i="3"/>
  <c r="BQ150" i="3"/>
  <c r="BO150" i="3"/>
  <c r="BN150" i="3"/>
  <c r="BL150" i="3"/>
  <c r="BK150" i="3"/>
  <c r="BJ150" i="3"/>
  <c r="BI150" i="3"/>
  <c r="BG150" i="3"/>
  <c r="BF150" i="3"/>
  <c r="BE150" i="3"/>
  <c r="BD150" i="3"/>
  <c r="BB150" i="3"/>
  <c r="BA150" i="3"/>
  <c r="AZ150" i="3"/>
  <c r="AY150" i="3"/>
  <c r="AW150" i="3"/>
  <c r="AV150" i="3"/>
  <c r="AU150" i="3"/>
  <c r="AT150" i="3"/>
  <c r="AR150" i="3"/>
  <c r="AQ150" i="3"/>
  <c r="AP150" i="3"/>
  <c r="AO150" i="3"/>
  <c r="AM150" i="3"/>
  <c r="AL150" i="3"/>
  <c r="AK150" i="3"/>
  <c r="AJ150" i="3"/>
  <c r="CD149" i="3"/>
  <c r="CC149" i="3"/>
  <c r="CB149" i="3"/>
  <c r="CA149" i="3"/>
  <c r="BY149" i="3"/>
  <c r="BX149" i="3"/>
  <c r="BW149" i="3"/>
  <c r="BV149" i="3"/>
  <c r="BT149" i="3"/>
  <c r="BS149" i="3"/>
  <c r="BR149" i="3"/>
  <c r="BQ149" i="3"/>
  <c r="BO149" i="3"/>
  <c r="BN149" i="3"/>
  <c r="BL149" i="3"/>
  <c r="BK149" i="3"/>
  <c r="BJ149" i="3"/>
  <c r="BI149" i="3"/>
  <c r="BG149" i="3"/>
  <c r="BF149" i="3"/>
  <c r="BE149" i="3"/>
  <c r="BD149" i="3"/>
  <c r="BB149" i="3"/>
  <c r="BA149" i="3"/>
  <c r="AZ149" i="3"/>
  <c r="AY149" i="3"/>
  <c r="AW149" i="3"/>
  <c r="AV149" i="3"/>
  <c r="AU149" i="3"/>
  <c r="AT149" i="3"/>
  <c r="AR149" i="3"/>
  <c r="AQ149" i="3"/>
  <c r="AP149" i="3"/>
  <c r="AO149" i="3"/>
  <c r="AM149" i="3"/>
  <c r="AL149" i="3"/>
  <c r="AK149" i="3"/>
  <c r="AJ149" i="3"/>
  <c r="CD146" i="3"/>
  <c r="CC146" i="3"/>
  <c r="CB146" i="3"/>
  <c r="CA146" i="3"/>
  <c r="BY146" i="3"/>
  <c r="BX146" i="3"/>
  <c r="BW146" i="3"/>
  <c r="BV146" i="3"/>
  <c r="BT146" i="3"/>
  <c r="BS146" i="3"/>
  <c r="BR146" i="3"/>
  <c r="BQ146" i="3"/>
  <c r="BL146" i="3"/>
  <c r="BK146" i="3"/>
  <c r="BJ146" i="3"/>
  <c r="BI146" i="3"/>
  <c r="BG146" i="3"/>
  <c r="BF146" i="3"/>
  <c r="BE146" i="3"/>
  <c r="BD146" i="3"/>
  <c r="BB146" i="3"/>
  <c r="BA146" i="3"/>
  <c r="AZ146" i="3"/>
  <c r="AY146" i="3"/>
  <c r="AW146" i="3"/>
  <c r="AV146" i="3"/>
  <c r="AU146" i="3"/>
  <c r="AT146" i="3"/>
  <c r="AR146" i="3"/>
  <c r="AQ146" i="3"/>
  <c r="AP146" i="3"/>
  <c r="AO146" i="3"/>
  <c r="AK146" i="3"/>
  <c r="AL146" i="3"/>
  <c r="AM146" i="3"/>
  <c r="AJ146" i="3"/>
  <c r="BD190" i="3" l="1"/>
  <c r="BN190" i="3"/>
  <c r="AV190" i="3"/>
  <c r="BF190" i="3"/>
  <c r="AW190" i="3"/>
  <c r="BG190" i="3"/>
  <c r="AO190" i="3"/>
  <c r="AZ190" i="3"/>
  <c r="BJ190" i="3"/>
  <c r="BS190" i="3"/>
  <c r="BX190" i="3"/>
  <c r="CC190" i="3"/>
  <c r="AQ174" i="3"/>
  <c r="AL174" i="3"/>
  <c r="AP190" i="3"/>
  <c r="BA174" i="3"/>
  <c r="AV174" i="3"/>
  <c r="BF174" i="3"/>
  <c r="BR190" i="3"/>
  <c r="BW190" i="3"/>
  <c r="CB190" i="3"/>
  <c r="AM174" i="3"/>
  <c r="AR174" i="3"/>
  <c r="AW174" i="3"/>
  <c r="BB174" i="3"/>
  <c r="BG174" i="3"/>
  <c r="BL174" i="3"/>
  <c r="AL190" i="3"/>
  <c r="AK190" i="3"/>
  <c r="BK174" i="3"/>
  <c r="BR174" i="3"/>
  <c r="BW174" i="3"/>
  <c r="CB174" i="3"/>
  <c r="BT190" i="3"/>
  <c r="BY190" i="3"/>
  <c r="CD190" i="3"/>
  <c r="BD174" i="3"/>
  <c r="BI174" i="3"/>
  <c r="BN174" i="3"/>
  <c r="BS174" i="3"/>
  <c r="BX174" i="3"/>
  <c r="CC174" i="3"/>
  <c r="AY174" i="3"/>
  <c r="AQ190" i="3"/>
  <c r="CA190" i="3"/>
  <c r="AK174" i="3"/>
  <c r="AP174" i="3"/>
  <c r="AU174" i="3"/>
  <c r="AZ174" i="3"/>
  <c r="BE174" i="3"/>
  <c r="BJ174" i="3"/>
  <c r="BO174" i="3"/>
  <c r="BT174" i="3"/>
  <c r="BY174" i="3"/>
  <c r="CD174" i="3"/>
  <c r="CA174" i="3"/>
  <c r="AM190" i="3"/>
  <c r="AR190" i="3"/>
  <c r="BU205" i="3"/>
  <c r="BH206" i="3"/>
  <c r="BM206" i="3"/>
  <c r="BU209" i="3"/>
  <c r="BZ209" i="3"/>
  <c r="AN210" i="3"/>
  <c r="AS210" i="3"/>
  <c r="AX210" i="3"/>
  <c r="BC210" i="3"/>
  <c r="BH210" i="3"/>
  <c r="BM210" i="3"/>
  <c r="AS214" i="3"/>
  <c r="BH217" i="3"/>
  <c r="BM217" i="3"/>
  <c r="AN213" i="3"/>
  <c r="AS213" i="3"/>
  <c r="AX213" i="3"/>
  <c r="BC213" i="3"/>
  <c r="BU149" i="3"/>
  <c r="BZ149" i="3"/>
  <c r="CE149" i="3"/>
  <c r="AN150" i="3"/>
  <c r="AS150" i="3"/>
  <c r="AX150" i="3"/>
  <c r="BC150" i="3"/>
  <c r="BH150" i="3"/>
  <c r="BM150" i="3"/>
  <c r="BU151" i="3"/>
  <c r="BZ151" i="3"/>
  <c r="CE151" i="3"/>
  <c r="AN153" i="3"/>
  <c r="AN152" i="3" s="1"/>
  <c r="AS153" i="3"/>
  <c r="AS152" i="3" s="1"/>
  <c r="AX153" i="3"/>
  <c r="AX152" i="3" s="1"/>
  <c r="BC153" i="3"/>
  <c r="BC152" i="3" s="1"/>
  <c r="BH153" i="3"/>
  <c r="BH152" i="3" s="1"/>
  <c r="BM153" i="3"/>
  <c r="BU155" i="3"/>
  <c r="BZ155" i="3"/>
  <c r="CE155" i="3"/>
  <c r="AN156" i="3"/>
  <c r="AS156" i="3"/>
  <c r="AX156" i="3"/>
  <c r="BC156" i="3"/>
  <c r="BH156" i="3"/>
  <c r="BM156" i="3"/>
  <c r="BU157" i="3"/>
  <c r="BZ157" i="3"/>
  <c r="CE157" i="3"/>
  <c r="AN158" i="3"/>
  <c r="AS158" i="3"/>
  <c r="AX158" i="3"/>
  <c r="BC158" i="3"/>
  <c r="BH158" i="3"/>
  <c r="BM158" i="3"/>
  <c r="BU159" i="3"/>
  <c r="BZ159" i="3"/>
  <c r="CE159" i="3"/>
  <c r="AN160" i="3"/>
  <c r="AS160" i="3"/>
  <c r="AX160" i="3"/>
  <c r="BC160" i="3"/>
  <c r="BH160" i="3"/>
  <c r="BM160" i="3"/>
  <c r="CE162" i="3"/>
  <c r="CE161" i="3" s="1"/>
  <c r="BU164" i="3"/>
  <c r="BU163" i="3" s="1"/>
  <c r="BZ164" i="3"/>
  <c r="BZ163" i="3" s="1"/>
  <c r="CE164" i="3"/>
  <c r="CE163" i="3" s="1"/>
  <c r="CE166" i="3"/>
  <c r="CE165" i="3" s="1"/>
  <c r="AN168" i="3"/>
  <c r="AN167" i="3" s="1"/>
  <c r="AS168" i="3"/>
  <c r="AX168" i="3"/>
  <c r="AX167" i="3" s="1"/>
  <c r="BC168" i="3"/>
  <c r="BC167" i="3" s="1"/>
  <c r="BH168" i="3"/>
  <c r="BH167" i="3" s="1"/>
  <c r="BM168" i="3"/>
  <c r="BM167" i="3" s="1"/>
  <c r="CE170" i="3"/>
  <c r="CE169" i="3" s="1"/>
  <c r="AX173" i="3"/>
  <c r="AX172" i="3" s="1"/>
  <c r="BC173" i="3"/>
  <c r="BC172" i="3" s="1"/>
  <c r="BH173" i="3"/>
  <c r="BH172" i="3" s="1"/>
  <c r="BM173" i="3"/>
  <c r="BM172" i="3" s="1"/>
  <c r="BU175" i="3"/>
  <c r="BZ175" i="3"/>
  <c r="CE175" i="3"/>
  <c r="BU186" i="3"/>
  <c r="BZ186" i="3"/>
  <c r="CE186" i="3"/>
  <c r="CE178" i="3"/>
  <c r="AN181" i="3"/>
  <c r="AS181" i="3"/>
  <c r="AX181" i="3"/>
  <c r="BC181" i="3"/>
  <c r="BH181" i="3"/>
  <c r="BM181" i="3"/>
  <c r="BU183" i="3"/>
  <c r="BZ183" i="3"/>
  <c r="CE183" i="3"/>
  <c r="AN184" i="3"/>
  <c r="AS184" i="3"/>
  <c r="AX184" i="3"/>
  <c r="BC184" i="3"/>
  <c r="BH184" i="3"/>
  <c r="BM184" i="3"/>
  <c r="AS187" i="3"/>
  <c r="AS189" i="3"/>
  <c r="AS188" i="3" s="1"/>
  <c r="BU220" i="3"/>
  <c r="BZ220" i="3"/>
  <c r="BZ219" i="3" s="1"/>
  <c r="CE220" i="3"/>
  <c r="CE219" i="3" s="1"/>
  <c r="AN222" i="3"/>
  <c r="AS222" i="3"/>
  <c r="AX222" i="3"/>
  <c r="BC222" i="3"/>
  <c r="BH222" i="3"/>
  <c r="BM222" i="3"/>
  <c r="BC223" i="3"/>
  <c r="BH223" i="3"/>
  <c r="BM223" i="3"/>
  <c r="BU229" i="3"/>
  <c r="BZ229" i="3"/>
  <c r="CE229" i="3"/>
  <c r="AN230" i="3"/>
  <c r="AS230" i="3"/>
  <c r="AX230" i="3"/>
  <c r="BC230" i="3"/>
  <c r="BH230" i="3"/>
  <c r="BM230" i="3"/>
  <c r="BU231" i="3"/>
  <c r="BZ231" i="3"/>
  <c r="CE231" i="3"/>
  <c r="AN232" i="3"/>
  <c r="AS232" i="3"/>
  <c r="AX232" i="3"/>
  <c r="BC232" i="3"/>
  <c r="BH232" i="3"/>
  <c r="BM232" i="3"/>
  <c r="BU233" i="3"/>
  <c r="BZ233" i="3"/>
  <c r="CE233" i="3"/>
  <c r="AN235" i="3"/>
  <c r="AS235" i="3"/>
  <c r="AX235" i="3"/>
  <c r="BC235" i="3"/>
  <c r="BH235" i="3"/>
  <c r="BM235" i="3"/>
  <c r="CE236" i="3"/>
  <c r="AN237" i="3"/>
  <c r="AS237" i="3"/>
  <c r="AX237" i="3"/>
  <c r="BC237" i="3"/>
  <c r="BH237" i="3"/>
  <c r="BM237" i="3"/>
  <c r="BC199" i="3"/>
  <c r="BH199" i="3"/>
  <c r="BM199" i="3"/>
  <c r="BC200" i="3"/>
  <c r="BH200" i="3"/>
  <c r="BM200" i="3"/>
  <c r="BC201" i="3"/>
  <c r="BH201" i="3"/>
  <c r="BM201" i="3"/>
  <c r="BU203" i="3"/>
  <c r="AN176" i="3"/>
  <c r="AS176" i="3"/>
  <c r="AX176" i="3"/>
  <c r="BC176" i="3"/>
  <c r="BH176" i="3"/>
  <c r="BM176" i="3"/>
  <c r="BU177" i="3"/>
  <c r="BZ177" i="3"/>
  <c r="CE177" i="3"/>
  <c r="BU187" i="3"/>
  <c r="BZ187" i="3"/>
  <c r="CE187" i="3"/>
  <c r="BU189" i="3"/>
  <c r="BU188" i="3" s="1"/>
  <c r="CE189" i="3"/>
  <c r="CE188" i="3" s="1"/>
  <c r="AN191" i="3"/>
  <c r="AS191" i="3"/>
  <c r="AX191" i="3"/>
  <c r="BC191" i="3"/>
  <c r="BH191" i="3"/>
  <c r="BM191" i="3"/>
  <c r="BC192" i="3"/>
  <c r="BH192" i="3"/>
  <c r="BM192" i="3"/>
  <c r="AS223" i="3"/>
  <c r="CE223" i="3"/>
  <c r="BH225" i="3"/>
  <c r="BH224" i="3" s="1"/>
  <c r="BM225" i="3"/>
  <c r="BM224" i="3" s="1"/>
  <c r="BC227" i="3"/>
  <c r="BC226" i="3" s="1"/>
  <c r="BH227" i="3"/>
  <c r="BH226" i="3" s="1"/>
  <c r="BM227" i="3"/>
  <c r="BM226" i="3" s="1"/>
  <c r="BH162" i="3"/>
  <c r="BH161" i="3" s="1"/>
  <c r="BC170" i="3"/>
  <c r="BC169" i="3" s="1"/>
  <c r="BH170" i="3"/>
  <c r="BH169" i="3" s="1"/>
  <c r="BM170" i="3"/>
  <c r="BM169" i="3" s="1"/>
  <c r="BU204" i="3"/>
  <c r="BZ204" i="3"/>
  <c r="BH213" i="3"/>
  <c r="BM213" i="3"/>
  <c r="BC214" i="3"/>
  <c r="BH214" i="3"/>
  <c r="BM214" i="3"/>
  <c r="BC216" i="3"/>
  <c r="BH216" i="3"/>
  <c r="BM216" i="3"/>
  <c r="BC162" i="3"/>
  <c r="BC161" i="3" s="1"/>
  <c r="AS166" i="3"/>
  <c r="AS165" i="3" s="1"/>
  <c r="BH166" i="3"/>
  <c r="BH165" i="3" s="1"/>
  <c r="AS149" i="3"/>
  <c r="AX149" i="3"/>
  <c r="BH149" i="3"/>
  <c r="BM149" i="3"/>
  <c r="BU150" i="3"/>
  <c r="BZ150" i="3"/>
  <c r="CE150" i="3"/>
  <c r="AN151" i="3"/>
  <c r="AS151" i="3"/>
  <c r="AX151" i="3"/>
  <c r="BC151" i="3"/>
  <c r="BH151" i="3"/>
  <c r="BM151" i="3"/>
  <c r="BU153" i="3"/>
  <c r="BU152" i="3" s="1"/>
  <c r="CE153" i="3"/>
  <c r="CE152" i="3" s="1"/>
  <c r="AN155" i="3"/>
  <c r="AS155" i="3"/>
  <c r="AX155" i="3"/>
  <c r="BC155" i="3"/>
  <c r="BH155" i="3"/>
  <c r="BM155" i="3"/>
  <c r="BU156" i="3"/>
  <c r="BZ156" i="3"/>
  <c r="CE156" i="3"/>
  <c r="AN157" i="3"/>
  <c r="AS157" i="3"/>
  <c r="AX157" i="3"/>
  <c r="BC157" i="3"/>
  <c r="BH157" i="3"/>
  <c r="BM157" i="3"/>
  <c r="BU158" i="3"/>
  <c r="BZ158" i="3"/>
  <c r="CE158" i="3"/>
  <c r="AN159" i="3"/>
  <c r="AS159" i="3"/>
  <c r="AX159" i="3"/>
  <c r="BC159" i="3"/>
  <c r="BH159" i="3"/>
  <c r="BM159" i="3"/>
  <c r="BU160" i="3"/>
  <c r="BZ160" i="3"/>
  <c r="CE160" i="3"/>
  <c r="BH164" i="3"/>
  <c r="BH163" i="3" s="1"/>
  <c r="BM164" i="3"/>
  <c r="BM163" i="3" s="1"/>
  <c r="BU168" i="3"/>
  <c r="BU167" i="3" s="1"/>
  <c r="BZ168" i="3"/>
  <c r="BZ167" i="3" s="1"/>
  <c r="CE168" i="3"/>
  <c r="CE167" i="3" s="1"/>
  <c r="BU173" i="3"/>
  <c r="BU172" i="3" s="1"/>
  <c r="BZ173" i="3"/>
  <c r="BZ172" i="3" s="1"/>
  <c r="CE173" i="3"/>
  <c r="CE172" i="3" s="1"/>
  <c r="AN175" i="3"/>
  <c r="AS175" i="3"/>
  <c r="AX175" i="3"/>
  <c r="BC175" i="3"/>
  <c r="BH175" i="3"/>
  <c r="BM175" i="3"/>
  <c r="BU176" i="3"/>
  <c r="BZ176" i="3"/>
  <c r="CE176" i="3"/>
  <c r="AN177" i="3"/>
  <c r="AS177" i="3"/>
  <c r="AX177" i="3"/>
  <c r="BC177" i="3"/>
  <c r="BH177" i="3"/>
  <c r="BM177" i="3"/>
  <c r="BC178" i="3"/>
  <c r="BH178" i="3"/>
  <c r="BM178" i="3"/>
  <c r="CE185" i="3"/>
  <c r="BH186" i="3"/>
  <c r="BM186" i="3"/>
  <c r="BC187" i="3"/>
  <c r="BH187" i="3"/>
  <c r="BM187" i="3"/>
  <c r="BC189" i="3"/>
  <c r="BC188" i="3" s="1"/>
  <c r="BH189" i="3"/>
  <c r="BH188" i="3" s="1"/>
  <c r="BM189" i="3"/>
  <c r="BM188" i="3" s="1"/>
  <c r="BU191" i="3"/>
  <c r="BZ191" i="3"/>
  <c r="CE191" i="3"/>
  <c r="BU225" i="3"/>
  <c r="BU224" i="3" s="1"/>
  <c r="CE225" i="3"/>
  <c r="CE224" i="3" s="1"/>
  <c r="BU199" i="3"/>
  <c r="BZ199" i="3"/>
  <c r="BU200" i="3"/>
  <c r="BZ200" i="3"/>
  <c r="BU201" i="3"/>
  <c r="BZ201" i="3"/>
  <c r="AX203" i="3"/>
  <c r="BC203" i="3"/>
  <c r="BH203" i="3"/>
  <c r="BM203" i="3"/>
  <c r="AX205" i="3"/>
  <c r="BC205" i="3"/>
  <c r="BH205" i="3"/>
  <c r="BM205" i="3"/>
  <c r="AN209" i="3"/>
  <c r="AS209" i="3"/>
  <c r="AX209" i="3"/>
  <c r="BC209" i="3"/>
  <c r="BH209" i="3"/>
  <c r="BM209" i="3"/>
  <c r="BU210" i="3"/>
  <c r="BZ210" i="3"/>
  <c r="BH211" i="3"/>
  <c r="BM211" i="3"/>
  <c r="BM162" i="3"/>
  <c r="BM161" i="3" s="1"/>
  <c r="BC166" i="3"/>
  <c r="BC165" i="3" s="1"/>
  <c r="BM166" i="3"/>
  <c r="BM165" i="3" s="1"/>
  <c r="AN149" i="3"/>
  <c r="BC149" i="3"/>
  <c r="BU181" i="3"/>
  <c r="BZ181" i="3"/>
  <c r="CE181" i="3"/>
  <c r="AN183" i="3"/>
  <c r="AS183" i="3"/>
  <c r="AX183" i="3"/>
  <c r="BC183" i="3"/>
  <c r="BH183" i="3"/>
  <c r="BM183" i="3"/>
  <c r="BU184" i="3"/>
  <c r="BZ184" i="3"/>
  <c r="CE184" i="3"/>
  <c r="BH185" i="3"/>
  <c r="BM185" i="3"/>
  <c r="AS192" i="3"/>
  <c r="CE192" i="3"/>
  <c r="AN220" i="3"/>
  <c r="AN219" i="3" s="1"/>
  <c r="AS220" i="3"/>
  <c r="AS219" i="3" s="1"/>
  <c r="AX220" i="3"/>
  <c r="AX219" i="3" s="1"/>
  <c r="BC220" i="3"/>
  <c r="BC219" i="3" s="1"/>
  <c r="BH220" i="3"/>
  <c r="BH219" i="3" s="1"/>
  <c r="BM220" i="3"/>
  <c r="BM219" i="3" s="1"/>
  <c r="BU222" i="3"/>
  <c r="BZ222" i="3"/>
  <c r="CE222" i="3"/>
  <c r="AS227" i="3"/>
  <c r="AS226" i="3" s="1"/>
  <c r="CE227" i="3"/>
  <c r="CE226" i="3" s="1"/>
  <c r="AN229" i="3"/>
  <c r="AS229" i="3"/>
  <c r="AX229" i="3"/>
  <c r="BC229" i="3"/>
  <c r="BH229" i="3"/>
  <c r="BM229" i="3"/>
  <c r="BU230" i="3"/>
  <c r="BZ230" i="3"/>
  <c r="CE230" i="3"/>
  <c r="AN231" i="3"/>
  <c r="AS231" i="3"/>
  <c r="AX231" i="3"/>
  <c r="BC231" i="3"/>
  <c r="BH231" i="3"/>
  <c r="BM231" i="3"/>
  <c r="BU232" i="3"/>
  <c r="BZ232" i="3"/>
  <c r="CE232" i="3"/>
  <c r="AN233" i="3"/>
  <c r="AS233" i="3"/>
  <c r="AX233" i="3"/>
  <c r="BC233" i="3"/>
  <c r="BH233" i="3"/>
  <c r="BM233" i="3"/>
  <c r="BU235" i="3"/>
  <c r="BZ235" i="3"/>
  <c r="CE235" i="3"/>
  <c r="AN236" i="3"/>
  <c r="AS236" i="3"/>
  <c r="AX236" i="3"/>
  <c r="BC236" i="3"/>
  <c r="BH236" i="3"/>
  <c r="BM236" i="3"/>
  <c r="BU237" i="3"/>
  <c r="BZ237" i="3"/>
  <c r="CE237" i="3"/>
  <c r="AS199" i="3"/>
  <c r="AS201" i="3"/>
  <c r="BZ203" i="3"/>
  <c r="AX204" i="3"/>
  <c r="BC204" i="3"/>
  <c r="BH204" i="3"/>
  <c r="BM204" i="3"/>
  <c r="BH207" i="3"/>
  <c r="BM207" i="3"/>
  <c r="BU213" i="3"/>
  <c r="BZ213" i="3"/>
  <c r="AS200" i="3"/>
  <c r="AS204" i="3"/>
  <c r="CD76" i="3"/>
  <c r="CC76" i="3"/>
  <c r="CB76" i="3"/>
  <c r="CA76" i="3"/>
  <c r="BY76" i="3"/>
  <c r="BX76" i="3"/>
  <c r="BW76" i="3"/>
  <c r="BT76" i="3"/>
  <c r="BS76" i="3"/>
  <c r="BR76" i="3"/>
  <c r="BO76" i="3"/>
  <c r="BN76" i="3"/>
  <c r="BL76" i="3"/>
  <c r="BK76" i="3"/>
  <c r="BJ76" i="3"/>
  <c r="BI76" i="3"/>
  <c r="BG76" i="3"/>
  <c r="BF76" i="3"/>
  <c r="BE76" i="3"/>
  <c r="BD76" i="3"/>
  <c r="BB76" i="3"/>
  <c r="BA76" i="3"/>
  <c r="AZ76" i="3"/>
  <c r="AY76" i="3"/>
  <c r="AW76" i="3"/>
  <c r="AV76" i="3"/>
  <c r="AU76" i="3"/>
  <c r="AT76" i="3"/>
  <c r="AR76" i="3"/>
  <c r="AQ76" i="3"/>
  <c r="AP76" i="3"/>
  <c r="AO76" i="3"/>
  <c r="AM76" i="3"/>
  <c r="AL76" i="3"/>
  <c r="AK76" i="3"/>
  <c r="AJ76" i="3"/>
  <c r="CD75" i="3"/>
  <c r="CC75" i="3"/>
  <c r="CB75" i="3"/>
  <c r="CA75" i="3"/>
  <c r="BY75" i="3"/>
  <c r="BX75" i="3"/>
  <c r="BW75" i="3"/>
  <c r="BT75" i="3"/>
  <c r="BS75" i="3"/>
  <c r="BR75" i="3"/>
  <c r="BO75" i="3"/>
  <c r="BN75" i="3"/>
  <c r="BL75" i="3"/>
  <c r="BK75" i="3"/>
  <c r="BJ75" i="3"/>
  <c r="BI75" i="3"/>
  <c r="BG75" i="3"/>
  <c r="BF75" i="3"/>
  <c r="BE75" i="3"/>
  <c r="BD75" i="3"/>
  <c r="BB75" i="3"/>
  <c r="BA75" i="3"/>
  <c r="AZ75" i="3"/>
  <c r="AY75" i="3"/>
  <c r="AW75" i="3"/>
  <c r="AV75" i="3"/>
  <c r="AU75" i="3"/>
  <c r="AR75" i="3"/>
  <c r="AQ75" i="3"/>
  <c r="AP75" i="3"/>
  <c r="AO75" i="3"/>
  <c r="AM75" i="3"/>
  <c r="AL75" i="3"/>
  <c r="AK75" i="3"/>
  <c r="AK74" i="3" s="1"/>
  <c r="CD73" i="3"/>
  <c r="CD72" i="3" s="1"/>
  <c r="CC73" i="3"/>
  <c r="CC72" i="3" s="1"/>
  <c r="CB73" i="3"/>
  <c r="CB72" i="3" s="1"/>
  <c r="CA73" i="3"/>
  <c r="CA72" i="3" s="1"/>
  <c r="BY73" i="3"/>
  <c r="BY72" i="3" s="1"/>
  <c r="BX73" i="3"/>
  <c r="BX72" i="3" s="1"/>
  <c r="BW73" i="3"/>
  <c r="BW72" i="3" s="1"/>
  <c r="BT73" i="3"/>
  <c r="BT72" i="3" s="1"/>
  <c r="BS73" i="3"/>
  <c r="BS72" i="3" s="1"/>
  <c r="BR73" i="3"/>
  <c r="BR72" i="3" s="1"/>
  <c r="BO73" i="3"/>
  <c r="BO72" i="3" s="1"/>
  <c r="BN73" i="3"/>
  <c r="BN72" i="3" s="1"/>
  <c r="BL73" i="3"/>
  <c r="BL72" i="3" s="1"/>
  <c r="BK73" i="3"/>
  <c r="BK72" i="3" s="1"/>
  <c r="BJ73" i="3"/>
  <c r="BJ72" i="3" s="1"/>
  <c r="BI73" i="3"/>
  <c r="BI72" i="3" s="1"/>
  <c r="BG73" i="3"/>
  <c r="BG72" i="3" s="1"/>
  <c r="BF73" i="3"/>
  <c r="BF72" i="3" s="1"/>
  <c r="BE73" i="3"/>
  <c r="BE72" i="3" s="1"/>
  <c r="BD73" i="3"/>
  <c r="BD72" i="3" s="1"/>
  <c r="BB73" i="3"/>
  <c r="BB72" i="3" s="1"/>
  <c r="BA73" i="3"/>
  <c r="BA72" i="3" s="1"/>
  <c r="AZ73" i="3"/>
  <c r="AZ72" i="3" s="1"/>
  <c r="AW73" i="3"/>
  <c r="AW72" i="3" s="1"/>
  <c r="AV73" i="3"/>
  <c r="AV72" i="3" s="1"/>
  <c r="AU73" i="3"/>
  <c r="AU72" i="3" s="1"/>
  <c r="AR73" i="3"/>
  <c r="AR72" i="3" s="1"/>
  <c r="AQ73" i="3"/>
  <c r="AQ72" i="3" s="1"/>
  <c r="AP73" i="3"/>
  <c r="AP72" i="3" s="1"/>
  <c r="AM73" i="3"/>
  <c r="AM72" i="3" s="1"/>
  <c r="AL73" i="3"/>
  <c r="AK73" i="3"/>
  <c r="AK72" i="3" s="1"/>
  <c r="CD70" i="3"/>
  <c r="CD69" i="3" s="1"/>
  <c r="CC70" i="3"/>
  <c r="CC69" i="3" s="1"/>
  <c r="CB70" i="3"/>
  <c r="CB69" i="3" s="1"/>
  <c r="CA70" i="3"/>
  <c r="CA69" i="3" s="1"/>
  <c r="BY70" i="3"/>
  <c r="BY69" i="3" s="1"/>
  <c r="BX70" i="3"/>
  <c r="BX69" i="3" s="1"/>
  <c r="BW70" i="3"/>
  <c r="BW69" i="3" s="1"/>
  <c r="BT70" i="3"/>
  <c r="BT69" i="3" s="1"/>
  <c r="BS70" i="3"/>
  <c r="BS69" i="3" s="1"/>
  <c r="BR70" i="3"/>
  <c r="BR69" i="3" s="1"/>
  <c r="BO70" i="3"/>
  <c r="BO69" i="3" s="1"/>
  <c r="BN70" i="3"/>
  <c r="BN69" i="3" s="1"/>
  <c r="BL70" i="3"/>
  <c r="BL69" i="3" s="1"/>
  <c r="BK70" i="3"/>
  <c r="BK69" i="3" s="1"/>
  <c r="BJ70" i="3"/>
  <c r="BJ69" i="3" s="1"/>
  <c r="BI70" i="3"/>
  <c r="BI69" i="3" s="1"/>
  <c r="BG70" i="3"/>
  <c r="BG69" i="3" s="1"/>
  <c r="BF70" i="3"/>
  <c r="BF69" i="3" s="1"/>
  <c r="BE70" i="3"/>
  <c r="BE69" i="3" s="1"/>
  <c r="BD70" i="3"/>
  <c r="BD69" i="3" s="1"/>
  <c r="BB70" i="3"/>
  <c r="BB69" i="3" s="1"/>
  <c r="BA70" i="3"/>
  <c r="BA69" i="3" s="1"/>
  <c r="AZ70" i="3"/>
  <c r="AZ69" i="3" s="1"/>
  <c r="AY70" i="3"/>
  <c r="AY69" i="3" s="1"/>
  <c r="AW70" i="3"/>
  <c r="AW69" i="3" s="1"/>
  <c r="AV70" i="3"/>
  <c r="AV69" i="3" s="1"/>
  <c r="AU70" i="3"/>
  <c r="AU69" i="3" s="1"/>
  <c r="AR70" i="3"/>
  <c r="AR69" i="3" s="1"/>
  <c r="AQ70" i="3"/>
  <c r="AQ69" i="3" s="1"/>
  <c r="AP70" i="3"/>
  <c r="AP69" i="3" s="1"/>
  <c r="AO70" i="3"/>
  <c r="AO69" i="3" s="1"/>
  <c r="AM70" i="3"/>
  <c r="AM69" i="3" s="1"/>
  <c r="AL70" i="3"/>
  <c r="AL69" i="3" s="1"/>
  <c r="AK70" i="3"/>
  <c r="AK69" i="3" s="1"/>
  <c r="CD59" i="3"/>
  <c r="CC59" i="3"/>
  <c r="CB59" i="3"/>
  <c r="CA59" i="3"/>
  <c r="BY59" i="3"/>
  <c r="BX59" i="3"/>
  <c r="BW59" i="3"/>
  <c r="BT59" i="3"/>
  <c r="BS59" i="3"/>
  <c r="BR59" i="3"/>
  <c r="BO59" i="3"/>
  <c r="BN59" i="3"/>
  <c r="BL59" i="3"/>
  <c r="BK59" i="3"/>
  <c r="BJ59" i="3"/>
  <c r="BI59" i="3"/>
  <c r="BG59" i="3"/>
  <c r="BF59" i="3"/>
  <c r="BE59" i="3"/>
  <c r="BD59" i="3"/>
  <c r="BB59" i="3"/>
  <c r="BA59" i="3"/>
  <c r="AZ59" i="3"/>
  <c r="AY59" i="3"/>
  <c r="AW59" i="3"/>
  <c r="AV59" i="3"/>
  <c r="AU59" i="3"/>
  <c r="AR59" i="3"/>
  <c r="AQ59" i="3"/>
  <c r="AP59" i="3"/>
  <c r="AO59" i="3"/>
  <c r="AM59" i="3"/>
  <c r="AL59" i="3"/>
  <c r="AK59" i="3"/>
  <c r="CD58" i="3"/>
  <c r="CC58" i="3"/>
  <c r="CB58" i="3"/>
  <c r="CA58" i="3"/>
  <c r="BY58" i="3"/>
  <c r="BX58" i="3"/>
  <c r="BW58" i="3"/>
  <c r="BV58" i="3"/>
  <c r="BT58" i="3"/>
  <c r="BS58" i="3"/>
  <c r="BR58" i="3"/>
  <c r="BQ58" i="3"/>
  <c r="BO58" i="3"/>
  <c r="BN58" i="3"/>
  <c r="BL58" i="3"/>
  <c r="BK58" i="3"/>
  <c r="BJ58" i="3"/>
  <c r="BI58" i="3"/>
  <c r="BG58" i="3"/>
  <c r="BF58" i="3"/>
  <c r="BE58" i="3"/>
  <c r="BD58" i="3"/>
  <c r="BB58" i="3"/>
  <c r="BA58" i="3"/>
  <c r="AZ58" i="3"/>
  <c r="AY58" i="3"/>
  <c r="AW58" i="3"/>
  <c r="AV58" i="3"/>
  <c r="AU58" i="3"/>
  <c r="AT58" i="3"/>
  <c r="AR58" i="3"/>
  <c r="AQ58" i="3"/>
  <c r="AP58" i="3"/>
  <c r="AO58" i="3"/>
  <c r="AM58" i="3"/>
  <c r="AL58" i="3"/>
  <c r="AK58" i="3"/>
  <c r="AJ58" i="3"/>
  <c r="CD57" i="3"/>
  <c r="CC57" i="3"/>
  <c r="CB57" i="3"/>
  <c r="CA57" i="3"/>
  <c r="BY57" i="3"/>
  <c r="BX57" i="3"/>
  <c r="BW57" i="3"/>
  <c r="BV57" i="3"/>
  <c r="BT57" i="3"/>
  <c r="BS57" i="3"/>
  <c r="BR57" i="3"/>
  <c r="BQ57" i="3"/>
  <c r="BO57" i="3"/>
  <c r="BN57" i="3"/>
  <c r="BL57" i="3"/>
  <c r="BK57" i="3"/>
  <c r="BJ57" i="3"/>
  <c r="BI57" i="3"/>
  <c r="BG57" i="3"/>
  <c r="BF57" i="3"/>
  <c r="BE57" i="3"/>
  <c r="BD57" i="3"/>
  <c r="BB57" i="3"/>
  <c r="BA57" i="3"/>
  <c r="AZ57" i="3"/>
  <c r="AY57" i="3"/>
  <c r="AW57" i="3"/>
  <c r="AV57" i="3"/>
  <c r="AU57" i="3"/>
  <c r="AR57" i="3"/>
  <c r="AQ57" i="3"/>
  <c r="AP57" i="3"/>
  <c r="AO57" i="3"/>
  <c r="AM57" i="3"/>
  <c r="AL57" i="3"/>
  <c r="AK57" i="3"/>
  <c r="CD56" i="3"/>
  <c r="CC56" i="3"/>
  <c r="CB56" i="3"/>
  <c r="CA56" i="3"/>
  <c r="BY56" i="3"/>
  <c r="BX56" i="3"/>
  <c r="BW56" i="3"/>
  <c r="BV56" i="3"/>
  <c r="BT56" i="3"/>
  <c r="BS56" i="3"/>
  <c r="BR56" i="3"/>
  <c r="BQ56" i="3"/>
  <c r="BO56" i="3"/>
  <c r="BN56" i="3"/>
  <c r="BL56" i="3"/>
  <c r="BK56" i="3"/>
  <c r="BJ56" i="3"/>
  <c r="BI56" i="3"/>
  <c r="BG56" i="3"/>
  <c r="BF56" i="3"/>
  <c r="BE56" i="3"/>
  <c r="BD56" i="3"/>
  <c r="BB56" i="3"/>
  <c r="BA56" i="3"/>
  <c r="AZ56" i="3"/>
  <c r="AY56" i="3"/>
  <c r="AW56" i="3"/>
  <c r="AV56" i="3"/>
  <c r="AU56" i="3"/>
  <c r="AR56" i="3"/>
  <c r="AQ56" i="3"/>
  <c r="AP56" i="3"/>
  <c r="AO56" i="3"/>
  <c r="AM56" i="3"/>
  <c r="AL56" i="3"/>
  <c r="AK56" i="3"/>
  <c r="AJ56" i="3"/>
  <c r="CD54" i="3"/>
  <c r="CC54" i="3"/>
  <c r="CB54" i="3"/>
  <c r="CA54" i="3"/>
  <c r="BY54" i="3"/>
  <c r="BX54" i="3"/>
  <c r="BW54" i="3"/>
  <c r="BV54" i="3"/>
  <c r="BT54" i="3"/>
  <c r="BS54" i="3"/>
  <c r="BR54" i="3"/>
  <c r="BQ54" i="3"/>
  <c r="BO54" i="3"/>
  <c r="BN54" i="3"/>
  <c r="BL54" i="3"/>
  <c r="BK54" i="3"/>
  <c r="BJ54" i="3"/>
  <c r="BI54" i="3"/>
  <c r="BG54" i="3"/>
  <c r="BF54" i="3"/>
  <c r="BE54" i="3"/>
  <c r="BD54" i="3"/>
  <c r="BB54" i="3"/>
  <c r="BA54" i="3"/>
  <c r="AZ54" i="3"/>
  <c r="AY54" i="3"/>
  <c r="AW54" i="3"/>
  <c r="AV54" i="3"/>
  <c r="AU54" i="3"/>
  <c r="AR54" i="3"/>
  <c r="AQ54" i="3"/>
  <c r="AP54" i="3"/>
  <c r="AO54" i="3"/>
  <c r="AM54" i="3"/>
  <c r="AL54" i="3"/>
  <c r="AK54" i="3"/>
  <c r="CD53" i="3"/>
  <c r="CC53" i="3"/>
  <c r="CB53" i="3"/>
  <c r="CA53" i="3"/>
  <c r="BY53" i="3"/>
  <c r="BX53" i="3"/>
  <c r="BW53" i="3"/>
  <c r="BV53" i="3"/>
  <c r="BT53" i="3"/>
  <c r="BS53" i="3"/>
  <c r="BR53" i="3"/>
  <c r="BQ53" i="3"/>
  <c r="BO53" i="3"/>
  <c r="BN53" i="3"/>
  <c r="BL53" i="3"/>
  <c r="BK53" i="3"/>
  <c r="BJ53" i="3"/>
  <c r="BI53" i="3"/>
  <c r="BG53" i="3"/>
  <c r="BF53" i="3"/>
  <c r="BE53" i="3"/>
  <c r="BD53" i="3"/>
  <c r="BB53" i="3"/>
  <c r="BA53" i="3"/>
  <c r="AZ53" i="3"/>
  <c r="AY53" i="3"/>
  <c r="AW53" i="3"/>
  <c r="AV53" i="3"/>
  <c r="AU53" i="3"/>
  <c r="AT53" i="3"/>
  <c r="AR53" i="3"/>
  <c r="AQ53" i="3"/>
  <c r="AP53" i="3"/>
  <c r="AO53" i="3"/>
  <c r="AM53" i="3"/>
  <c r="AL53" i="3"/>
  <c r="AK53" i="3"/>
  <c r="AJ53" i="3"/>
  <c r="CD52" i="3"/>
  <c r="CC52" i="3"/>
  <c r="CB52" i="3"/>
  <c r="CA52" i="3"/>
  <c r="BY52" i="3"/>
  <c r="BX52" i="3"/>
  <c r="BW52" i="3"/>
  <c r="BV52" i="3"/>
  <c r="BT52" i="3"/>
  <c r="BS52" i="3"/>
  <c r="BR52" i="3"/>
  <c r="BQ52" i="3"/>
  <c r="BO52" i="3"/>
  <c r="BN52" i="3"/>
  <c r="BL52" i="3"/>
  <c r="BK52" i="3"/>
  <c r="BJ52" i="3"/>
  <c r="BI52" i="3"/>
  <c r="BG52" i="3"/>
  <c r="BF52" i="3"/>
  <c r="BE52" i="3"/>
  <c r="BD52" i="3"/>
  <c r="BB52" i="3"/>
  <c r="BA52" i="3"/>
  <c r="AZ52" i="3"/>
  <c r="AY52" i="3"/>
  <c r="AW52" i="3"/>
  <c r="AV52" i="3"/>
  <c r="AR52" i="3"/>
  <c r="AQ52" i="3"/>
  <c r="AP52" i="3"/>
  <c r="AO52" i="3"/>
  <c r="AM52" i="3"/>
  <c r="AL52" i="3"/>
  <c r="AK52" i="3"/>
  <c r="CD51" i="3"/>
  <c r="CC51" i="3"/>
  <c r="CB51" i="3"/>
  <c r="CA51" i="3"/>
  <c r="BY51" i="3"/>
  <c r="BX51" i="3"/>
  <c r="BW51" i="3"/>
  <c r="BT51" i="3"/>
  <c r="BS51" i="3"/>
  <c r="BR51" i="3"/>
  <c r="BO51" i="3"/>
  <c r="BN51" i="3"/>
  <c r="BL51" i="3"/>
  <c r="BK51" i="3"/>
  <c r="BJ51" i="3"/>
  <c r="BI51" i="3"/>
  <c r="BG51" i="3"/>
  <c r="BF51" i="3"/>
  <c r="BE51" i="3"/>
  <c r="BD51" i="3"/>
  <c r="BB51" i="3"/>
  <c r="BA51" i="3"/>
  <c r="AZ51" i="3"/>
  <c r="AY51" i="3"/>
  <c r="AW51" i="3"/>
  <c r="AV51" i="3"/>
  <c r="AU51" i="3"/>
  <c r="AR51" i="3"/>
  <c r="AQ51" i="3"/>
  <c r="AP51" i="3"/>
  <c r="AO51" i="3"/>
  <c r="AM51" i="3"/>
  <c r="AL51" i="3"/>
  <c r="AK51" i="3"/>
  <c r="CD50" i="3"/>
  <c r="CC50" i="3"/>
  <c r="CB50" i="3"/>
  <c r="CA50" i="3"/>
  <c r="BY50" i="3"/>
  <c r="BX50" i="3"/>
  <c r="BW50" i="3"/>
  <c r="BT50" i="3"/>
  <c r="BS50" i="3"/>
  <c r="BR50" i="3"/>
  <c r="BO50" i="3"/>
  <c r="BN50" i="3"/>
  <c r="BL50" i="3"/>
  <c r="BK50" i="3"/>
  <c r="BJ50" i="3"/>
  <c r="BI50" i="3"/>
  <c r="BG50" i="3"/>
  <c r="BF50" i="3"/>
  <c r="BE50" i="3"/>
  <c r="BD50" i="3"/>
  <c r="BB50" i="3"/>
  <c r="BA50" i="3"/>
  <c r="AZ50" i="3"/>
  <c r="AY50" i="3"/>
  <c r="AW50" i="3"/>
  <c r="AV50" i="3"/>
  <c r="AR50" i="3"/>
  <c r="AQ50" i="3"/>
  <c r="AP50" i="3"/>
  <c r="AO50" i="3"/>
  <c r="AM50" i="3"/>
  <c r="AL50" i="3"/>
  <c r="CD48" i="3"/>
  <c r="CC48" i="3"/>
  <c r="CB48" i="3"/>
  <c r="CA48" i="3"/>
  <c r="BY48" i="3"/>
  <c r="BX48" i="3"/>
  <c r="BW48" i="3"/>
  <c r="BT48" i="3"/>
  <c r="BS48" i="3"/>
  <c r="BR48" i="3"/>
  <c r="BO48" i="3"/>
  <c r="BN48" i="3"/>
  <c r="BL48" i="3"/>
  <c r="BK48" i="3"/>
  <c r="BJ48" i="3"/>
  <c r="BI48" i="3"/>
  <c r="BG48" i="3"/>
  <c r="BF48" i="3"/>
  <c r="BE48" i="3"/>
  <c r="BD48" i="3"/>
  <c r="BB48" i="3"/>
  <c r="BA48" i="3"/>
  <c r="AZ48" i="3"/>
  <c r="AY48" i="3"/>
  <c r="AW48" i="3"/>
  <c r="AV48" i="3"/>
  <c r="AU48" i="3"/>
  <c r="AR48" i="3"/>
  <c r="AQ48" i="3"/>
  <c r="AP48" i="3"/>
  <c r="AO48" i="3"/>
  <c r="AM48" i="3"/>
  <c r="AL48" i="3"/>
  <c r="AK48" i="3"/>
  <c r="CD47" i="3"/>
  <c r="CC47" i="3"/>
  <c r="CB47" i="3"/>
  <c r="CA47" i="3"/>
  <c r="BY47" i="3"/>
  <c r="BX47" i="3"/>
  <c r="BW47" i="3"/>
  <c r="BT47" i="3"/>
  <c r="BS47" i="3"/>
  <c r="BR47" i="3"/>
  <c r="BO47" i="3"/>
  <c r="BN47" i="3"/>
  <c r="BL47" i="3"/>
  <c r="BK47" i="3"/>
  <c r="BJ47" i="3"/>
  <c r="BI47" i="3"/>
  <c r="BG47" i="3"/>
  <c r="BF47" i="3"/>
  <c r="BE47" i="3"/>
  <c r="BD47" i="3"/>
  <c r="BB47" i="3"/>
  <c r="BA47" i="3"/>
  <c r="AZ47" i="3"/>
  <c r="AY47" i="3"/>
  <c r="AW47" i="3"/>
  <c r="AV47" i="3"/>
  <c r="AU47" i="3"/>
  <c r="AR47" i="3"/>
  <c r="AQ47" i="3"/>
  <c r="AP47" i="3"/>
  <c r="AO47" i="3"/>
  <c r="AM47" i="3"/>
  <c r="AL47" i="3"/>
  <c r="AK47" i="3"/>
  <c r="CD45" i="3"/>
  <c r="CD44" i="3" s="1"/>
  <c r="CC45" i="3"/>
  <c r="CC44" i="3" s="1"/>
  <c r="CB45" i="3"/>
  <c r="CB44" i="3" s="1"/>
  <c r="CA45" i="3"/>
  <c r="CA44" i="3" s="1"/>
  <c r="BY45" i="3"/>
  <c r="BY44" i="3" s="1"/>
  <c r="BX45" i="3"/>
  <c r="BX44" i="3" s="1"/>
  <c r="BW45" i="3"/>
  <c r="BW44" i="3" s="1"/>
  <c r="BT45" i="3"/>
  <c r="BT44" i="3" s="1"/>
  <c r="BS45" i="3"/>
  <c r="BS44" i="3" s="1"/>
  <c r="BR45" i="3"/>
  <c r="BR44" i="3" s="1"/>
  <c r="BQ45" i="3"/>
  <c r="BQ44" i="3" s="1"/>
  <c r="BO45" i="3"/>
  <c r="BO44" i="3" s="1"/>
  <c r="BN45" i="3"/>
  <c r="BN44" i="3" s="1"/>
  <c r="BL45" i="3"/>
  <c r="BL44" i="3" s="1"/>
  <c r="BK45" i="3"/>
  <c r="BK44" i="3" s="1"/>
  <c r="BJ45" i="3"/>
  <c r="BJ44" i="3" s="1"/>
  <c r="BI45" i="3"/>
  <c r="BI44" i="3" s="1"/>
  <c r="BG45" i="3"/>
  <c r="BG44" i="3" s="1"/>
  <c r="BF45" i="3"/>
  <c r="BF44" i="3" s="1"/>
  <c r="BE45" i="3"/>
  <c r="BE44" i="3" s="1"/>
  <c r="BD45" i="3"/>
  <c r="BD44" i="3" s="1"/>
  <c r="BB45" i="3"/>
  <c r="BB44" i="3" s="1"/>
  <c r="BA45" i="3"/>
  <c r="BA44" i="3" s="1"/>
  <c r="AZ45" i="3"/>
  <c r="AZ44" i="3" s="1"/>
  <c r="AY45" i="3"/>
  <c r="AY44" i="3" s="1"/>
  <c r="AW45" i="3"/>
  <c r="AW44" i="3" s="1"/>
  <c r="AV45" i="3"/>
  <c r="AV44" i="3" s="1"/>
  <c r="AU45" i="3"/>
  <c r="AU44" i="3" s="1"/>
  <c r="AR45" i="3"/>
  <c r="AR44" i="3" s="1"/>
  <c r="AQ45" i="3"/>
  <c r="AQ44" i="3" s="1"/>
  <c r="AP45" i="3"/>
  <c r="AP44" i="3" s="1"/>
  <c r="AO45" i="3"/>
  <c r="AO44" i="3" s="1"/>
  <c r="AM45" i="3"/>
  <c r="AM44" i="3" s="1"/>
  <c r="AL45" i="3"/>
  <c r="AL44" i="3" s="1"/>
  <c r="AK45" i="3"/>
  <c r="AK44" i="3" s="1"/>
  <c r="CD42" i="3"/>
  <c r="CC42" i="3"/>
  <c r="CB42" i="3"/>
  <c r="CA42" i="3"/>
  <c r="BY42" i="3"/>
  <c r="BX42" i="3"/>
  <c r="BW42" i="3"/>
  <c r="BT42" i="3"/>
  <c r="BS42" i="3"/>
  <c r="BR42" i="3"/>
  <c r="BO42" i="3"/>
  <c r="BN42" i="3"/>
  <c r="BL42" i="3"/>
  <c r="BK42" i="3"/>
  <c r="BJ42" i="3"/>
  <c r="BI42" i="3"/>
  <c r="BG42" i="3"/>
  <c r="BF42" i="3"/>
  <c r="BE42" i="3"/>
  <c r="BD42" i="3"/>
  <c r="BB42" i="3"/>
  <c r="BA42" i="3"/>
  <c r="AZ42" i="3"/>
  <c r="AW42" i="3"/>
  <c r="AV42" i="3"/>
  <c r="AU42" i="3"/>
  <c r="AR42" i="3"/>
  <c r="AQ42" i="3"/>
  <c r="AP42" i="3"/>
  <c r="AO42" i="3"/>
  <c r="AM42" i="3"/>
  <c r="AL42" i="3"/>
  <c r="AK42" i="3"/>
  <c r="CD41" i="3"/>
  <c r="CC41" i="3"/>
  <c r="CB41" i="3"/>
  <c r="CA41" i="3"/>
  <c r="BY41" i="3"/>
  <c r="BX41" i="3"/>
  <c r="BW41" i="3"/>
  <c r="BT41" i="3"/>
  <c r="BS41" i="3"/>
  <c r="BR41" i="3"/>
  <c r="BO41" i="3"/>
  <c r="BN41" i="3"/>
  <c r="BL41" i="3"/>
  <c r="BK41" i="3"/>
  <c r="BJ41" i="3"/>
  <c r="BI41" i="3"/>
  <c r="BG41" i="3"/>
  <c r="BF41" i="3"/>
  <c r="BE41" i="3"/>
  <c r="BD41" i="3"/>
  <c r="BB41" i="3"/>
  <c r="BA41" i="3"/>
  <c r="AZ41" i="3"/>
  <c r="AW41" i="3"/>
  <c r="AV41" i="3"/>
  <c r="AU41" i="3"/>
  <c r="AR41" i="3"/>
  <c r="AQ41" i="3"/>
  <c r="AP41" i="3"/>
  <c r="AO41" i="3"/>
  <c r="AM41" i="3"/>
  <c r="AL41" i="3"/>
  <c r="AK41" i="3"/>
  <c r="CD39" i="3"/>
  <c r="CC39" i="3"/>
  <c r="CB39" i="3"/>
  <c r="CA39" i="3"/>
  <c r="BY39" i="3"/>
  <c r="BX39" i="3"/>
  <c r="BW39" i="3"/>
  <c r="BT39" i="3"/>
  <c r="BS39" i="3"/>
  <c r="BR39" i="3"/>
  <c r="BO39" i="3"/>
  <c r="BN39" i="3"/>
  <c r="BL39" i="3"/>
  <c r="BK39" i="3"/>
  <c r="BJ39" i="3"/>
  <c r="BI39" i="3"/>
  <c r="BG39" i="3"/>
  <c r="BF39" i="3"/>
  <c r="BE39" i="3"/>
  <c r="BD39" i="3"/>
  <c r="BB39" i="3"/>
  <c r="BA39" i="3"/>
  <c r="AZ39" i="3"/>
  <c r="AY39" i="3"/>
  <c r="AV39" i="3"/>
  <c r="AU39" i="3"/>
  <c r="AR39" i="3"/>
  <c r="AQ39" i="3"/>
  <c r="AP39" i="3"/>
  <c r="AO39" i="3"/>
  <c r="AL39" i="3"/>
  <c r="AK39" i="3"/>
  <c r="CD38" i="3"/>
  <c r="CC38" i="3"/>
  <c r="CB38" i="3"/>
  <c r="CA38" i="3"/>
  <c r="BY38" i="3"/>
  <c r="BX38" i="3"/>
  <c r="BW38" i="3"/>
  <c r="BT38" i="3"/>
  <c r="BS38" i="3"/>
  <c r="BR38" i="3"/>
  <c r="BQ38" i="3"/>
  <c r="BO38" i="3"/>
  <c r="BN38" i="3"/>
  <c r="BL38" i="3"/>
  <c r="BK38" i="3"/>
  <c r="BJ38" i="3"/>
  <c r="BI38" i="3"/>
  <c r="BG38" i="3"/>
  <c r="BF38" i="3"/>
  <c r="BE38" i="3"/>
  <c r="BD38" i="3"/>
  <c r="BB38" i="3"/>
  <c r="BA38" i="3"/>
  <c r="AZ38" i="3"/>
  <c r="AY38" i="3"/>
  <c r="AW38" i="3"/>
  <c r="AV38" i="3"/>
  <c r="AU38" i="3"/>
  <c r="AR38" i="3"/>
  <c r="AQ38" i="3"/>
  <c r="AP38" i="3"/>
  <c r="AO38" i="3"/>
  <c r="AM38" i="3"/>
  <c r="AL38" i="3"/>
  <c r="AK38" i="3"/>
  <c r="CD36" i="3"/>
  <c r="CC36" i="3"/>
  <c r="CB36" i="3"/>
  <c r="CA36" i="3"/>
  <c r="BY36" i="3"/>
  <c r="BX36" i="3"/>
  <c r="BW36" i="3"/>
  <c r="BT36" i="3"/>
  <c r="BS36" i="3"/>
  <c r="BR36" i="3"/>
  <c r="BO36" i="3"/>
  <c r="BN36" i="3"/>
  <c r="BL36" i="3"/>
  <c r="BK36" i="3"/>
  <c r="BJ36" i="3"/>
  <c r="BI36" i="3"/>
  <c r="BG36" i="3"/>
  <c r="BF36" i="3"/>
  <c r="BE36" i="3"/>
  <c r="BD36" i="3"/>
  <c r="BB36" i="3"/>
  <c r="BA36" i="3"/>
  <c r="AZ36" i="3"/>
  <c r="AY36" i="3"/>
  <c r="AW36" i="3"/>
  <c r="AV36" i="3"/>
  <c r="AU36" i="3"/>
  <c r="AR36" i="3"/>
  <c r="AQ36" i="3"/>
  <c r="AP36" i="3"/>
  <c r="AO36" i="3"/>
  <c r="AL36" i="3"/>
  <c r="AK36" i="3"/>
  <c r="CD35" i="3"/>
  <c r="CC35" i="3"/>
  <c r="CB35" i="3"/>
  <c r="CA35" i="3"/>
  <c r="BY35" i="3"/>
  <c r="BX35" i="3"/>
  <c r="BW35" i="3"/>
  <c r="BT35" i="3"/>
  <c r="BS35" i="3"/>
  <c r="BR35" i="3"/>
  <c r="BO35" i="3"/>
  <c r="BN35" i="3"/>
  <c r="BL35" i="3"/>
  <c r="BK35" i="3"/>
  <c r="BJ35" i="3"/>
  <c r="BI35" i="3"/>
  <c r="BG35" i="3"/>
  <c r="BF35" i="3"/>
  <c r="BE35" i="3"/>
  <c r="BD35" i="3"/>
  <c r="BB35" i="3"/>
  <c r="BA35" i="3"/>
  <c r="AZ35" i="3"/>
  <c r="AY35" i="3"/>
  <c r="AV35" i="3"/>
  <c r="AR35" i="3"/>
  <c r="AQ35" i="3"/>
  <c r="AP35" i="3"/>
  <c r="AO35" i="3"/>
  <c r="AL35" i="3"/>
  <c r="AK35" i="3"/>
  <c r="CD34" i="3"/>
  <c r="CC34" i="3"/>
  <c r="CB34" i="3"/>
  <c r="CA34" i="3"/>
  <c r="BY34" i="3"/>
  <c r="BX34" i="3"/>
  <c r="BW34" i="3"/>
  <c r="BV34" i="3"/>
  <c r="BT34" i="3"/>
  <c r="BS34" i="3"/>
  <c r="BR34" i="3"/>
  <c r="BQ34" i="3"/>
  <c r="BO34" i="3"/>
  <c r="BN34" i="3"/>
  <c r="BL34" i="3"/>
  <c r="BK34" i="3"/>
  <c r="BJ34" i="3"/>
  <c r="BI34" i="3"/>
  <c r="BG34" i="3"/>
  <c r="BF34" i="3"/>
  <c r="BE34" i="3"/>
  <c r="BD34" i="3"/>
  <c r="BB34" i="3"/>
  <c r="BA34" i="3"/>
  <c r="AZ34" i="3"/>
  <c r="AY34" i="3"/>
  <c r="AW34" i="3"/>
  <c r="AV34" i="3"/>
  <c r="AU34" i="3"/>
  <c r="AT34" i="3"/>
  <c r="AR34" i="3"/>
  <c r="AQ34" i="3"/>
  <c r="AP34" i="3"/>
  <c r="AO34" i="3"/>
  <c r="AM34" i="3"/>
  <c r="AL34" i="3"/>
  <c r="AK34" i="3"/>
  <c r="AJ34" i="3"/>
  <c r="CD32" i="3"/>
  <c r="CC32" i="3"/>
  <c r="CB32" i="3"/>
  <c r="CA32" i="3"/>
  <c r="BY32" i="3"/>
  <c r="BX32" i="3"/>
  <c r="BW32" i="3"/>
  <c r="BV32" i="3"/>
  <c r="BT32" i="3"/>
  <c r="BS32" i="3"/>
  <c r="BQ32" i="3"/>
  <c r="BO32" i="3"/>
  <c r="BN32" i="3"/>
  <c r="BL32" i="3"/>
  <c r="BK32" i="3"/>
  <c r="BJ32" i="3"/>
  <c r="BI32" i="3"/>
  <c r="BG32" i="3"/>
  <c r="BF32" i="3"/>
  <c r="BE32" i="3"/>
  <c r="BD32" i="3"/>
  <c r="BB32" i="3"/>
  <c r="BA32" i="3"/>
  <c r="AZ32" i="3"/>
  <c r="AY32" i="3"/>
  <c r="AV32" i="3"/>
  <c r="AR32" i="3"/>
  <c r="AQ32" i="3"/>
  <c r="AP32" i="3"/>
  <c r="AO32" i="3"/>
  <c r="AM32" i="3"/>
  <c r="AL32" i="3"/>
  <c r="AK32" i="3"/>
  <c r="CD31" i="3"/>
  <c r="CC31" i="3"/>
  <c r="CB31" i="3"/>
  <c r="CA31" i="3"/>
  <c r="BY31" i="3"/>
  <c r="BX31" i="3"/>
  <c r="BW31" i="3"/>
  <c r="BT31" i="3"/>
  <c r="BS31" i="3"/>
  <c r="BR31" i="3"/>
  <c r="BO31" i="3"/>
  <c r="BN31" i="3"/>
  <c r="BL31" i="3"/>
  <c r="BK31" i="3"/>
  <c r="BJ31" i="3"/>
  <c r="BI31" i="3"/>
  <c r="BG31" i="3"/>
  <c r="BF31" i="3"/>
  <c r="BE31" i="3"/>
  <c r="BD31" i="3"/>
  <c r="BB31" i="3"/>
  <c r="BA31" i="3"/>
  <c r="AZ31" i="3"/>
  <c r="AY31" i="3"/>
  <c r="AW31" i="3"/>
  <c r="AV31" i="3"/>
  <c r="AR31" i="3"/>
  <c r="AQ31" i="3"/>
  <c r="AP31" i="3"/>
  <c r="AO31" i="3"/>
  <c r="AL31" i="3"/>
  <c r="CD29" i="3"/>
  <c r="CC29" i="3"/>
  <c r="CB29" i="3"/>
  <c r="CA29" i="3"/>
  <c r="BY29" i="3"/>
  <c r="BX29" i="3"/>
  <c r="BW29" i="3"/>
  <c r="BT29" i="3"/>
  <c r="BS29" i="3"/>
  <c r="BR29" i="3"/>
  <c r="BQ29" i="3"/>
  <c r="BO29" i="3"/>
  <c r="BN29" i="3"/>
  <c r="BL29" i="3"/>
  <c r="BK29" i="3"/>
  <c r="BJ29" i="3"/>
  <c r="BI29" i="3"/>
  <c r="BG29" i="3"/>
  <c r="BF29" i="3"/>
  <c r="BE29" i="3"/>
  <c r="BD29" i="3"/>
  <c r="BB29" i="3"/>
  <c r="BA29" i="3"/>
  <c r="AZ29" i="3"/>
  <c r="AY29" i="3"/>
  <c r="AW29" i="3"/>
  <c r="AV29" i="3"/>
  <c r="AU29" i="3"/>
  <c r="AR29" i="3"/>
  <c r="AQ29" i="3"/>
  <c r="AP29" i="3"/>
  <c r="AO29" i="3"/>
  <c r="AM29" i="3"/>
  <c r="AL29" i="3"/>
  <c r="AK29" i="3"/>
  <c r="CD28" i="3"/>
  <c r="CD27" i="3" s="1"/>
  <c r="CC28" i="3"/>
  <c r="CC27" i="3" s="1"/>
  <c r="CB28" i="3"/>
  <c r="CA28" i="3"/>
  <c r="BY28" i="3"/>
  <c r="BX28" i="3"/>
  <c r="BW28" i="3"/>
  <c r="BT28" i="3"/>
  <c r="BS28" i="3"/>
  <c r="BS27" i="3" s="1"/>
  <c r="BR28" i="3"/>
  <c r="BR27" i="3" s="1"/>
  <c r="BO28" i="3"/>
  <c r="BN28" i="3"/>
  <c r="BL28" i="3"/>
  <c r="BK28" i="3"/>
  <c r="BJ28" i="3"/>
  <c r="BI28" i="3"/>
  <c r="BG28" i="3"/>
  <c r="BF28" i="3"/>
  <c r="BE28" i="3"/>
  <c r="BD28" i="3"/>
  <c r="BA28" i="3"/>
  <c r="AZ28" i="3"/>
  <c r="AY28" i="3"/>
  <c r="AV28" i="3"/>
  <c r="AU28" i="3"/>
  <c r="AR28" i="3"/>
  <c r="AQ28" i="3"/>
  <c r="AP28" i="3"/>
  <c r="AO28" i="3"/>
  <c r="AL28" i="3"/>
  <c r="AK28" i="3"/>
  <c r="CD26" i="3"/>
  <c r="CC26" i="3"/>
  <c r="CB26" i="3"/>
  <c r="CA26" i="3"/>
  <c r="BY26" i="3"/>
  <c r="BX26" i="3"/>
  <c r="BW26" i="3"/>
  <c r="BV26" i="3"/>
  <c r="BT26" i="3"/>
  <c r="BS26" i="3"/>
  <c r="BR26" i="3"/>
  <c r="BQ26" i="3"/>
  <c r="BO26" i="3"/>
  <c r="BN26" i="3"/>
  <c r="BL26" i="3"/>
  <c r="BK26" i="3"/>
  <c r="BJ26" i="3"/>
  <c r="BI26" i="3"/>
  <c r="BG26" i="3"/>
  <c r="BF26" i="3"/>
  <c r="BE26" i="3"/>
  <c r="BD26" i="3"/>
  <c r="BB26" i="3"/>
  <c r="BA26" i="3"/>
  <c r="AZ26" i="3"/>
  <c r="AY26" i="3"/>
  <c r="AW26" i="3"/>
  <c r="AV26" i="3"/>
  <c r="AU26" i="3"/>
  <c r="AT26" i="3"/>
  <c r="AR26" i="3"/>
  <c r="AQ26" i="3"/>
  <c r="AP26" i="3"/>
  <c r="AO26" i="3"/>
  <c r="AM26" i="3"/>
  <c r="AL26" i="3"/>
  <c r="AK26" i="3"/>
  <c r="AJ26" i="3"/>
  <c r="CD24" i="3"/>
  <c r="CD23" i="3" s="1"/>
  <c r="CC24" i="3"/>
  <c r="CC23" i="3" s="1"/>
  <c r="CB24" i="3"/>
  <c r="CB23" i="3" s="1"/>
  <c r="CA24" i="3"/>
  <c r="CA23" i="3" s="1"/>
  <c r="BY24" i="3"/>
  <c r="BY23" i="3" s="1"/>
  <c r="BX24" i="3"/>
  <c r="BX23" i="3" s="1"/>
  <c r="BW24" i="3"/>
  <c r="BW23" i="3" s="1"/>
  <c r="BT24" i="3"/>
  <c r="BT23" i="3" s="1"/>
  <c r="BS24" i="3"/>
  <c r="BS23" i="3" s="1"/>
  <c r="BR24" i="3"/>
  <c r="BR23" i="3" s="1"/>
  <c r="BO24" i="3"/>
  <c r="BO23" i="3" s="1"/>
  <c r="BN24" i="3"/>
  <c r="BN23" i="3" s="1"/>
  <c r="BL24" i="3"/>
  <c r="BL23" i="3" s="1"/>
  <c r="BK24" i="3"/>
  <c r="BK23" i="3" s="1"/>
  <c r="BJ24" i="3"/>
  <c r="BJ23" i="3" s="1"/>
  <c r="BI24" i="3"/>
  <c r="BI23" i="3" s="1"/>
  <c r="BG24" i="3"/>
  <c r="BG23" i="3" s="1"/>
  <c r="BF24" i="3"/>
  <c r="BF23" i="3" s="1"/>
  <c r="BE24" i="3"/>
  <c r="BE23" i="3" s="1"/>
  <c r="BD24" i="3"/>
  <c r="BD23" i="3" s="1"/>
  <c r="BB24" i="3"/>
  <c r="BB23" i="3" s="1"/>
  <c r="BA24" i="3"/>
  <c r="BA23" i="3" s="1"/>
  <c r="AZ24" i="3"/>
  <c r="AZ23" i="3" s="1"/>
  <c r="AY24" i="3"/>
  <c r="AY23" i="3" s="1"/>
  <c r="AW24" i="3"/>
  <c r="AW23" i="3" s="1"/>
  <c r="AV24" i="3"/>
  <c r="AV23" i="3" s="1"/>
  <c r="AU24" i="3"/>
  <c r="AU23" i="3" s="1"/>
  <c r="AR24" i="3"/>
  <c r="AR23" i="3" s="1"/>
  <c r="AQ24" i="3"/>
  <c r="AQ23" i="3" s="1"/>
  <c r="AP24" i="3"/>
  <c r="AP23" i="3" s="1"/>
  <c r="AO24" i="3"/>
  <c r="AO23" i="3" s="1"/>
  <c r="AM24" i="3"/>
  <c r="AM23" i="3" s="1"/>
  <c r="AL24" i="3"/>
  <c r="AL23" i="3" s="1"/>
  <c r="AK24" i="3"/>
  <c r="AK23" i="3" s="1"/>
  <c r="CD21" i="3"/>
  <c r="CC21" i="3"/>
  <c r="CB21" i="3"/>
  <c r="CA21" i="3"/>
  <c r="BY21" i="3"/>
  <c r="BX21" i="3"/>
  <c r="BW21" i="3"/>
  <c r="BT21" i="3"/>
  <c r="BS21" i="3"/>
  <c r="BR21" i="3"/>
  <c r="BO21" i="3"/>
  <c r="BN21" i="3"/>
  <c r="BL21" i="3"/>
  <c r="BK21" i="3"/>
  <c r="BJ21" i="3"/>
  <c r="BI21" i="3"/>
  <c r="BG21" i="3"/>
  <c r="BF21" i="3"/>
  <c r="BE21" i="3"/>
  <c r="BD21" i="3"/>
  <c r="BB21" i="3"/>
  <c r="BA21" i="3"/>
  <c r="AZ21" i="3"/>
  <c r="AY21" i="3"/>
  <c r="AW21" i="3"/>
  <c r="AV21" i="3"/>
  <c r="AU21" i="3"/>
  <c r="AR21" i="3"/>
  <c r="AQ21" i="3"/>
  <c r="AP21" i="3"/>
  <c r="AO21" i="3"/>
  <c r="AM21" i="3"/>
  <c r="AL21" i="3"/>
  <c r="CD20" i="3"/>
  <c r="CC20" i="3"/>
  <c r="CB20" i="3"/>
  <c r="CA20" i="3"/>
  <c r="BY20" i="3"/>
  <c r="BX20" i="3"/>
  <c r="BW20" i="3"/>
  <c r="BV20" i="3"/>
  <c r="BT20" i="3"/>
  <c r="BS20" i="3"/>
  <c r="BR20" i="3"/>
  <c r="BQ20" i="3"/>
  <c r="BO20" i="3"/>
  <c r="BN20" i="3"/>
  <c r="BL20" i="3"/>
  <c r="BK20" i="3"/>
  <c r="BJ20" i="3"/>
  <c r="BI20" i="3"/>
  <c r="BG20" i="3"/>
  <c r="BF20" i="3"/>
  <c r="BE20" i="3"/>
  <c r="BD20" i="3"/>
  <c r="BB20" i="3"/>
  <c r="BA20" i="3"/>
  <c r="AZ20" i="3"/>
  <c r="AY20" i="3"/>
  <c r="AW20" i="3"/>
  <c r="AV20" i="3"/>
  <c r="AU20" i="3"/>
  <c r="AT20" i="3"/>
  <c r="AR20" i="3"/>
  <c r="AQ20" i="3"/>
  <c r="AP20" i="3"/>
  <c r="AO20" i="3"/>
  <c r="AM20" i="3"/>
  <c r="AL20" i="3"/>
  <c r="AK20" i="3"/>
  <c r="AJ20" i="3"/>
  <c r="CD19" i="3"/>
  <c r="CC19" i="3"/>
  <c r="CB19" i="3"/>
  <c r="CA19" i="3"/>
  <c r="BY19" i="3"/>
  <c r="BX19" i="3"/>
  <c r="BW19" i="3"/>
  <c r="BV19" i="3"/>
  <c r="BT19" i="3"/>
  <c r="BS19" i="3"/>
  <c r="BR19" i="3"/>
  <c r="BQ19" i="3"/>
  <c r="BO19" i="3"/>
  <c r="BN19" i="3"/>
  <c r="BL19" i="3"/>
  <c r="BK19" i="3"/>
  <c r="BJ19" i="3"/>
  <c r="BI19" i="3"/>
  <c r="BG19" i="3"/>
  <c r="BF19" i="3"/>
  <c r="BE19" i="3"/>
  <c r="BD19" i="3"/>
  <c r="BB19" i="3"/>
  <c r="BA19" i="3"/>
  <c r="AZ19" i="3"/>
  <c r="AY19" i="3"/>
  <c r="AW19" i="3"/>
  <c r="AV19" i="3"/>
  <c r="AR19" i="3"/>
  <c r="AQ19" i="3"/>
  <c r="AP19" i="3"/>
  <c r="AO19" i="3"/>
  <c r="AM19" i="3"/>
  <c r="AL19" i="3"/>
  <c r="AK19" i="3"/>
  <c r="CD18" i="3"/>
  <c r="CC18" i="3"/>
  <c r="CB18" i="3"/>
  <c r="CA18" i="3"/>
  <c r="BY18" i="3"/>
  <c r="BX18" i="3"/>
  <c r="BW18" i="3"/>
  <c r="BT18" i="3"/>
  <c r="BS18" i="3"/>
  <c r="BR18" i="3"/>
  <c r="BO18" i="3"/>
  <c r="BN18" i="3"/>
  <c r="BL18" i="3"/>
  <c r="BK18" i="3"/>
  <c r="BJ18" i="3"/>
  <c r="BI18" i="3"/>
  <c r="BG18" i="3"/>
  <c r="BF18" i="3"/>
  <c r="BE18" i="3"/>
  <c r="BD18" i="3"/>
  <c r="BB18" i="3"/>
  <c r="BA18" i="3"/>
  <c r="AZ18" i="3"/>
  <c r="AY18" i="3"/>
  <c r="AW18" i="3"/>
  <c r="AV18" i="3"/>
  <c r="AU18" i="3"/>
  <c r="AR18" i="3"/>
  <c r="AQ18" i="3"/>
  <c r="AP18" i="3"/>
  <c r="AO18" i="3"/>
  <c r="AM18" i="3"/>
  <c r="AL18" i="3"/>
  <c r="AK18" i="3"/>
  <c r="CD16" i="3"/>
  <c r="CC16" i="3"/>
  <c r="CB16" i="3"/>
  <c r="CA16" i="3"/>
  <c r="BY16" i="3"/>
  <c r="BX16" i="3"/>
  <c r="BW16" i="3"/>
  <c r="BT16" i="3"/>
  <c r="BS16" i="3"/>
  <c r="BR16" i="3"/>
  <c r="BQ16" i="3"/>
  <c r="BO16" i="3"/>
  <c r="BN16" i="3"/>
  <c r="BL16" i="3"/>
  <c r="BK16" i="3"/>
  <c r="BJ16" i="3"/>
  <c r="BI16" i="3"/>
  <c r="BG16" i="3"/>
  <c r="BF16" i="3"/>
  <c r="BE16" i="3"/>
  <c r="BD16" i="3"/>
  <c r="BB16" i="3"/>
  <c r="BA16" i="3"/>
  <c r="AZ16" i="3"/>
  <c r="AY16" i="3"/>
  <c r="AW16" i="3"/>
  <c r="AV16" i="3"/>
  <c r="AR16" i="3"/>
  <c r="AQ16" i="3"/>
  <c r="AP16" i="3"/>
  <c r="AO16" i="3"/>
  <c r="AM16" i="3"/>
  <c r="AL16" i="3"/>
  <c r="AK16" i="3"/>
  <c r="CD15" i="3"/>
  <c r="CC15" i="3"/>
  <c r="CB15" i="3"/>
  <c r="CA15" i="3"/>
  <c r="BY15" i="3"/>
  <c r="BX15" i="3"/>
  <c r="BW15" i="3"/>
  <c r="BV15" i="3"/>
  <c r="BT15" i="3"/>
  <c r="BS15" i="3"/>
  <c r="BR15" i="3"/>
  <c r="BQ15" i="3"/>
  <c r="BO15" i="3"/>
  <c r="BN15" i="3"/>
  <c r="BL15" i="3"/>
  <c r="BK15" i="3"/>
  <c r="BJ15" i="3"/>
  <c r="BI15" i="3"/>
  <c r="BG15" i="3"/>
  <c r="BF15" i="3"/>
  <c r="BE15" i="3"/>
  <c r="BD15" i="3"/>
  <c r="BB15" i="3"/>
  <c r="BA15" i="3"/>
  <c r="AZ15" i="3"/>
  <c r="AY15" i="3"/>
  <c r="AW15" i="3"/>
  <c r="AV15" i="3"/>
  <c r="AU15" i="3"/>
  <c r="AR15" i="3"/>
  <c r="AQ15" i="3"/>
  <c r="AP15" i="3"/>
  <c r="AO15" i="3"/>
  <c r="AM15" i="3"/>
  <c r="AL15" i="3"/>
  <c r="AK15" i="3"/>
  <c r="CD14" i="3"/>
  <c r="CC14" i="3"/>
  <c r="CB14" i="3"/>
  <c r="CA14" i="3"/>
  <c r="BY14" i="3"/>
  <c r="BX14" i="3"/>
  <c r="BW14" i="3"/>
  <c r="BV14" i="3"/>
  <c r="BT14" i="3"/>
  <c r="BS14" i="3"/>
  <c r="BR14" i="3"/>
  <c r="BQ14" i="3"/>
  <c r="BO14" i="3"/>
  <c r="BN14" i="3"/>
  <c r="BL14" i="3"/>
  <c r="BK14" i="3"/>
  <c r="BJ14" i="3"/>
  <c r="BI14" i="3"/>
  <c r="BG14" i="3"/>
  <c r="BF14" i="3"/>
  <c r="BE14" i="3"/>
  <c r="BD14" i="3"/>
  <c r="BB14" i="3"/>
  <c r="BA14" i="3"/>
  <c r="AZ14" i="3"/>
  <c r="AY14" i="3"/>
  <c r="AW14" i="3"/>
  <c r="AV14" i="3"/>
  <c r="AU14" i="3"/>
  <c r="AT14" i="3"/>
  <c r="AR14" i="3"/>
  <c r="AQ14" i="3"/>
  <c r="AP14" i="3"/>
  <c r="AO14" i="3"/>
  <c r="AM14" i="3"/>
  <c r="AL14" i="3"/>
  <c r="AK14" i="3"/>
  <c r="AJ14" i="3"/>
  <c r="CD13" i="3"/>
  <c r="CC13" i="3"/>
  <c r="CB13" i="3"/>
  <c r="CA13" i="3"/>
  <c r="BY13" i="3"/>
  <c r="BX13" i="3"/>
  <c r="BW13" i="3"/>
  <c r="BT13" i="3"/>
  <c r="BS13" i="3"/>
  <c r="BR13" i="3"/>
  <c r="BL13" i="3"/>
  <c r="BK13" i="3"/>
  <c r="BJ13" i="3"/>
  <c r="BI13" i="3"/>
  <c r="BG13" i="3"/>
  <c r="BF13" i="3"/>
  <c r="BE13" i="3"/>
  <c r="BD13" i="3"/>
  <c r="BB13" i="3"/>
  <c r="BA13" i="3"/>
  <c r="AZ13" i="3"/>
  <c r="AY13" i="3"/>
  <c r="AW13" i="3"/>
  <c r="AU13" i="3"/>
  <c r="AR13" i="3"/>
  <c r="AQ13" i="3"/>
  <c r="AP13" i="3"/>
  <c r="AO13" i="3"/>
  <c r="AM13" i="3"/>
  <c r="AL13" i="3"/>
  <c r="AK13" i="3"/>
  <c r="AH237" i="3"/>
  <c r="AG237" i="3"/>
  <c r="AD237" i="3"/>
  <c r="AC237" i="3"/>
  <c r="AB237" i="3"/>
  <c r="Y237" i="3"/>
  <c r="X237" i="3"/>
  <c r="W237" i="3"/>
  <c r="T237" i="3"/>
  <c r="S237" i="3"/>
  <c r="R237" i="3"/>
  <c r="O237" i="3"/>
  <c r="N237" i="3"/>
  <c r="M237" i="3"/>
  <c r="AH236" i="3"/>
  <c r="AG236" i="3"/>
  <c r="AE236" i="3"/>
  <c r="AD236" i="3"/>
  <c r="AC236" i="3"/>
  <c r="AB236" i="3"/>
  <c r="Z236" i="3"/>
  <c r="Y236" i="3"/>
  <c r="X236" i="3"/>
  <c r="W236" i="3"/>
  <c r="U236" i="3"/>
  <c r="T236" i="3"/>
  <c r="S236" i="3"/>
  <c r="R236" i="3"/>
  <c r="P236" i="3"/>
  <c r="O236" i="3"/>
  <c r="N236" i="3"/>
  <c r="M236" i="3"/>
  <c r="AH235" i="3"/>
  <c r="AG235" i="3"/>
  <c r="AE235" i="3"/>
  <c r="AD235" i="3"/>
  <c r="AC235" i="3"/>
  <c r="AB235" i="3"/>
  <c r="Z235" i="3"/>
  <c r="Y235" i="3"/>
  <c r="X235" i="3"/>
  <c r="W235" i="3"/>
  <c r="U235" i="3"/>
  <c r="T235" i="3"/>
  <c r="S235" i="3"/>
  <c r="R235" i="3"/>
  <c r="P235" i="3"/>
  <c r="O235" i="3"/>
  <c r="N235" i="3"/>
  <c r="M235" i="3"/>
  <c r="AH233" i="3"/>
  <c r="AG233" i="3"/>
  <c r="AE233" i="3"/>
  <c r="AD233" i="3"/>
  <c r="AC233" i="3"/>
  <c r="AB233" i="3"/>
  <c r="Z233" i="3"/>
  <c r="Y233" i="3"/>
  <c r="X233" i="3"/>
  <c r="U233" i="3"/>
  <c r="T233" i="3"/>
  <c r="S233" i="3"/>
  <c r="R233" i="3"/>
  <c r="P233" i="3"/>
  <c r="O233" i="3"/>
  <c r="AH232" i="3"/>
  <c r="AG232" i="3"/>
  <c r="AE232" i="3"/>
  <c r="AD232" i="3"/>
  <c r="AC232" i="3"/>
  <c r="AB232" i="3"/>
  <c r="Z232" i="3"/>
  <c r="Y232" i="3"/>
  <c r="U232" i="3"/>
  <c r="T232" i="3"/>
  <c r="S232" i="3"/>
  <c r="R232" i="3"/>
  <c r="O232" i="3"/>
  <c r="AH231" i="3"/>
  <c r="AG231" i="3"/>
  <c r="AE231" i="3"/>
  <c r="AD231" i="3"/>
  <c r="AC231" i="3"/>
  <c r="AB231" i="3"/>
  <c r="Z231" i="3"/>
  <c r="Y231" i="3"/>
  <c r="U231" i="3"/>
  <c r="T231" i="3"/>
  <c r="S231" i="3"/>
  <c r="R231" i="3"/>
  <c r="P231" i="3"/>
  <c r="O231" i="3"/>
  <c r="AH230" i="3"/>
  <c r="AG230" i="3"/>
  <c r="AE230" i="3"/>
  <c r="AD230" i="3"/>
  <c r="AC230" i="3"/>
  <c r="AB230" i="3"/>
  <c r="Z230" i="3"/>
  <c r="Y230" i="3"/>
  <c r="U230" i="3"/>
  <c r="T230" i="3"/>
  <c r="S230" i="3"/>
  <c r="R230" i="3"/>
  <c r="P230" i="3"/>
  <c r="O230" i="3"/>
  <c r="AH229" i="3"/>
  <c r="AG229" i="3"/>
  <c r="AE229" i="3"/>
  <c r="AD229" i="3"/>
  <c r="AC229" i="3"/>
  <c r="AB229" i="3"/>
  <c r="Y229" i="3"/>
  <c r="W229" i="3"/>
  <c r="U229" i="3"/>
  <c r="T229" i="3"/>
  <c r="S229" i="3"/>
  <c r="R229" i="3"/>
  <c r="O229" i="3"/>
  <c r="AH227" i="3"/>
  <c r="AH226" i="3" s="1"/>
  <c r="AG227" i="3"/>
  <c r="AG226" i="3" s="1"/>
  <c r="AE227" i="3"/>
  <c r="AE226" i="3" s="1"/>
  <c r="AD227" i="3"/>
  <c r="AD226" i="3" s="1"/>
  <c r="AC227" i="3"/>
  <c r="AC226" i="3" s="1"/>
  <c r="Y227" i="3"/>
  <c r="Y226" i="3" s="1"/>
  <c r="X227" i="3"/>
  <c r="X226" i="3" s="1"/>
  <c r="U227" i="3"/>
  <c r="U226" i="3" s="1"/>
  <c r="T227" i="3"/>
  <c r="T226" i="3" s="1"/>
  <c r="S227" i="3"/>
  <c r="S226" i="3" s="1"/>
  <c r="N227" i="3"/>
  <c r="N226" i="3" s="1"/>
  <c r="AH225" i="3"/>
  <c r="AH224" i="3" s="1"/>
  <c r="AG225" i="3"/>
  <c r="AG224" i="3" s="1"/>
  <c r="AE225" i="3"/>
  <c r="AE224" i="3" s="1"/>
  <c r="AD225" i="3"/>
  <c r="AD224" i="3" s="1"/>
  <c r="AC225" i="3"/>
  <c r="AC224" i="3" s="1"/>
  <c r="AB225" i="3"/>
  <c r="AB224" i="3" s="1"/>
  <c r="Z225" i="3"/>
  <c r="Z224" i="3" s="1"/>
  <c r="Y225" i="3"/>
  <c r="Y224" i="3" s="1"/>
  <c r="X225" i="3"/>
  <c r="X224" i="3" s="1"/>
  <c r="U225" i="3"/>
  <c r="U224" i="3" s="1"/>
  <c r="S225" i="3"/>
  <c r="S224" i="3" s="1"/>
  <c r="R225" i="3"/>
  <c r="R224" i="3" s="1"/>
  <c r="N225" i="3"/>
  <c r="N224" i="3" s="1"/>
  <c r="AH223" i="3"/>
  <c r="AG223" i="3"/>
  <c r="AE223" i="3"/>
  <c r="AD223" i="3"/>
  <c r="AC223" i="3"/>
  <c r="AB223" i="3"/>
  <c r="Z223" i="3"/>
  <c r="Y223" i="3"/>
  <c r="X223" i="3"/>
  <c r="W223" i="3"/>
  <c r="U223" i="3"/>
  <c r="T223" i="3"/>
  <c r="S223" i="3"/>
  <c r="R223" i="3"/>
  <c r="P223" i="3"/>
  <c r="O223" i="3"/>
  <c r="N223" i="3"/>
  <c r="M223" i="3"/>
  <c r="AH222" i="3"/>
  <c r="AG222" i="3"/>
  <c r="AE222" i="3"/>
  <c r="AD222" i="3"/>
  <c r="AC222" i="3"/>
  <c r="AB222" i="3"/>
  <c r="Z222" i="3"/>
  <c r="Y222" i="3"/>
  <c r="X222" i="3"/>
  <c r="U222" i="3"/>
  <c r="T222" i="3"/>
  <c r="S222" i="3"/>
  <c r="R222" i="3"/>
  <c r="N222" i="3"/>
  <c r="AH220" i="3"/>
  <c r="AH219" i="3" s="1"/>
  <c r="AG220" i="3"/>
  <c r="AG219" i="3" s="1"/>
  <c r="AE220" i="3"/>
  <c r="AE219" i="3" s="1"/>
  <c r="AD220" i="3"/>
  <c r="AD219" i="3" s="1"/>
  <c r="AC220" i="3"/>
  <c r="AC219" i="3" s="1"/>
  <c r="AB220" i="3"/>
  <c r="AB219" i="3" s="1"/>
  <c r="Z220" i="3"/>
  <c r="Z219" i="3" s="1"/>
  <c r="Y220" i="3"/>
  <c r="Y219" i="3" s="1"/>
  <c r="X220" i="3"/>
  <c r="X219" i="3" s="1"/>
  <c r="W220" i="3"/>
  <c r="W219" i="3" s="1"/>
  <c r="U220" i="3"/>
  <c r="U219" i="3" s="1"/>
  <c r="T220" i="3"/>
  <c r="T219" i="3" s="1"/>
  <c r="S220" i="3"/>
  <c r="S219" i="3" s="1"/>
  <c r="R220" i="3"/>
  <c r="R219" i="3" s="1"/>
  <c r="N220" i="3"/>
  <c r="N219" i="3" s="1"/>
  <c r="CE217" i="3"/>
  <c r="AH217" i="3"/>
  <c r="AG217" i="3"/>
  <c r="AE217" i="3"/>
  <c r="AD217" i="3"/>
  <c r="AC217" i="3"/>
  <c r="AB217" i="3"/>
  <c r="X217" i="3"/>
  <c r="W217" i="3"/>
  <c r="T217" i="3"/>
  <c r="S217" i="3"/>
  <c r="R217" i="3"/>
  <c r="N217" i="3"/>
  <c r="M217" i="3"/>
  <c r="CE216" i="3"/>
  <c r="AH216" i="3"/>
  <c r="AG216" i="3"/>
  <c r="AE216" i="3"/>
  <c r="AD216" i="3"/>
  <c r="AC216" i="3"/>
  <c r="AB216" i="3"/>
  <c r="Z216" i="3"/>
  <c r="Y216" i="3"/>
  <c r="X216" i="3"/>
  <c r="X215" i="3" s="1"/>
  <c r="W216" i="3"/>
  <c r="U216" i="3"/>
  <c r="T216" i="3"/>
  <c r="S216" i="3"/>
  <c r="R216" i="3"/>
  <c r="P216" i="3"/>
  <c r="O216" i="3"/>
  <c r="N216" i="3"/>
  <c r="M216" i="3"/>
  <c r="CE214" i="3"/>
  <c r="AH214" i="3"/>
  <c r="AG214" i="3"/>
  <c r="AE214" i="3"/>
  <c r="AD214" i="3"/>
  <c r="AC214" i="3"/>
  <c r="AB214" i="3"/>
  <c r="Z214" i="3"/>
  <c r="Y214" i="3"/>
  <c r="X214" i="3"/>
  <c r="W214" i="3"/>
  <c r="U214" i="3"/>
  <c r="T214" i="3"/>
  <c r="S214" i="3"/>
  <c r="R214" i="3"/>
  <c r="P214" i="3"/>
  <c r="O214" i="3"/>
  <c r="N214" i="3"/>
  <c r="M214" i="3"/>
  <c r="CE213" i="3"/>
  <c r="AH213" i="3"/>
  <c r="AG213" i="3"/>
  <c r="AE213" i="3"/>
  <c r="AD213" i="3"/>
  <c r="AC213" i="3"/>
  <c r="AB213" i="3"/>
  <c r="Z213" i="3"/>
  <c r="Y213" i="3"/>
  <c r="X213" i="3"/>
  <c r="W213" i="3"/>
  <c r="U213" i="3"/>
  <c r="T213" i="3"/>
  <c r="S213" i="3"/>
  <c r="R213" i="3"/>
  <c r="N213" i="3"/>
  <c r="CE211" i="3"/>
  <c r="BI208" i="3"/>
  <c r="BE208" i="3"/>
  <c r="BA208" i="3"/>
  <c r="AW208" i="3"/>
  <c r="AK208" i="3"/>
  <c r="AH211" i="3"/>
  <c r="AG211" i="3"/>
  <c r="AE211" i="3"/>
  <c r="AD211" i="3"/>
  <c r="AC211" i="3"/>
  <c r="AB211" i="3"/>
  <c r="Z211" i="3"/>
  <c r="Y211" i="3"/>
  <c r="X211" i="3"/>
  <c r="W211" i="3"/>
  <c r="U211" i="3"/>
  <c r="T211" i="3"/>
  <c r="S211" i="3"/>
  <c r="CA208" i="3"/>
  <c r="BW208" i="3"/>
  <c r="BS208" i="3"/>
  <c r="AH210" i="3"/>
  <c r="AG210" i="3"/>
  <c r="AE210" i="3"/>
  <c r="AD210" i="3"/>
  <c r="AC210" i="3"/>
  <c r="AB210" i="3"/>
  <c r="Z210" i="3"/>
  <c r="X210" i="3"/>
  <c r="U210" i="3"/>
  <c r="T210" i="3"/>
  <c r="S210" i="3"/>
  <c r="R210" i="3"/>
  <c r="O210" i="3"/>
  <c r="N210" i="3"/>
  <c r="CB208" i="3"/>
  <c r="CE209" i="3"/>
  <c r="BX208" i="3"/>
  <c r="BT208" i="3"/>
  <c r="BO208" i="3"/>
  <c r="BK208" i="3"/>
  <c r="BG208" i="3"/>
  <c r="AU208" i="3"/>
  <c r="AM208" i="3"/>
  <c r="AH209" i="3"/>
  <c r="AG209" i="3"/>
  <c r="AE209" i="3"/>
  <c r="AD209" i="3"/>
  <c r="AC209" i="3"/>
  <c r="AB209" i="3"/>
  <c r="Z209" i="3"/>
  <c r="Y209" i="3"/>
  <c r="X209" i="3"/>
  <c r="W209" i="3"/>
  <c r="U209" i="3"/>
  <c r="T209" i="3"/>
  <c r="S209" i="3"/>
  <c r="R209" i="3"/>
  <c r="P209" i="3"/>
  <c r="O209" i="3"/>
  <c r="N209" i="3"/>
  <c r="CE207" i="3"/>
  <c r="AH207" i="3"/>
  <c r="AG207" i="3"/>
  <c r="AE207" i="3"/>
  <c r="AD207" i="3"/>
  <c r="AC207" i="3"/>
  <c r="AB207" i="3"/>
  <c r="Z207" i="3"/>
  <c r="Y207" i="3"/>
  <c r="X207" i="3"/>
  <c r="W207" i="3"/>
  <c r="U207" i="3"/>
  <c r="T207" i="3"/>
  <c r="S207" i="3"/>
  <c r="R207" i="3"/>
  <c r="P207" i="3"/>
  <c r="O207" i="3"/>
  <c r="N207" i="3"/>
  <c r="M207" i="3"/>
  <c r="CE206" i="3"/>
  <c r="BW195" i="3"/>
  <c r="BJ195" i="3"/>
  <c r="AP195" i="3"/>
  <c r="AH206" i="3"/>
  <c r="AG206" i="3"/>
  <c r="AE206" i="3"/>
  <c r="AD206" i="3"/>
  <c r="AC206" i="3"/>
  <c r="AB206" i="3"/>
  <c r="Z206" i="3"/>
  <c r="Y206" i="3"/>
  <c r="X206" i="3"/>
  <c r="W206" i="3"/>
  <c r="U206" i="3"/>
  <c r="T206" i="3"/>
  <c r="S206" i="3"/>
  <c r="R206" i="3"/>
  <c r="P206" i="3"/>
  <c r="O206" i="3"/>
  <c r="N206" i="3"/>
  <c r="M206" i="3"/>
  <c r="CB195" i="3"/>
  <c r="CE205" i="3"/>
  <c r="AU195" i="3"/>
  <c r="AH205" i="3"/>
  <c r="AG205" i="3"/>
  <c r="AE205" i="3"/>
  <c r="AD205" i="3"/>
  <c r="AC205" i="3"/>
  <c r="AB205" i="3"/>
  <c r="Z205" i="3"/>
  <c r="Y205" i="3"/>
  <c r="X205" i="3"/>
  <c r="W205" i="3"/>
  <c r="U205" i="3"/>
  <c r="T205" i="3"/>
  <c r="S205" i="3"/>
  <c r="R205" i="3"/>
  <c r="P205" i="3"/>
  <c r="O205" i="3"/>
  <c r="N205" i="3"/>
  <c r="M205" i="3"/>
  <c r="CC195" i="3"/>
  <c r="CE204" i="3"/>
  <c r="BD195" i="3"/>
  <c r="AZ195" i="3"/>
  <c r="AH204" i="3"/>
  <c r="AG204" i="3"/>
  <c r="AE204" i="3"/>
  <c r="AD204" i="3"/>
  <c r="AC204" i="3"/>
  <c r="AB204" i="3"/>
  <c r="Z204" i="3"/>
  <c r="Y204" i="3"/>
  <c r="X204" i="3"/>
  <c r="U204" i="3"/>
  <c r="T204" i="3"/>
  <c r="S204" i="3"/>
  <c r="R204" i="3"/>
  <c r="P204" i="3"/>
  <c r="O204" i="3"/>
  <c r="N204" i="3"/>
  <c r="CE203" i="3"/>
  <c r="BR195" i="3"/>
  <c r="BI195" i="3"/>
  <c r="BE195" i="3"/>
  <c r="AK195" i="3"/>
  <c r="AH203" i="3"/>
  <c r="AG203" i="3"/>
  <c r="AE203" i="3"/>
  <c r="AD203" i="3"/>
  <c r="AC203" i="3"/>
  <c r="AB203" i="3"/>
  <c r="Z203" i="3"/>
  <c r="Y203" i="3"/>
  <c r="X203" i="3"/>
  <c r="U203" i="3"/>
  <c r="T203" i="3"/>
  <c r="S203" i="3"/>
  <c r="R203" i="3"/>
  <c r="P203" i="3"/>
  <c r="O203" i="3"/>
  <c r="N203" i="3"/>
  <c r="CE201" i="3"/>
  <c r="AH201" i="3"/>
  <c r="AG201" i="3"/>
  <c r="AE201" i="3"/>
  <c r="AD201" i="3"/>
  <c r="AC201" i="3"/>
  <c r="AB201" i="3"/>
  <c r="Z201" i="3"/>
  <c r="Y201" i="3"/>
  <c r="X201" i="3"/>
  <c r="W201" i="3"/>
  <c r="U201" i="3"/>
  <c r="T201" i="3"/>
  <c r="S201" i="3"/>
  <c r="R201" i="3"/>
  <c r="P201" i="3"/>
  <c r="O201" i="3"/>
  <c r="N201" i="3"/>
  <c r="CE200" i="3"/>
  <c r="AH200" i="3"/>
  <c r="AG200" i="3"/>
  <c r="AE200" i="3"/>
  <c r="AD200" i="3"/>
  <c r="AC200" i="3"/>
  <c r="AB200" i="3"/>
  <c r="Z200" i="3"/>
  <c r="Y200" i="3"/>
  <c r="X200" i="3"/>
  <c r="W200" i="3"/>
  <c r="U200" i="3"/>
  <c r="T200" i="3"/>
  <c r="S200" i="3"/>
  <c r="R200" i="3"/>
  <c r="P200" i="3"/>
  <c r="O200" i="3"/>
  <c r="N200" i="3"/>
  <c r="CE199" i="3"/>
  <c r="AH199" i="3"/>
  <c r="AG199" i="3"/>
  <c r="AE199" i="3"/>
  <c r="AD199" i="3"/>
  <c r="AC199" i="3"/>
  <c r="AB199" i="3"/>
  <c r="Z199" i="3"/>
  <c r="Y199" i="3"/>
  <c r="X199" i="3"/>
  <c r="W199" i="3"/>
  <c r="U199" i="3"/>
  <c r="T199" i="3"/>
  <c r="S199" i="3"/>
  <c r="R199" i="3"/>
  <c r="P199" i="3"/>
  <c r="O199" i="3"/>
  <c r="N199" i="3"/>
  <c r="CE196" i="3"/>
  <c r="BO196" i="3"/>
  <c r="BO195" i="3" s="1"/>
  <c r="BN195" i="3"/>
  <c r="BH196" i="3"/>
  <c r="AX196" i="3"/>
  <c r="AH196" i="3"/>
  <c r="AG196" i="3"/>
  <c r="AE196" i="3"/>
  <c r="AD196" i="3"/>
  <c r="AC196" i="3"/>
  <c r="AB196" i="3"/>
  <c r="Z196" i="3"/>
  <c r="Y196" i="3"/>
  <c r="X196" i="3"/>
  <c r="W196" i="3"/>
  <c r="U196" i="3"/>
  <c r="T196" i="3"/>
  <c r="S196" i="3"/>
  <c r="R196" i="3"/>
  <c r="N196" i="3"/>
  <c r="AH192" i="3"/>
  <c r="AG192" i="3"/>
  <c r="AE192" i="3"/>
  <c r="AD192" i="3"/>
  <c r="AC192" i="3"/>
  <c r="AB192" i="3"/>
  <c r="Z192" i="3"/>
  <c r="Y192" i="3"/>
  <c r="X192" i="3"/>
  <c r="W192" i="3"/>
  <c r="U192" i="3"/>
  <c r="T192" i="3"/>
  <c r="S192" i="3"/>
  <c r="R192" i="3"/>
  <c r="P192" i="3"/>
  <c r="O192" i="3"/>
  <c r="N192" i="3"/>
  <c r="M192" i="3"/>
  <c r="AH191" i="3"/>
  <c r="AG191" i="3"/>
  <c r="AE191" i="3"/>
  <c r="AD191" i="3"/>
  <c r="AC191" i="3"/>
  <c r="AB191" i="3"/>
  <c r="Z191" i="3"/>
  <c r="Y191" i="3"/>
  <c r="X191" i="3"/>
  <c r="U191" i="3"/>
  <c r="T191" i="3"/>
  <c r="S191" i="3"/>
  <c r="N191" i="3"/>
  <c r="AH189" i="3"/>
  <c r="AH188" i="3" s="1"/>
  <c r="AG189" i="3"/>
  <c r="AG188" i="3" s="1"/>
  <c r="AD189" i="3"/>
  <c r="AD188" i="3" s="1"/>
  <c r="AC189" i="3"/>
  <c r="AC188" i="3" s="1"/>
  <c r="AB189" i="3"/>
  <c r="AB188" i="3" s="1"/>
  <c r="Z189" i="3"/>
  <c r="Z188" i="3" s="1"/>
  <c r="Y189" i="3"/>
  <c r="Y188" i="3" s="1"/>
  <c r="X189" i="3"/>
  <c r="X188" i="3" s="1"/>
  <c r="T189" i="3"/>
  <c r="T188" i="3" s="1"/>
  <c r="S189" i="3"/>
  <c r="S188" i="3" s="1"/>
  <c r="R189" i="3"/>
  <c r="R188" i="3" s="1"/>
  <c r="N189" i="3"/>
  <c r="N188" i="3" s="1"/>
  <c r="AH187" i="3"/>
  <c r="AG187" i="3"/>
  <c r="AE187" i="3"/>
  <c r="AD187" i="3"/>
  <c r="AC187" i="3"/>
  <c r="AB187" i="3"/>
  <c r="Z187" i="3"/>
  <c r="Y187" i="3"/>
  <c r="X187" i="3"/>
  <c r="W187" i="3"/>
  <c r="U187" i="3"/>
  <c r="T187" i="3"/>
  <c r="S187" i="3"/>
  <c r="R187" i="3"/>
  <c r="P187" i="3"/>
  <c r="O187" i="3"/>
  <c r="N187" i="3"/>
  <c r="M187" i="3"/>
  <c r="AH186" i="3"/>
  <c r="AG186" i="3"/>
  <c r="AE186" i="3"/>
  <c r="AD186" i="3"/>
  <c r="AC186" i="3"/>
  <c r="AB186" i="3"/>
  <c r="Z186" i="3"/>
  <c r="Y186" i="3"/>
  <c r="X186" i="3"/>
  <c r="W186" i="3"/>
  <c r="U186" i="3"/>
  <c r="T186" i="3"/>
  <c r="S186" i="3"/>
  <c r="R186" i="3"/>
  <c r="P186" i="3"/>
  <c r="O186" i="3"/>
  <c r="N186" i="3"/>
  <c r="M186" i="3"/>
  <c r="AH185" i="3"/>
  <c r="AG185" i="3"/>
  <c r="AE185" i="3"/>
  <c r="AD185" i="3"/>
  <c r="AC185" i="3"/>
  <c r="AB185" i="3"/>
  <c r="Z185" i="3"/>
  <c r="Y185" i="3"/>
  <c r="X185" i="3"/>
  <c r="W185" i="3"/>
  <c r="U185" i="3"/>
  <c r="T185" i="3"/>
  <c r="S185" i="3"/>
  <c r="R185" i="3"/>
  <c r="P185" i="3"/>
  <c r="O185" i="3"/>
  <c r="N185" i="3"/>
  <c r="M185" i="3"/>
  <c r="AH184" i="3"/>
  <c r="AG184" i="3"/>
  <c r="AE184" i="3"/>
  <c r="AD184" i="3"/>
  <c r="AC184" i="3"/>
  <c r="AB184" i="3"/>
  <c r="U184" i="3"/>
  <c r="R184" i="3"/>
  <c r="AH183" i="3"/>
  <c r="AG183" i="3"/>
  <c r="AE183" i="3"/>
  <c r="AD183" i="3"/>
  <c r="AC183" i="3"/>
  <c r="AB183" i="3"/>
  <c r="Y183" i="3"/>
  <c r="X183" i="3"/>
  <c r="U183" i="3"/>
  <c r="T183" i="3"/>
  <c r="S183" i="3"/>
  <c r="R183" i="3"/>
  <c r="P183" i="3"/>
  <c r="O183" i="3"/>
  <c r="AH181" i="3"/>
  <c r="AG181" i="3"/>
  <c r="AE181" i="3"/>
  <c r="AD181" i="3"/>
  <c r="AC181" i="3"/>
  <c r="AB181" i="3"/>
  <c r="Z181" i="3"/>
  <c r="Y181" i="3"/>
  <c r="X181" i="3"/>
  <c r="U181" i="3"/>
  <c r="T181" i="3"/>
  <c r="S181" i="3"/>
  <c r="R181" i="3"/>
  <c r="O181" i="3"/>
  <c r="AH178" i="3"/>
  <c r="AG178" i="3"/>
  <c r="AE178" i="3"/>
  <c r="AD178" i="3"/>
  <c r="AC178" i="3"/>
  <c r="AB178" i="3"/>
  <c r="Z178" i="3"/>
  <c r="Y178" i="3"/>
  <c r="X178" i="3"/>
  <c r="W178" i="3"/>
  <c r="U178" i="3"/>
  <c r="T178" i="3"/>
  <c r="S178" i="3"/>
  <c r="R178" i="3"/>
  <c r="P178" i="3"/>
  <c r="O178" i="3"/>
  <c r="N178" i="3"/>
  <c r="M178" i="3"/>
  <c r="AH177" i="3"/>
  <c r="AG177" i="3"/>
  <c r="AE177" i="3"/>
  <c r="AD177" i="3"/>
  <c r="AC177" i="3"/>
  <c r="AB177" i="3"/>
  <c r="Z177" i="3"/>
  <c r="Y177" i="3"/>
  <c r="U177" i="3"/>
  <c r="T177" i="3"/>
  <c r="S177" i="3"/>
  <c r="R177" i="3"/>
  <c r="N177" i="3"/>
  <c r="AH176" i="3"/>
  <c r="AG176" i="3"/>
  <c r="AE176" i="3"/>
  <c r="AD176" i="3"/>
  <c r="AC176" i="3"/>
  <c r="AB176" i="3"/>
  <c r="Z176" i="3"/>
  <c r="Y176" i="3"/>
  <c r="X176" i="3"/>
  <c r="U176" i="3"/>
  <c r="T176" i="3"/>
  <c r="R176" i="3"/>
  <c r="O176" i="3"/>
  <c r="AH175" i="3"/>
  <c r="AG175" i="3"/>
  <c r="AE175" i="3"/>
  <c r="AD175" i="3"/>
  <c r="AC175" i="3"/>
  <c r="AB175" i="3"/>
  <c r="Z175" i="3"/>
  <c r="Y175" i="3"/>
  <c r="X175" i="3"/>
  <c r="W175" i="3"/>
  <c r="U175" i="3"/>
  <c r="T175" i="3"/>
  <c r="S175" i="3"/>
  <c r="O175" i="3"/>
  <c r="AH173" i="3"/>
  <c r="AH172" i="3" s="1"/>
  <c r="AG173" i="3"/>
  <c r="AG172" i="3" s="1"/>
  <c r="AE173" i="3"/>
  <c r="AE172" i="3" s="1"/>
  <c r="AD173" i="3"/>
  <c r="AD172" i="3" s="1"/>
  <c r="AC173" i="3"/>
  <c r="AC172" i="3" s="1"/>
  <c r="AB173" i="3"/>
  <c r="AB172" i="3" s="1"/>
  <c r="Z173" i="3"/>
  <c r="Z172" i="3" s="1"/>
  <c r="Y173" i="3"/>
  <c r="Y172" i="3" s="1"/>
  <c r="X173" i="3"/>
  <c r="X172" i="3" s="1"/>
  <c r="W173" i="3"/>
  <c r="W172" i="3" s="1"/>
  <c r="U173" i="3"/>
  <c r="U172" i="3" s="1"/>
  <c r="S173" i="3"/>
  <c r="S172" i="3" s="1"/>
  <c r="N173" i="3"/>
  <c r="N172" i="3" s="1"/>
  <c r="AH170" i="3"/>
  <c r="AH169" i="3" s="1"/>
  <c r="AG170" i="3"/>
  <c r="AG169" i="3" s="1"/>
  <c r="AE170" i="3"/>
  <c r="AE169" i="3" s="1"/>
  <c r="AD170" i="3"/>
  <c r="AD169" i="3" s="1"/>
  <c r="AC170" i="3"/>
  <c r="AC169" i="3" s="1"/>
  <c r="AB170" i="3"/>
  <c r="AB169" i="3" s="1"/>
  <c r="Z170" i="3"/>
  <c r="Z169" i="3" s="1"/>
  <c r="Y170" i="3"/>
  <c r="Y169" i="3" s="1"/>
  <c r="X170" i="3"/>
  <c r="X169" i="3" s="1"/>
  <c r="W170" i="3"/>
  <c r="W169" i="3" s="1"/>
  <c r="U170" i="3"/>
  <c r="U169" i="3" s="1"/>
  <c r="T170" i="3"/>
  <c r="T169" i="3" s="1"/>
  <c r="S170" i="3"/>
  <c r="S169" i="3" s="1"/>
  <c r="R170" i="3"/>
  <c r="R169" i="3" s="1"/>
  <c r="P170" i="3"/>
  <c r="P169" i="3" s="1"/>
  <c r="N170" i="3"/>
  <c r="N169" i="3" s="1"/>
  <c r="M170" i="3"/>
  <c r="M169" i="3" s="1"/>
  <c r="CD167" i="3"/>
  <c r="BV167" i="3"/>
  <c r="BR167" i="3"/>
  <c r="AS167" i="3"/>
  <c r="AH168" i="3"/>
  <c r="AH167" i="3" s="1"/>
  <c r="AG168" i="3"/>
  <c r="AG167" i="3" s="1"/>
  <c r="AE168" i="3"/>
  <c r="AE167" i="3" s="1"/>
  <c r="AD168" i="3"/>
  <c r="AD167" i="3" s="1"/>
  <c r="AC168" i="3"/>
  <c r="AC167" i="3" s="1"/>
  <c r="AB168" i="3"/>
  <c r="Z168" i="3"/>
  <c r="Z167" i="3" s="1"/>
  <c r="Y168" i="3"/>
  <c r="Y167" i="3" s="1"/>
  <c r="X168" i="3"/>
  <c r="X167" i="3" s="1"/>
  <c r="W168" i="3"/>
  <c r="W167" i="3" s="1"/>
  <c r="U168" i="3"/>
  <c r="U167" i="3" s="1"/>
  <c r="T168" i="3"/>
  <c r="T167" i="3" s="1"/>
  <c r="S168" i="3"/>
  <c r="S167" i="3" s="1"/>
  <c r="R168" i="3"/>
  <c r="R167" i="3" s="1"/>
  <c r="O168" i="3"/>
  <c r="O167" i="3" s="1"/>
  <c r="N168" i="3"/>
  <c r="N167" i="3" s="1"/>
  <c r="AH166" i="3"/>
  <c r="AH165" i="3" s="1"/>
  <c r="AG166" i="3"/>
  <c r="AG165" i="3" s="1"/>
  <c r="AE166" i="3"/>
  <c r="AE165" i="3" s="1"/>
  <c r="AD166" i="3"/>
  <c r="AD165" i="3" s="1"/>
  <c r="AC166" i="3"/>
  <c r="AC165" i="3" s="1"/>
  <c r="AB166" i="3"/>
  <c r="AB165" i="3" s="1"/>
  <c r="Z166" i="3"/>
  <c r="Z165" i="3" s="1"/>
  <c r="Y166" i="3"/>
  <c r="Y165" i="3" s="1"/>
  <c r="X166" i="3"/>
  <c r="X165" i="3" s="1"/>
  <c r="W166" i="3"/>
  <c r="W165" i="3" s="1"/>
  <c r="U166" i="3"/>
  <c r="U165" i="3" s="1"/>
  <c r="T166" i="3"/>
  <c r="T165" i="3" s="1"/>
  <c r="S166" i="3"/>
  <c r="S165" i="3" s="1"/>
  <c r="R166" i="3"/>
  <c r="R165" i="3" s="1"/>
  <c r="N166" i="3"/>
  <c r="N165" i="3" s="1"/>
  <c r="M166" i="3"/>
  <c r="M165" i="3" s="1"/>
  <c r="BV163" i="3"/>
  <c r="BR163" i="3"/>
  <c r="BA163" i="3"/>
  <c r="AW163" i="3"/>
  <c r="AK163" i="3"/>
  <c r="AH164" i="3"/>
  <c r="AH163" i="3" s="1"/>
  <c r="AG164" i="3"/>
  <c r="AG163" i="3" s="1"/>
  <c r="AD164" i="3"/>
  <c r="AD163" i="3" s="1"/>
  <c r="AC164" i="3"/>
  <c r="AC163" i="3" s="1"/>
  <c r="AB164" i="3"/>
  <c r="AB163" i="3" s="1"/>
  <c r="X164" i="3"/>
  <c r="X163" i="3" s="1"/>
  <c r="U164" i="3"/>
  <c r="U163" i="3" s="1"/>
  <c r="T164" i="3"/>
  <c r="T163" i="3" s="1"/>
  <c r="S164" i="3"/>
  <c r="S163" i="3" s="1"/>
  <c r="R164" i="3"/>
  <c r="R163" i="3" s="1"/>
  <c r="N164" i="3"/>
  <c r="N163" i="3" s="1"/>
  <c r="AH162" i="3"/>
  <c r="AH161" i="3" s="1"/>
  <c r="AG162" i="3"/>
  <c r="AG161" i="3" s="1"/>
  <c r="AE162" i="3"/>
  <c r="AE161" i="3" s="1"/>
  <c r="AD162" i="3"/>
  <c r="AD161" i="3" s="1"/>
  <c r="AC162" i="3"/>
  <c r="AC161" i="3" s="1"/>
  <c r="AB162" i="3"/>
  <c r="AB161" i="3" s="1"/>
  <c r="X162" i="3"/>
  <c r="X161" i="3" s="1"/>
  <c r="U162" i="3"/>
  <c r="U161" i="3" s="1"/>
  <c r="T162" i="3"/>
  <c r="T161" i="3" s="1"/>
  <c r="S162" i="3"/>
  <c r="S161" i="3" s="1"/>
  <c r="R162" i="3"/>
  <c r="R161" i="3" s="1"/>
  <c r="N162" i="3"/>
  <c r="N161" i="3" s="1"/>
  <c r="AH160" i="3"/>
  <c r="AG160" i="3"/>
  <c r="AE160" i="3"/>
  <c r="AD160" i="3"/>
  <c r="AC160" i="3"/>
  <c r="AB160" i="3"/>
  <c r="Z160" i="3"/>
  <c r="Y160" i="3"/>
  <c r="X160" i="3"/>
  <c r="W160" i="3"/>
  <c r="U160" i="3"/>
  <c r="T160" i="3"/>
  <c r="S160" i="3"/>
  <c r="R160" i="3"/>
  <c r="P160" i="3"/>
  <c r="O160" i="3"/>
  <c r="N160" i="3"/>
  <c r="M160" i="3"/>
  <c r="AH159" i="3"/>
  <c r="AG159" i="3"/>
  <c r="AE159" i="3"/>
  <c r="AD159" i="3"/>
  <c r="AC159" i="3"/>
  <c r="AB159" i="3"/>
  <c r="U159" i="3"/>
  <c r="T159" i="3"/>
  <c r="S159" i="3"/>
  <c r="R159" i="3"/>
  <c r="AH158" i="3"/>
  <c r="AG158" i="3"/>
  <c r="AE158" i="3"/>
  <c r="AD158" i="3"/>
  <c r="AC158" i="3"/>
  <c r="AB158" i="3"/>
  <c r="Y158" i="3"/>
  <c r="X158" i="3"/>
  <c r="T158" i="3"/>
  <c r="S158" i="3"/>
  <c r="R158" i="3"/>
  <c r="AH157" i="3"/>
  <c r="AG157" i="3"/>
  <c r="AE157" i="3"/>
  <c r="AD157" i="3"/>
  <c r="AC157" i="3"/>
  <c r="AB157" i="3"/>
  <c r="Y157" i="3"/>
  <c r="X157" i="3"/>
  <c r="W157" i="3"/>
  <c r="U157" i="3"/>
  <c r="T157" i="3"/>
  <c r="S157" i="3"/>
  <c r="R157" i="3"/>
  <c r="AH156" i="3"/>
  <c r="AG156" i="3"/>
  <c r="AE156" i="3"/>
  <c r="AD156" i="3"/>
  <c r="AC156" i="3"/>
  <c r="AB156" i="3"/>
  <c r="Z156" i="3"/>
  <c r="X156" i="3"/>
  <c r="T156" i="3"/>
  <c r="S156" i="3"/>
  <c r="R156" i="3"/>
  <c r="AH155" i="3"/>
  <c r="AG155" i="3"/>
  <c r="AE155" i="3"/>
  <c r="AD155" i="3"/>
  <c r="AC155" i="3"/>
  <c r="AB155" i="3"/>
  <c r="X155" i="3"/>
  <c r="W155" i="3"/>
  <c r="U155" i="3"/>
  <c r="T155" i="3"/>
  <c r="S155" i="3"/>
  <c r="R155" i="3"/>
  <c r="M155" i="3"/>
  <c r="CD152" i="3"/>
  <c r="BR152" i="3"/>
  <c r="BM152" i="3"/>
  <c r="AH153" i="3"/>
  <c r="AH152" i="3" s="1"/>
  <c r="AG153" i="3"/>
  <c r="AG152" i="3" s="1"/>
  <c r="AE153" i="3"/>
  <c r="AE152" i="3" s="1"/>
  <c r="AD153" i="3"/>
  <c r="AD152" i="3" s="1"/>
  <c r="AC153" i="3"/>
  <c r="AC152" i="3" s="1"/>
  <c r="AB153" i="3"/>
  <c r="Z153" i="3"/>
  <c r="Z152" i="3" s="1"/>
  <c r="Y153" i="3"/>
  <c r="Y152" i="3" s="1"/>
  <c r="X153" i="3"/>
  <c r="X152" i="3" s="1"/>
  <c r="U153" i="3"/>
  <c r="U152" i="3" s="1"/>
  <c r="T153" i="3"/>
  <c r="T152" i="3" s="1"/>
  <c r="S153" i="3"/>
  <c r="S152" i="3" s="1"/>
  <c r="R153" i="3"/>
  <c r="R152" i="3" s="1"/>
  <c r="N153" i="3"/>
  <c r="N152" i="3" s="1"/>
  <c r="AH151" i="3"/>
  <c r="AG151" i="3"/>
  <c r="AE151" i="3"/>
  <c r="AD151" i="3"/>
  <c r="AC151" i="3"/>
  <c r="AB151" i="3"/>
  <c r="Z151" i="3"/>
  <c r="Y151" i="3"/>
  <c r="X151" i="3"/>
  <c r="W151" i="3"/>
  <c r="U151" i="3"/>
  <c r="T151" i="3"/>
  <c r="S151" i="3"/>
  <c r="R151" i="3"/>
  <c r="P151" i="3"/>
  <c r="O151" i="3"/>
  <c r="N151" i="3"/>
  <c r="M151" i="3"/>
  <c r="AH150" i="3"/>
  <c r="AG150" i="3"/>
  <c r="AE150" i="3"/>
  <c r="AD150" i="3"/>
  <c r="AC150" i="3"/>
  <c r="AB150" i="3"/>
  <c r="Z150" i="3"/>
  <c r="Y150" i="3"/>
  <c r="X150" i="3"/>
  <c r="U150" i="3"/>
  <c r="T150" i="3"/>
  <c r="S150" i="3"/>
  <c r="R150" i="3"/>
  <c r="AH149" i="3"/>
  <c r="AG149" i="3"/>
  <c r="AE149" i="3"/>
  <c r="AD149" i="3"/>
  <c r="AC149" i="3"/>
  <c r="AB149" i="3"/>
  <c r="Z149" i="3"/>
  <c r="U149" i="3"/>
  <c r="T149" i="3"/>
  <c r="S149" i="3"/>
  <c r="R149" i="3"/>
  <c r="CE146" i="3"/>
  <c r="CE145" i="3" s="1"/>
  <c r="BZ146" i="3"/>
  <c r="BZ145" i="3" s="1"/>
  <c r="BU146" i="3"/>
  <c r="BO146" i="3"/>
  <c r="BO145" i="3" s="1"/>
  <c r="BN146" i="3"/>
  <c r="BN145" i="3" s="1"/>
  <c r="BM146" i="3"/>
  <c r="BM145" i="3" s="1"/>
  <c r="BH146" i="3"/>
  <c r="BH145" i="3" s="1"/>
  <c r="BC146" i="3"/>
  <c r="BC145" i="3" s="1"/>
  <c r="AX146" i="3"/>
  <c r="AX145" i="3" s="1"/>
  <c r="AS146" i="3"/>
  <c r="AS145" i="3" s="1"/>
  <c r="AN146" i="3"/>
  <c r="AH146" i="3"/>
  <c r="AH145" i="3" s="1"/>
  <c r="AG146" i="3"/>
  <c r="AG145" i="3" s="1"/>
  <c r="AE146" i="3"/>
  <c r="AE145" i="3" s="1"/>
  <c r="AD146" i="3"/>
  <c r="AD145" i="3" s="1"/>
  <c r="AC146" i="3"/>
  <c r="AC145" i="3" s="1"/>
  <c r="AB146" i="3"/>
  <c r="AB145" i="3" s="1"/>
  <c r="Z146" i="3"/>
  <c r="Z145" i="3" s="1"/>
  <c r="Y146" i="3"/>
  <c r="Y145" i="3" s="1"/>
  <c r="X146" i="3"/>
  <c r="X145" i="3" s="1"/>
  <c r="W146" i="3"/>
  <c r="W145" i="3" s="1"/>
  <c r="U146" i="3"/>
  <c r="U145" i="3" s="1"/>
  <c r="T146" i="3"/>
  <c r="T145" i="3" s="1"/>
  <c r="S146" i="3"/>
  <c r="S145" i="3" s="1"/>
  <c r="O146" i="3"/>
  <c r="O145" i="3" s="1"/>
  <c r="N146" i="3"/>
  <c r="N145" i="3" s="1"/>
  <c r="AE141" i="3"/>
  <c r="AD141" i="3"/>
  <c r="AC141" i="3"/>
  <c r="AB141" i="3"/>
  <c r="Z141" i="3"/>
  <c r="Y141" i="3"/>
  <c r="X141" i="3"/>
  <c r="W141" i="3"/>
  <c r="U141" i="3"/>
  <c r="T141" i="3"/>
  <c r="S141" i="3"/>
  <c r="R141" i="3"/>
  <c r="P141" i="3"/>
  <c r="O141" i="3"/>
  <c r="N141" i="3"/>
  <c r="M141" i="3"/>
  <c r="CD140" i="3"/>
  <c r="CC140" i="3"/>
  <c r="CB140" i="3"/>
  <c r="CA140" i="3"/>
  <c r="BY140" i="3"/>
  <c r="BX140" i="3"/>
  <c r="BW140" i="3"/>
  <c r="BV140" i="3"/>
  <c r="BT140" i="3"/>
  <c r="BS140" i="3"/>
  <c r="BR140" i="3"/>
  <c r="BQ140" i="3"/>
  <c r="BO140" i="3"/>
  <c r="BN140" i="3"/>
  <c r="BL140" i="3"/>
  <c r="BK140" i="3"/>
  <c r="BJ140" i="3"/>
  <c r="BI140" i="3"/>
  <c r="BG140" i="3"/>
  <c r="BF140" i="3"/>
  <c r="BE140" i="3"/>
  <c r="BD140" i="3"/>
  <c r="BB140" i="3"/>
  <c r="BA140" i="3"/>
  <c r="AZ140" i="3"/>
  <c r="AY140" i="3"/>
  <c r="AW140" i="3"/>
  <c r="AV140" i="3"/>
  <c r="AU140" i="3"/>
  <c r="AT140" i="3"/>
  <c r="AR140" i="3"/>
  <c r="AQ140" i="3"/>
  <c r="AP140" i="3"/>
  <c r="AO140" i="3"/>
  <c r="AM140" i="3"/>
  <c r="AL140" i="3"/>
  <c r="AK140" i="3"/>
  <c r="AJ140" i="3"/>
  <c r="AH140" i="3"/>
  <c r="AG140" i="3"/>
  <c r="AE140" i="3"/>
  <c r="AD140" i="3"/>
  <c r="AC140" i="3"/>
  <c r="AB140" i="3"/>
  <c r="Z140" i="3"/>
  <c r="Y140" i="3"/>
  <c r="X140" i="3"/>
  <c r="U140" i="3"/>
  <c r="T140" i="3"/>
  <c r="S140" i="3"/>
  <c r="R140" i="3"/>
  <c r="P140" i="3"/>
  <c r="O140" i="3"/>
  <c r="CD139" i="3"/>
  <c r="CC139" i="3"/>
  <c r="CB139" i="3"/>
  <c r="CA139" i="3"/>
  <c r="BY139" i="3"/>
  <c r="BX139" i="3"/>
  <c r="BW139" i="3"/>
  <c r="BV139" i="3"/>
  <c r="BT139" i="3"/>
  <c r="BS139" i="3"/>
  <c r="BR139" i="3"/>
  <c r="BQ139" i="3"/>
  <c r="BO139" i="3"/>
  <c r="BN139" i="3"/>
  <c r="BL139" i="3"/>
  <c r="BK139" i="3"/>
  <c r="BJ139" i="3"/>
  <c r="BI139" i="3"/>
  <c r="BG139" i="3"/>
  <c r="BF139" i="3"/>
  <c r="BE139" i="3"/>
  <c r="BD139" i="3"/>
  <c r="BB139" i="3"/>
  <c r="BA139" i="3"/>
  <c r="AZ139" i="3"/>
  <c r="AY139" i="3"/>
  <c r="AW139" i="3"/>
  <c r="AV139" i="3"/>
  <c r="AU139" i="3"/>
  <c r="AT139" i="3"/>
  <c r="AR139" i="3"/>
  <c r="AQ139" i="3"/>
  <c r="AP139" i="3"/>
  <c r="AO139" i="3"/>
  <c r="AM139" i="3"/>
  <c r="AL139" i="3"/>
  <c r="AK139" i="3"/>
  <c r="AJ139" i="3"/>
  <c r="AH139" i="3"/>
  <c r="AG139" i="3"/>
  <c r="AE139" i="3"/>
  <c r="AD139" i="3"/>
  <c r="AC139" i="3"/>
  <c r="AB139" i="3"/>
  <c r="Z139" i="3"/>
  <c r="Y139" i="3"/>
  <c r="X139" i="3"/>
  <c r="W139" i="3"/>
  <c r="U139" i="3"/>
  <c r="T139" i="3"/>
  <c r="S139" i="3"/>
  <c r="R139" i="3"/>
  <c r="P139" i="3"/>
  <c r="O139" i="3"/>
  <c r="CD138" i="3"/>
  <c r="CC138" i="3"/>
  <c r="CB138" i="3"/>
  <c r="CA138" i="3"/>
  <c r="BY138" i="3"/>
  <c r="BX138" i="3"/>
  <c r="BW138" i="3"/>
  <c r="BV138" i="3"/>
  <c r="BT138" i="3"/>
  <c r="BS138" i="3"/>
  <c r="BR138" i="3"/>
  <c r="BQ138" i="3"/>
  <c r="BO138" i="3"/>
  <c r="BN138" i="3"/>
  <c r="BL138" i="3"/>
  <c r="BK138" i="3"/>
  <c r="BJ138" i="3"/>
  <c r="BI138" i="3"/>
  <c r="BG138" i="3"/>
  <c r="BF138" i="3"/>
  <c r="BE138" i="3"/>
  <c r="BD138" i="3"/>
  <c r="BB138" i="3"/>
  <c r="BA138" i="3"/>
  <c r="AZ138" i="3"/>
  <c r="AY138" i="3"/>
  <c r="AW138" i="3"/>
  <c r="AV138" i="3"/>
  <c r="AU138" i="3"/>
  <c r="AT138" i="3"/>
  <c r="AR138" i="3"/>
  <c r="AQ138" i="3"/>
  <c r="AP138" i="3"/>
  <c r="AO138" i="3"/>
  <c r="AM138" i="3"/>
  <c r="AL138" i="3"/>
  <c r="AK138" i="3"/>
  <c r="AJ138" i="3"/>
  <c r="AH138" i="3"/>
  <c r="AG138" i="3"/>
  <c r="AE138" i="3"/>
  <c r="AD138" i="3"/>
  <c r="AC138" i="3"/>
  <c r="AB138" i="3"/>
  <c r="Z138" i="3"/>
  <c r="Y138" i="3"/>
  <c r="X138" i="3"/>
  <c r="U138" i="3"/>
  <c r="T138" i="3"/>
  <c r="S138" i="3"/>
  <c r="R138" i="3"/>
  <c r="O138" i="3"/>
  <c r="N138" i="3"/>
  <c r="CD137" i="3"/>
  <c r="CC137" i="3"/>
  <c r="CB137" i="3"/>
  <c r="CA137" i="3"/>
  <c r="BY137" i="3"/>
  <c r="BX137" i="3"/>
  <c r="BW137" i="3"/>
  <c r="BT137" i="3"/>
  <c r="BS137" i="3"/>
  <c r="BR137" i="3"/>
  <c r="BO137" i="3"/>
  <c r="BN137" i="3"/>
  <c r="BL137" i="3"/>
  <c r="BK137" i="3"/>
  <c r="BJ137" i="3"/>
  <c r="BI137" i="3"/>
  <c r="BG137" i="3"/>
  <c r="BF137" i="3"/>
  <c r="BE137" i="3"/>
  <c r="BD137" i="3"/>
  <c r="BB137" i="3"/>
  <c r="BA137" i="3"/>
  <c r="AZ137" i="3"/>
  <c r="AY137" i="3"/>
  <c r="AW137" i="3"/>
  <c r="AV137" i="3"/>
  <c r="AU137" i="3"/>
  <c r="AR137" i="3"/>
  <c r="AQ137" i="3"/>
  <c r="AP137" i="3"/>
  <c r="AO137" i="3"/>
  <c r="AM137" i="3"/>
  <c r="AL137" i="3"/>
  <c r="AK137" i="3"/>
  <c r="AH137" i="3"/>
  <c r="AG137" i="3"/>
  <c r="AE137" i="3"/>
  <c r="AD137" i="3"/>
  <c r="AC137" i="3"/>
  <c r="Z137" i="3"/>
  <c r="Y137" i="3"/>
  <c r="X137" i="3"/>
  <c r="U137" i="3"/>
  <c r="T137" i="3"/>
  <c r="S137" i="3"/>
  <c r="O137" i="3"/>
  <c r="CD135" i="3"/>
  <c r="CC135" i="3"/>
  <c r="CB135" i="3"/>
  <c r="CA135" i="3"/>
  <c r="BY135" i="3"/>
  <c r="BX135" i="3"/>
  <c r="BW135" i="3"/>
  <c r="BV135" i="3"/>
  <c r="BT135" i="3"/>
  <c r="BS135" i="3"/>
  <c r="BR135" i="3"/>
  <c r="BQ135" i="3"/>
  <c r="BO135" i="3"/>
  <c r="BN135" i="3"/>
  <c r="BL135" i="3"/>
  <c r="BK135" i="3"/>
  <c r="BJ135" i="3"/>
  <c r="BI135" i="3"/>
  <c r="BG135" i="3"/>
  <c r="BF135" i="3"/>
  <c r="BE135" i="3"/>
  <c r="BD135" i="3"/>
  <c r="BB135" i="3"/>
  <c r="BA135" i="3"/>
  <c r="AZ135" i="3"/>
  <c r="AY135" i="3"/>
  <c r="AW135" i="3"/>
  <c r="AV135" i="3"/>
  <c r="AU135" i="3"/>
  <c r="AR135" i="3"/>
  <c r="AQ135" i="3"/>
  <c r="AP135" i="3"/>
  <c r="AO135" i="3"/>
  <c r="AM135" i="3"/>
  <c r="AL135" i="3"/>
  <c r="AK135" i="3"/>
  <c r="AH135" i="3"/>
  <c r="AG135" i="3"/>
  <c r="AE135" i="3"/>
  <c r="AD135" i="3"/>
  <c r="AC135" i="3"/>
  <c r="AB135" i="3"/>
  <c r="Z135" i="3"/>
  <c r="Y135" i="3"/>
  <c r="X135" i="3"/>
  <c r="W135" i="3"/>
  <c r="U135" i="3"/>
  <c r="T135" i="3"/>
  <c r="S135" i="3"/>
  <c r="R135" i="3"/>
  <c r="P135" i="3"/>
  <c r="O135" i="3"/>
  <c r="N135" i="3"/>
  <c r="M135" i="3"/>
  <c r="CD134" i="3"/>
  <c r="CC134" i="3"/>
  <c r="CB134" i="3"/>
  <c r="CA134" i="3"/>
  <c r="BY134" i="3"/>
  <c r="BX134" i="3"/>
  <c r="BW134" i="3"/>
  <c r="BV134" i="3"/>
  <c r="BT134" i="3"/>
  <c r="BS134" i="3"/>
  <c r="BR134" i="3"/>
  <c r="BQ134" i="3"/>
  <c r="BO134" i="3"/>
  <c r="BN134" i="3"/>
  <c r="BL134" i="3"/>
  <c r="BK134" i="3"/>
  <c r="BJ134" i="3"/>
  <c r="BI134" i="3"/>
  <c r="BG134" i="3"/>
  <c r="BF134" i="3"/>
  <c r="BE134" i="3"/>
  <c r="BD134" i="3"/>
  <c r="BB134" i="3"/>
  <c r="BA134" i="3"/>
  <c r="AZ134" i="3"/>
  <c r="AY134" i="3"/>
  <c r="AW134" i="3"/>
  <c r="AV134" i="3"/>
  <c r="AU134" i="3"/>
  <c r="AT134" i="3"/>
  <c r="AR134" i="3"/>
  <c r="AQ134" i="3"/>
  <c r="AP134" i="3"/>
  <c r="AO134" i="3"/>
  <c r="AM134" i="3"/>
  <c r="AL134" i="3"/>
  <c r="AK134" i="3"/>
  <c r="AJ134" i="3"/>
  <c r="AH134" i="3"/>
  <c r="AH133" i="3" s="1"/>
  <c r="AG134" i="3"/>
  <c r="AG133" i="3" s="1"/>
  <c r="AE134" i="3"/>
  <c r="AE133" i="3" s="1"/>
  <c r="AD134" i="3"/>
  <c r="AD133" i="3" s="1"/>
  <c r="AC134" i="3"/>
  <c r="AC133" i="3" s="1"/>
  <c r="AB134" i="3"/>
  <c r="AB133" i="3" s="1"/>
  <c r="Z134" i="3"/>
  <c r="Z133" i="3" s="1"/>
  <c r="Y134" i="3"/>
  <c r="Y133" i="3" s="1"/>
  <c r="X134" i="3"/>
  <c r="X133" i="3" s="1"/>
  <c r="U134" i="3"/>
  <c r="T134" i="3"/>
  <c r="S134" i="3"/>
  <c r="R134" i="3"/>
  <c r="P134" i="3"/>
  <c r="O134" i="3"/>
  <c r="N134" i="3"/>
  <c r="CD132" i="3"/>
  <c r="CD131" i="3" s="1"/>
  <c r="CC132" i="3"/>
  <c r="CC131" i="3" s="1"/>
  <c r="CB132" i="3"/>
  <c r="CB131" i="3" s="1"/>
  <c r="CA132" i="3"/>
  <c r="CA131" i="3" s="1"/>
  <c r="BY132" i="3"/>
  <c r="BY131" i="3" s="1"/>
  <c r="BX132" i="3"/>
  <c r="BX131" i="3" s="1"/>
  <c r="BW132" i="3"/>
  <c r="BW131" i="3" s="1"/>
  <c r="BV132" i="3"/>
  <c r="BV131" i="3" s="1"/>
  <c r="BT132" i="3"/>
  <c r="BT131" i="3" s="1"/>
  <c r="BS132" i="3"/>
  <c r="BS131" i="3" s="1"/>
  <c r="BR132" i="3"/>
  <c r="BR131" i="3" s="1"/>
  <c r="BQ132" i="3"/>
  <c r="BQ131" i="3" s="1"/>
  <c r="BO132" i="3"/>
  <c r="BO131" i="3" s="1"/>
  <c r="BN132" i="3"/>
  <c r="BN131" i="3" s="1"/>
  <c r="BL132" i="3"/>
  <c r="BL131" i="3" s="1"/>
  <c r="BK132" i="3"/>
  <c r="BK131" i="3" s="1"/>
  <c r="BJ132" i="3"/>
  <c r="BJ131" i="3" s="1"/>
  <c r="BI132" i="3"/>
  <c r="BI131" i="3" s="1"/>
  <c r="BG132" i="3"/>
  <c r="BG131" i="3" s="1"/>
  <c r="BF132" i="3"/>
  <c r="BF131" i="3" s="1"/>
  <c r="BE132" i="3"/>
  <c r="BE131" i="3" s="1"/>
  <c r="BD132" i="3"/>
  <c r="BD131" i="3" s="1"/>
  <c r="BB132" i="3"/>
  <c r="BB131" i="3" s="1"/>
  <c r="BA132" i="3"/>
  <c r="BA131" i="3" s="1"/>
  <c r="AZ132" i="3"/>
  <c r="AZ131" i="3" s="1"/>
  <c r="AY132" i="3"/>
  <c r="AY131" i="3" s="1"/>
  <c r="AW132" i="3"/>
  <c r="AW131" i="3" s="1"/>
  <c r="AV132" i="3"/>
  <c r="AV131" i="3" s="1"/>
  <c r="AU132" i="3"/>
  <c r="AU131" i="3" s="1"/>
  <c r="AR132" i="3"/>
  <c r="AR131" i="3" s="1"/>
  <c r="AQ132" i="3"/>
  <c r="AQ131" i="3" s="1"/>
  <c r="AP132" i="3"/>
  <c r="AP131" i="3" s="1"/>
  <c r="AO132" i="3"/>
  <c r="AO131" i="3" s="1"/>
  <c r="AM132" i="3"/>
  <c r="AM131" i="3" s="1"/>
  <c r="AL132" i="3"/>
  <c r="AL131" i="3" s="1"/>
  <c r="AK132" i="3"/>
  <c r="AK131" i="3" s="1"/>
  <c r="AH132" i="3"/>
  <c r="AH131" i="3" s="1"/>
  <c r="AG132" i="3"/>
  <c r="AG131" i="3" s="1"/>
  <c r="AE132" i="3"/>
  <c r="AE131" i="3" s="1"/>
  <c r="AD132" i="3"/>
  <c r="AD131" i="3" s="1"/>
  <c r="AC132" i="3"/>
  <c r="AC131" i="3" s="1"/>
  <c r="AB132" i="3"/>
  <c r="AB131" i="3" s="1"/>
  <c r="Z132" i="3"/>
  <c r="Z131" i="3" s="1"/>
  <c r="Y132" i="3"/>
  <c r="Y131" i="3" s="1"/>
  <c r="X132" i="3"/>
  <c r="X131" i="3" s="1"/>
  <c r="W132" i="3"/>
  <c r="W131" i="3" s="1"/>
  <c r="U132" i="3"/>
  <c r="U131" i="3" s="1"/>
  <c r="T132" i="3"/>
  <c r="T131" i="3" s="1"/>
  <c r="S132" i="3"/>
  <c r="S131" i="3" s="1"/>
  <c r="R132" i="3"/>
  <c r="R131" i="3" s="1"/>
  <c r="N132" i="3"/>
  <c r="N131" i="3" s="1"/>
  <c r="CD130" i="3"/>
  <c r="CD129" i="3" s="1"/>
  <c r="CC130" i="3"/>
  <c r="CC129" i="3" s="1"/>
  <c r="CB130" i="3"/>
  <c r="CB129" i="3" s="1"/>
  <c r="CA130" i="3"/>
  <c r="CA129" i="3" s="1"/>
  <c r="BY130" i="3"/>
  <c r="BY129" i="3" s="1"/>
  <c r="BX130" i="3"/>
  <c r="BX129" i="3" s="1"/>
  <c r="BW130" i="3"/>
  <c r="BW129" i="3" s="1"/>
  <c r="BV130" i="3"/>
  <c r="BV129" i="3" s="1"/>
  <c r="BT130" i="3"/>
  <c r="BT129" i="3" s="1"/>
  <c r="BS130" i="3"/>
  <c r="BS129" i="3" s="1"/>
  <c r="BR130" i="3"/>
  <c r="BR129" i="3" s="1"/>
  <c r="BQ130" i="3"/>
  <c r="BQ129" i="3" s="1"/>
  <c r="BO130" i="3"/>
  <c r="BO129" i="3" s="1"/>
  <c r="BN130" i="3"/>
  <c r="BN129" i="3" s="1"/>
  <c r="BL130" i="3"/>
  <c r="BL129" i="3" s="1"/>
  <c r="BK130" i="3"/>
  <c r="BK129" i="3" s="1"/>
  <c r="BJ130" i="3"/>
  <c r="BJ129" i="3" s="1"/>
  <c r="BI130" i="3"/>
  <c r="BI129" i="3" s="1"/>
  <c r="BG130" i="3"/>
  <c r="BG129" i="3" s="1"/>
  <c r="BF130" i="3"/>
  <c r="BF129" i="3" s="1"/>
  <c r="BE130" i="3"/>
  <c r="BE129" i="3" s="1"/>
  <c r="BD130" i="3"/>
  <c r="BD129" i="3" s="1"/>
  <c r="BB130" i="3"/>
  <c r="BB129" i="3" s="1"/>
  <c r="BA130" i="3"/>
  <c r="BA129" i="3" s="1"/>
  <c r="AZ130" i="3"/>
  <c r="AZ129" i="3" s="1"/>
  <c r="AY130" i="3"/>
  <c r="AY129" i="3" s="1"/>
  <c r="AW130" i="3"/>
  <c r="AW129" i="3" s="1"/>
  <c r="AV130" i="3"/>
  <c r="AV129" i="3" s="1"/>
  <c r="AU130" i="3"/>
  <c r="AU129" i="3" s="1"/>
  <c r="AR130" i="3"/>
  <c r="AR129" i="3" s="1"/>
  <c r="AQ130" i="3"/>
  <c r="AQ129" i="3" s="1"/>
  <c r="AP130" i="3"/>
  <c r="AP129" i="3" s="1"/>
  <c r="AO130" i="3"/>
  <c r="AO129" i="3" s="1"/>
  <c r="AM130" i="3"/>
  <c r="AM129" i="3" s="1"/>
  <c r="AL130" i="3"/>
  <c r="AL129" i="3" s="1"/>
  <c r="AK130" i="3"/>
  <c r="AK129" i="3" s="1"/>
  <c r="AH130" i="3"/>
  <c r="AH129" i="3" s="1"/>
  <c r="AG130" i="3"/>
  <c r="AG129" i="3" s="1"/>
  <c r="AE130" i="3"/>
  <c r="AE129" i="3" s="1"/>
  <c r="AD130" i="3"/>
  <c r="AD129" i="3" s="1"/>
  <c r="AC130" i="3"/>
  <c r="AC129" i="3" s="1"/>
  <c r="AB130" i="3"/>
  <c r="AB129" i="3" s="1"/>
  <c r="Z130" i="3"/>
  <c r="Z129" i="3" s="1"/>
  <c r="Y130" i="3"/>
  <c r="Y129" i="3" s="1"/>
  <c r="X130" i="3"/>
  <c r="X129" i="3" s="1"/>
  <c r="W130" i="3"/>
  <c r="W129" i="3" s="1"/>
  <c r="U130" i="3"/>
  <c r="U129" i="3" s="1"/>
  <c r="T130" i="3"/>
  <c r="T129" i="3" s="1"/>
  <c r="S130" i="3"/>
  <c r="S129" i="3" s="1"/>
  <c r="R130" i="3"/>
  <c r="R129" i="3" s="1"/>
  <c r="P130" i="3"/>
  <c r="P129" i="3" s="1"/>
  <c r="O130" i="3"/>
  <c r="O129" i="3" s="1"/>
  <c r="N130" i="3"/>
  <c r="N129" i="3" s="1"/>
  <c r="CD128" i="3"/>
  <c r="CD127" i="3" s="1"/>
  <c r="CC128" i="3"/>
  <c r="CC127" i="3" s="1"/>
  <c r="CB128" i="3"/>
  <c r="CB127" i="3" s="1"/>
  <c r="CA128" i="3"/>
  <c r="CA127" i="3" s="1"/>
  <c r="BY128" i="3"/>
  <c r="BY127" i="3" s="1"/>
  <c r="BX128" i="3"/>
  <c r="BX127" i="3" s="1"/>
  <c r="BW128" i="3"/>
  <c r="BW127" i="3" s="1"/>
  <c r="BV128" i="3"/>
  <c r="BV127" i="3" s="1"/>
  <c r="BT128" i="3"/>
  <c r="BT127" i="3" s="1"/>
  <c r="BS128" i="3"/>
  <c r="BS127" i="3" s="1"/>
  <c r="BR128" i="3"/>
  <c r="BR127" i="3" s="1"/>
  <c r="BQ128" i="3"/>
  <c r="BQ127" i="3" s="1"/>
  <c r="BO128" i="3"/>
  <c r="BO127" i="3" s="1"/>
  <c r="BN128" i="3"/>
  <c r="BN127" i="3" s="1"/>
  <c r="BL128" i="3"/>
  <c r="BL127" i="3" s="1"/>
  <c r="BK128" i="3"/>
  <c r="BK127" i="3" s="1"/>
  <c r="BJ128" i="3"/>
  <c r="BJ127" i="3" s="1"/>
  <c r="BI128" i="3"/>
  <c r="BG128" i="3"/>
  <c r="BG127" i="3" s="1"/>
  <c r="BF128" i="3"/>
  <c r="BF127" i="3" s="1"/>
  <c r="BE128" i="3"/>
  <c r="BE127" i="3" s="1"/>
  <c r="BD128" i="3"/>
  <c r="BD127" i="3" s="1"/>
  <c r="BB128" i="3"/>
  <c r="BB127" i="3" s="1"/>
  <c r="BA128" i="3"/>
  <c r="BA127" i="3" s="1"/>
  <c r="AZ128" i="3"/>
  <c r="AZ127" i="3" s="1"/>
  <c r="AY128" i="3"/>
  <c r="AY127" i="3" s="1"/>
  <c r="AW128" i="3"/>
  <c r="AW127" i="3" s="1"/>
  <c r="AV128" i="3"/>
  <c r="AV127" i="3" s="1"/>
  <c r="AU128" i="3"/>
  <c r="AU127" i="3" s="1"/>
  <c r="AT128" i="3"/>
  <c r="AT127" i="3" s="1"/>
  <c r="AR128" i="3"/>
  <c r="AR127" i="3" s="1"/>
  <c r="AQ128" i="3"/>
  <c r="AQ127" i="3" s="1"/>
  <c r="AP128" i="3"/>
  <c r="AP127" i="3" s="1"/>
  <c r="AO128" i="3"/>
  <c r="AM128" i="3"/>
  <c r="AM127" i="3" s="1"/>
  <c r="AL128" i="3"/>
  <c r="AL127" i="3" s="1"/>
  <c r="AK128" i="3"/>
  <c r="AK127" i="3" s="1"/>
  <c r="AJ128" i="3"/>
  <c r="AJ127" i="3" s="1"/>
  <c r="AH128" i="3"/>
  <c r="AH127" i="3" s="1"/>
  <c r="AG128" i="3"/>
  <c r="AG127" i="3" s="1"/>
  <c r="AE128" i="3"/>
  <c r="AE127" i="3" s="1"/>
  <c r="AD128" i="3"/>
  <c r="AD127" i="3" s="1"/>
  <c r="AC128" i="3"/>
  <c r="AC127" i="3" s="1"/>
  <c r="AB128" i="3"/>
  <c r="Z128" i="3"/>
  <c r="Z127" i="3" s="1"/>
  <c r="Y128" i="3"/>
  <c r="Y127" i="3" s="1"/>
  <c r="X128" i="3"/>
  <c r="X127" i="3" s="1"/>
  <c r="W128" i="3"/>
  <c r="W127" i="3" s="1"/>
  <c r="U128" i="3"/>
  <c r="U127" i="3" s="1"/>
  <c r="T128" i="3"/>
  <c r="T127" i="3" s="1"/>
  <c r="S128" i="3"/>
  <c r="S127" i="3" s="1"/>
  <c r="R128" i="3"/>
  <c r="R127" i="3" s="1"/>
  <c r="P128" i="3"/>
  <c r="P127" i="3" s="1"/>
  <c r="O128" i="3"/>
  <c r="O127" i="3" s="1"/>
  <c r="N128" i="3"/>
  <c r="N127" i="3" s="1"/>
  <c r="CD126" i="3"/>
  <c r="CD125" i="3" s="1"/>
  <c r="CC126" i="3"/>
  <c r="CC125" i="3" s="1"/>
  <c r="CB126" i="3"/>
  <c r="CB125" i="3" s="1"/>
  <c r="CA126" i="3"/>
  <c r="CA125" i="3" s="1"/>
  <c r="BY126" i="3"/>
  <c r="BY125" i="3" s="1"/>
  <c r="BX126" i="3"/>
  <c r="BX125" i="3" s="1"/>
  <c r="BW126" i="3"/>
  <c r="BW125" i="3" s="1"/>
  <c r="BV126" i="3"/>
  <c r="BV125" i="3" s="1"/>
  <c r="BT126" i="3"/>
  <c r="BT125" i="3" s="1"/>
  <c r="BS126" i="3"/>
  <c r="BS125" i="3" s="1"/>
  <c r="BR126" i="3"/>
  <c r="BR125" i="3" s="1"/>
  <c r="BQ126" i="3"/>
  <c r="BQ125" i="3" s="1"/>
  <c r="BO126" i="3"/>
  <c r="BO125" i="3" s="1"/>
  <c r="BN126" i="3"/>
  <c r="BN125" i="3" s="1"/>
  <c r="BL126" i="3"/>
  <c r="BL125" i="3" s="1"/>
  <c r="BK126" i="3"/>
  <c r="BK125" i="3" s="1"/>
  <c r="BJ126" i="3"/>
  <c r="BJ125" i="3" s="1"/>
  <c r="BI126" i="3"/>
  <c r="BI125" i="3" s="1"/>
  <c r="BG126" i="3"/>
  <c r="BG125" i="3" s="1"/>
  <c r="BF126" i="3"/>
  <c r="BF125" i="3" s="1"/>
  <c r="BE126" i="3"/>
  <c r="BE125" i="3" s="1"/>
  <c r="BD126" i="3"/>
  <c r="BD125" i="3" s="1"/>
  <c r="BB126" i="3"/>
  <c r="BB125" i="3" s="1"/>
  <c r="BA126" i="3"/>
  <c r="BA125" i="3" s="1"/>
  <c r="AZ126" i="3"/>
  <c r="AZ125" i="3" s="1"/>
  <c r="AY126" i="3"/>
  <c r="AY125" i="3" s="1"/>
  <c r="AW126" i="3"/>
  <c r="AW125" i="3" s="1"/>
  <c r="AV126" i="3"/>
  <c r="AV125" i="3" s="1"/>
  <c r="AU126" i="3"/>
  <c r="AU125" i="3" s="1"/>
  <c r="AR126" i="3"/>
  <c r="AR125" i="3" s="1"/>
  <c r="AQ126" i="3"/>
  <c r="AQ125" i="3" s="1"/>
  <c r="AP126" i="3"/>
  <c r="AP125" i="3" s="1"/>
  <c r="AO126" i="3"/>
  <c r="AM126" i="3"/>
  <c r="AM125" i="3" s="1"/>
  <c r="AL126" i="3"/>
  <c r="AL125" i="3" s="1"/>
  <c r="AK126" i="3"/>
  <c r="AK125" i="3" s="1"/>
  <c r="AH126" i="3"/>
  <c r="AH125" i="3" s="1"/>
  <c r="AG126" i="3"/>
  <c r="AG125" i="3" s="1"/>
  <c r="AE126" i="3"/>
  <c r="AE125" i="3" s="1"/>
  <c r="AD126" i="3"/>
  <c r="AD125" i="3" s="1"/>
  <c r="AC126" i="3"/>
  <c r="AC125" i="3" s="1"/>
  <c r="AB126" i="3"/>
  <c r="AB125" i="3" s="1"/>
  <c r="Z126" i="3"/>
  <c r="Z125" i="3" s="1"/>
  <c r="Y126" i="3"/>
  <c r="Y125" i="3" s="1"/>
  <c r="X126" i="3"/>
  <c r="X125" i="3" s="1"/>
  <c r="U126" i="3"/>
  <c r="U125" i="3" s="1"/>
  <c r="T126" i="3"/>
  <c r="T125" i="3" s="1"/>
  <c r="S126" i="3"/>
  <c r="S125" i="3" s="1"/>
  <c r="R126" i="3"/>
  <c r="R125" i="3" s="1"/>
  <c r="N126" i="3"/>
  <c r="N125" i="3" s="1"/>
  <c r="CD124" i="3"/>
  <c r="CD123" i="3" s="1"/>
  <c r="CC124" i="3"/>
  <c r="CC123" i="3" s="1"/>
  <c r="CB124" i="3"/>
  <c r="CB123" i="3" s="1"/>
  <c r="CA124" i="3"/>
  <c r="CA123" i="3" s="1"/>
  <c r="BY124" i="3"/>
  <c r="BY123" i="3" s="1"/>
  <c r="BX124" i="3"/>
  <c r="BX123" i="3" s="1"/>
  <c r="BW124" i="3"/>
  <c r="BW123" i="3" s="1"/>
  <c r="BT124" i="3"/>
  <c r="BT123" i="3" s="1"/>
  <c r="BS124" i="3"/>
  <c r="BS123" i="3" s="1"/>
  <c r="BR124" i="3"/>
  <c r="BR123" i="3" s="1"/>
  <c r="BO124" i="3"/>
  <c r="BO123" i="3" s="1"/>
  <c r="BN124" i="3"/>
  <c r="BN123" i="3" s="1"/>
  <c r="BL124" i="3"/>
  <c r="BL123" i="3" s="1"/>
  <c r="BK124" i="3"/>
  <c r="BK123" i="3" s="1"/>
  <c r="BJ124" i="3"/>
  <c r="BJ123" i="3" s="1"/>
  <c r="BI124" i="3"/>
  <c r="BI123" i="3" s="1"/>
  <c r="BG124" i="3"/>
  <c r="BG123" i="3" s="1"/>
  <c r="BF124" i="3"/>
  <c r="BF123" i="3" s="1"/>
  <c r="BE124" i="3"/>
  <c r="BE123" i="3" s="1"/>
  <c r="BD124" i="3"/>
  <c r="BD123" i="3" s="1"/>
  <c r="BB124" i="3"/>
  <c r="BB123" i="3" s="1"/>
  <c r="BA124" i="3"/>
  <c r="BA123" i="3" s="1"/>
  <c r="AZ124" i="3"/>
  <c r="AZ123" i="3" s="1"/>
  <c r="AY124" i="3"/>
  <c r="AY123" i="3" s="1"/>
  <c r="AW124" i="3"/>
  <c r="AW123" i="3" s="1"/>
  <c r="AU124" i="3"/>
  <c r="AU123" i="3" s="1"/>
  <c r="AR124" i="3"/>
  <c r="AR123" i="3" s="1"/>
  <c r="AQ124" i="3"/>
  <c r="AQ123" i="3" s="1"/>
  <c r="AP124" i="3"/>
  <c r="AP123" i="3" s="1"/>
  <c r="AO124" i="3"/>
  <c r="AO123" i="3" s="1"/>
  <c r="AM124" i="3"/>
  <c r="AM123" i="3" s="1"/>
  <c r="AK124" i="3"/>
  <c r="AK123" i="3" s="1"/>
  <c r="AH124" i="3"/>
  <c r="AH123" i="3" s="1"/>
  <c r="AG124" i="3"/>
  <c r="AG123" i="3" s="1"/>
  <c r="AE124" i="3"/>
  <c r="AE123" i="3" s="1"/>
  <c r="AD124" i="3"/>
  <c r="AD123" i="3" s="1"/>
  <c r="AC124" i="3"/>
  <c r="AC123" i="3" s="1"/>
  <c r="AB124" i="3"/>
  <c r="AB123" i="3" s="1"/>
  <c r="Z124" i="3"/>
  <c r="Z123" i="3" s="1"/>
  <c r="Y124" i="3"/>
  <c r="Y123" i="3" s="1"/>
  <c r="X124" i="3"/>
  <c r="X123" i="3" s="1"/>
  <c r="W124" i="3"/>
  <c r="W123" i="3" s="1"/>
  <c r="U124" i="3"/>
  <c r="U123" i="3" s="1"/>
  <c r="T124" i="3"/>
  <c r="T123" i="3" s="1"/>
  <c r="S124" i="3"/>
  <c r="S123" i="3" s="1"/>
  <c r="R124" i="3"/>
  <c r="R123" i="3" s="1"/>
  <c r="P124" i="3"/>
  <c r="P123" i="3" s="1"/>
  <c r="O124" i="3"/>
  <c r="O123" i="3" s="1"/>
  <c r="N124" i="3"/>
  <c r="N123" i="3" s="1"/>
  <c r="M124" i="3"/>
  <c r="M123" i="3" s="1"/>
  <c r="CD121" i="3"/>
  <c r="CD120" i="3" s="1"/>
  <c r="CC121" i="3"/>
  <c r="CC120" i="3" s="1"/>
  <c r="CB121" i="3"/>
  <c r="CB120" i="3" s="1"/>
  <c r="CA121" i="3"/>
  <c r="CA120" i="3" s="1"/>
  <c r="BY121" i="3"/>
  <c r="BY120" i="3" s="1"/>
  <c r="BX121" i="3"/>
  <c r="BX120" i="3" s="1"/>
  <c r="BW121" i="3"/>
  <c r="BW120" i="3" s="1"/>
  <c r="BT121" i="3"/>
  <c r="BT120" i="3" s="1"/>
  <c r="BR121" i="3"/>
  <c r="BR120" i="3" s="1"/>
  <c r="BO121" i="3"/>
  <c r="BO120" i="3" s="1"/>
  <c r="BN121" i="3"/>
  <c r="BN120" i="3" s="1"/>
  <c r="BL121" i="3"/>
  <c r="BL120" i="3" s="1"/>
  <c r="BK121" i="3"/>
  <c r="BK120" i="3" s="1"/>
  <c r="BJ121" i="3"/>
  <c r="BJ120" i="3" s="1"/>
  <c r="BI121" i="3"/>
  <c r="BI120" i="3" s="1"/>
  <c r="BG121" i="3"/>
  <c r="BG120" i="3" s="1"/>
  <c r="BF121" i="3"/>
  <c r="BF120" i="3" s="1"/>
  <c r="BE121" i="3"/>
  <c r="BE120" i="3" s="1"/>
  <c r="BD121" i="3"/>
  <c r="BD120" i="3" s="1"/>
  <c r="BB121" i="3"/>
  <c r="BB120" i="3" s="1"/>
  <c r="BA121" i="3"/>
  <c r="BA120" i="3" s="1"/>
  <c r="AZ121" i="3"/>
  <c r="AZ120" i="3" s="1"/>
  <c r="AY121" i="3"/>
  <c r="AY120" i="3" s="1"/>
  <c r="AW121" i="3"/>
  <c r="AW120" i="3" s="1"/>
  <c r="AV121" i="3"/>
  <c r="AV120" i="3" s="1"/>
  <c r="AU121" i="3"/>
  <c r="AU120" i="3" s="1"/>
  <c r="AR121" i="3"/>
  <c r="AR120" i="3" s="1"/>
  <c r="AQ121" i="3"/>
  <c r="AQ120" i="3" s="1"/>
  <c r="AP121" i="3"/>
  <c r="AP120" i="3" s="1"/>
  <c r="AO121" i="3"/>
  <c r="AO120" i="3" s="1"/>
  <c r="AM121" i="3"/>
  <c r="AM120" i="3" s="1"/>
  <c r="AL121" i="3"/>
  <c r="AL120" i="3" s="1"/>
  <c r="AK121" i="3"/>
  <c r="AK120" i="3" s="1"/>
  <c r="AH121" i="3"/>
  <c r="AH120" i="3" s="1"/>
  <c r="AG121" i="3"/>
  <c r="AG120" i="3" s="1"/>
  <c r="AE121" i="3"/>
  <c r="AE120" i="3" s="1"/>
  <c r="AD121" i="3"/>
  <c r="AD120" i="3" s="1"/>
  <c r="AC121" i="3"/>
  <c r="AC120" i="3" s="1"/>
  <c r="AB121" i="3"/>
  <c r="AB120" i="3" s="1"/>
  <c r="Z121" i="3"/>
  <c r="Z120" i="3" s="1"/>
  <c r="X121" i="3"/>
  <c r="X120" i="3" s="1"/>
  <c r="W121" i="3"/>
  <c r="W120" i="3" s="1"/>
  <c r="U121" i="3"/>
  <c r="U120" i="3" s="1"/>
  <c r="T121" i="3"/>
  <c r="T120" i="3" s="1"/>
  <c r="S121" i="3"/>
  <c r="S120" i="3" s="1"/>
  <c r="R121" i="3"/>
  <c r="R120" i="3" s="1"/>
  <c r="N121" i="3"/>
  <c r="N120" i="3" s="1"/>
  <c r="M121" i="3"/>
  <c r="M120" i="3" s="1"/>
  <c r="CD119" i="3"/>
  <c r="CC119" i="3"/>
  <c r="CB119" i="3"/>
  <c r="CA119" i="3"/>
  <c r="BY119" i="3"/>
  <c r="BX119" i="3"/>
  <c r="BW119" i="3"/>
  <c r="BT119" i="3"/>
  <c r="BS119" i="3"/>
  <c r="BR119" i="3"/>
  <c r="BO119" i="3"/>
  <c r="BN119" i="3"/>
  <c r="BL119" i="3"/>
  <c r="BK119" i="3"/>
  <c r="BJ119" i="3"/>
  <c r="BI119" i="3"/>
  <c r="BG119" i="3"/>
  <c r="BF119" i="3"/>
  <c r="BE119" i="3"/>
  <c r="BD119" i="3"/>
  <c r="BB119" i="3"/>
  <c r="BA119" i="3"/>
  <c r="AZ119" i="3"/>
  <c r="AY119" i="3"/>
  <c r="AW119" i="3"/>
  <c r="AV119" i="3"/>
  <c r="AU119" i="3"/>
  <c r="AR119" i="3"/>
  <c r="AQ119" i="3"/>
  <c r="AP119" i="3"/>
  <c r="AO119" i="3"/>
  <c r="AM119" i="3"/>
  <c r="AL119" i="3"/>
  <c r="AK119" i="3"/>
  <c r="AH119" i="3"/>
  <c r="AG119" i="3"/>
  <c r="AE119" i="3"/>
  <c r="AD119" i="3"/>
  <c r="AC119" i="3"/>
  <c r="AB119" i="3"/>
  <c r="Z119" i="3"/>
  <c r="Y119" i="3"/>
  <c r="X119" i="3"/>
  <c r="W119" i="3"/>
  <c r="U119" i="3"/>
  <c r="T119" i="3"/>
  <c r="S119" i="3"/>
  <c r="R119" i="3"/>
  <c r="P119" i="3"/>
  <c r="O119" i="3"/>
  <c r="N119" i="3"/>
  <c r="M119" i="3"/>
  <c r="CD118" i="3"/>
  <c r="CC118" i="3"/>
  <c r="CB118" i="3"/>
  <c r="CA118" i="3"/>
  <c r="BY118" i="3"/>
  <c r="BX118" i="3"/>
  <c r="BW118" i="3"/>
  <c r="BV118" i="3"/>
  <c r="BT118" i="3"/>
  <c r="BS118" i="3"/>
  <c r="BR118" i="3"/>
  <c r="BQ118" i="3"/>
  <c r="BO118" i="3"/>
  <c r="BN118" i="3"/>
  <c r="BL118" i="3"/>
  <c r="BK118" i="3"/>
  <c r="BJ118" i="3"/>
  <c r="BI118" i="3"/>
  <c r="BG118" i="3"/>
  <c r="BF118" i="3"/>
  <c r="BE118" i="3"/>
  <c r="BD118" i="3"/>
  <c r="BB118" i="3"/>
  <c r="BA118" i="3"/>
  <c r="AZ118" i="3"/>
  <c r="AY118" i="3"/>
  <c r="AW118" i="3"/>
  <c r="AV118" i="3"/>
  <c r="AU118" i="3"/>
  <c r="AT118" i="3"/>
  <c r="AR118" i="3"/>
  <c r="AQ118" i="3"/>
  <c r="AP118" i="3"/>
  <c r="AO118" i="3"/>
  <c r="AM118" i="3"/>
  <c r="AL118" i="3"/>
  <c r="AK118" i="3"/>
  <c r="AJ118" i="3"/>
  <c r="AH118" i="3"/>
  <c r="AH117" i="3" s="1"/>
  <c r="AG118" i="3"/>
  <c r="AG117" i="3" s="1"/>
  <c r="AD118" i="3"/>
  <c r="AC118" i="3"/>
  <c r="AB118" i="3"/>
  <c r="Z118" i="3"/>
  <c r="X118" i="3"/>
  <c r="U118" i="3"/>
  <c r="T118" i="3"/>
  <c r="S118" i="3"/>
  <c r="R118" i="3"/>
  <c r="N118" i="3"/>
  <c r="CD116" i="3"/>
  <c r="CC116" i="3"/>
  <c r="CB116" i="3"/>
  <c r="CA116" i="3"/>
  <c r="BY116" i="3"/>
  <c r="BX116" i="3"/>
  <c r="BW116" i="3"/>
  <c r="BT116" i="3"/>
  <c r="BS116" i="3"/>
  <c r="BR116" i="3"/>
  <c r="BQ116" i="3"/>
  <c r="BO116" i="3"/>
  <c r="BN116" i="3"/>
  <c r="BL116" i="3"/>
  <c r="BK116" i="3"/>
  <c r="BJ116" i="3"/>
  <c r="BI116" i="3"/>
  <c r="BG116" i="3"/>
  <c r="BF116" i="3"/>
  <c r="BE116" i="3"/>
  <c r="BD116" i="3"/>
  <c r="BB116" i="3"/>
  <c r="BA116" i="3"/>
  <c r="AZ116" i="3"/>
  <c r="AY116" i="3"/>
  <c r="AW116" i="3"/>
  <c r="AV116" i="3"/>
  <c r="AU116" i="3"/>
  <c r="AR116" i="3"/>
  <c r="AQ116" i="3"/>
  <c r="AP116" i="3"/>
  <c r="AO116" i="3"/>
  <c r="AM116" i="3"/>
  <c r="AL116" i="3"/>
  <c r="AK116" i="3"/>
  <c r="AH116" i="3"/>
  <c r="AG116" i="3"/>
  <c r="AE116" i="3"/>
  <c r="AD116" i="3"/>
  <c r="AC116" i="3"/>
  <c r="AB116" i="3"/>
  <c r="Z116" i="3"/>
  <c r="Y116" i="3"/>
  <c r="X116" i="3"/>
  <c r="W116" i="3"/>
  <c r="U116" i="3"/>
  <c r="T116" i="3"/>
  <c r="S116" i="3"/>
  <c r="R116" i="3"/>
  <c r="P116" i="3"/>
  <c r="O116" i="3"/>
  <c r="N116" i="3"/>
  <c r="M116" i="3"/>
  <c r="CD115" i="3"/>
  <c r="CC115" i="3"/>
  <c r="CB115" i="3"/>
  <c r="CA115" i="3"/>
  <c r="BY115" i="3"/>
  <c r="BX115" i="3"/>
  <c r="BW115" i="3"/>
  <c r="BT115" i="3"/>
  <c r="BS115" i="3"/>
  <c r="BR115" i="3"/>
  <c r="BO115" i="3"/>
  <c r="BN115" i="3"/>
  <c r="BL115" i="3"/>
  <c r="BK115" i="3"/>
  <c r="BJ115" i="3"/>
  <c r="BI115" i="3"/>
  <c r="BG115" i="3"/>
  <c r="BF115" i="3"/>
  <c r="BE115" i="3"/>
  <c r="BD115" i="3"/>
  <c r="BB115" i="3"/>
  <c r="BA115" i="3"/>
  <c r="AZ115" i="3"/>
  <c r="AY115" i="3"/>
  <c r="AW115" i="3"/>
  <c r="AV115" i="3"/>
  <c r="AU115" i="3"/>
  <c r="AR115" i="3"/>
  <c r="AQ115" i="3"/>
  <c r="AP115" i="3"/>
  <c r="AO115" i="3"/>
  <c r="AM115" i="3"/>
  <c r="AL115" i="3"/>
  <c r="AK115" i="3"/>
  <c r="AH115" i="3"/>
  <c r="AG115" i="3"/>
  <c r="AD115" i="3"/>
  <c r="AC115" i="3"/>
  <c r="AB115" i="3"/>
  <c r="X115" i="3"/>
  <c r="U115" i="3"/>
  <c r="T115" i="3"/>
  <c r="S115" i="3"/>
  <c r="R115" i="3"/>
  <c r="N115" i="3"/>
  <c r="CD113" i="3"/>
  <c r="CC113" i="3"/>
  <c r="CB113" i="3"/>
  <c r="CA113" i="3"/>
  <c r="BY113" i="3"/>
  <c r="BX113" i="3"/>
  <c r="BW113" i="3"/>
  <c r="BV113" i="3"/>
  <c r="BT113" i="3"/>
  <c r="BS113" i="3"/>
  <c r="BR113" i="3"/>
  <c r="BQ113" i="3"/>
  <c r="BO113" i="3"/>
  <c r="BN113" i="3"/>
  <c r="BL113" i="3"/>
  <c r="BK113" i="3"/>
  <c r="BJ113" i="3"/>
  <c r="BI113" i="3"/>
  <c r="BG113" i="3"/>
  <c r="BF113" i="3"/>
  <c r="BE113" i="3"/>
  <c r="BD113" i="3"/>
  <c r="BB113" i="3"/>
  <c r="BA113" i="3"/>
  <c r="AZ113" i="3"/>
  <c r="AY113" i="3"/>
  <c r="AW113" i="3"/>
  <c r="AV113" i="3"/>
  <c r="AU113" i="3"/>
  <c r="AT113" i="3"/>
  <c r="AR113" i="3"/>
  <c r="AQ113" i="3"/>
  <c r="AP113" i="3"/>
  <c r="AO113" i="3"/>
  <c r="AM113" i="3"/>
  <c r="AL113" i="3"/>
  <c r="AK113" i="3"/>
  <c r="AJ113" i="3"/>
  <c r="AH113" i="3"/>
  <c r="AG113" i="3"/>
  <c r="AE113" i="3"/>
  <c r="AD113" i="3"/>
  <c r="AC113" i="3"/>
  <c r="AB113" i="3"/>
  <c r="Z113" i="3"/>
  <c r="Y113" i="3"/>
  <c r="X113" i="3"/>
  <c r="W113" i="3"/>
  <c r="U113" i="3"/>
  <c r="T113" i="3"/>
  <c r="S113" i="3"/>
  <c r="R113" i="3"/>
  <c r="P113" i="3"/>
  <c r="O113" i="3"/>
  <c r="N113" i="3"/>
  <c r="M113" i="3"/>
  <c r="CD112" i="3"/>
  <c r="CC112" i="3"/>
  <c r="CB112" i="3"/>
  <c r="CA112" i="3"/>
  <c r="BY112" i="3"/>
  <c r="BX112" i="3"/>
  <c r="BW112" i="3"/>
  <c r="BT112" i="3"/>
  <c r="BS112" i="3"/>
  <c r="BR112" i="3"/>
  <c r="BO112" i="3"/>
  <c r="BN112" i="3"/>
  <c r="BL112" i="3"/>
  <c r="BK112" i="3"/>
  <c r="BJ112" i="3"/>
  <c r="BI112" i="3"/>
  <c r="BG112" i="3"/>
  <c r="BF112" i="3"/>
  <c r="BE112" i="3"/>
  <c r="BD112" i="3"/>
  <c r="BB112" i="3"/>
  <c r="BA112" i="3"/>
  <c r="AZ112" i="3"/>
  <c r="AY112" i="3"/>
  <c r="AW112" i="3"/>
  <c r="AV112" i="3"/>
  <c r="AU112" i="3"/>
  <c r="AR112" i="3"/>
  <c r="AQ112" i="3"/>
  <c r="AP112" i="3"/>
  <c r="AO112" i="3"/>
  <c r="AM112" i="3"/>
  <c r="AL112" i="3"/>
  <c r="AK112" i="3"/>
  <c r="AH112" i="3"/>
  <c r="AG112" i="3"/>
  <c r="AE112" i="3"/>
  <c r="AD112" i="3"/>
  <c r="AC112" i="3"/>
  <c r="AB112" i="3"/>
  <c r="Z112" i="3"/>
  <c r="X112" i="3"/>
  <c r="W112" i="3"/>
  <c r="U112" i="3"/>
  <c r="T112" i="3"/>
  <c r="S112" i="3"/>
  <c r="R112" i="3"/>
  <c r="M112" i="3"/>
  <c r="CD111" i="3"/>
  <c r="CC111" i="3"/>
  <c r="CB111" i="3"/>
  <c r="CA111" i="3"/>
  <c r="BY111" i="3"/>
  <c r="BX111" i="3"/>
  <c r="BW111" i="3"/>
  <c r="BV111" i="3"/>
  <c r="BT111" i="3"/>
  <c r="BS111" i="3"/>
  <c r="BR111" i="3"/>
  <c r="BQ111" i="3"/>
  <c r="BO111" i="3"/>
  <c r="BN111" i="3"/>
  <c r="BL111" i="3"/>
  <c r="BK111" i="3"/>
  <c r="BJ111" i="3"/>
  <c r="BI111" i="3"/>
  <c r="BG111" i="3"/>
  <c r="BF111" i="3"/>
  <c r="BE111" i="3"/>
  <c r="BD111" i="3"/>
  <c r="BB111" i="3"/>
  <c r="BA111" i="3"/>
  <c r="AZ111" i="3"/>
  <c r="AY111" i="3"/>
  <c r="AW111" i="3"/>
  <c r="AV111" i="3"/>
  <c r="AU111" i="3"/>
  <c r="AT111" i="3"/>
  <c r="AR111" i="3"/>
  <c r="AQ111" i="3"/>
  <c r="AP111" i="3"/>
  <c r="AO111" i="3"/>
  <c r="AM111" i="3"/>
  <c r="AL111" i="3"/>
  <c r="AK111" i="3"/>
  <c r="AJ111" i="3"/>
  <c r="AH111" i="3"/>
  <c r="AG111" i="3"/>
  <c r="AE111" i="3"/>
  <c r="AD111" i="3"/>
  <c r="AC111" i="3"/>
  <c r="AB111" i="3"/>
  <c r="Z111" i="3"/>
  <c r="Y111" i="3"/>
  <c r="X111" i="3"/>
  <c r="U111" i="3"/>
  <c r="T111" i="3"/>
  <c r="S111" i="3"/>
  <c r="R111" i="3"/>
  <c r="N111" i="3"/>
  <c r="CD109" i="3"/>
  <c r="CD108" i="3" s="1"/>
  <c r="CC109" i="3"/>
  <c r="CC108" i="3" s="1"/>
  <c r="CB109" i="3"/>
  <c r="CB108" i="3" s="1"/>
  <c r="CA109" i="3"/>
  <c r="CA108" i="3" s="1"/>
  <c r="BY109" i="3"/>
  <c r="BY108" i="3" s="1"/>
  <c r="BW109" i="3"/>
  <c r="BW108" i="3" s="1"/>
  <c r="BT109" i="3"/>
  <c r="BT108" i="3" s="1"/>
  <c r="BR109" i="3"/>
  <c r="BR108" i="3" s="1"/>
  <c r="BO109" i="3"/>
  <c r="BO108" i="3" s="1"/>
  <c r="BN109" i="3"/>
  <c r="BN108" i="3" s="1"/>
  <c r="BL109" i="3"/>
  <c r="BL108" i="3" s="1"/>
  <c r="BK109" i="3"/>
  <c r="BK108" i="3" s="1"/>
  <c r="BJ109" i="3"/>
  <c r="BJ108" i="3" s="1"/>
  <c r="BI109" i="3"/>
  <c r="BI108" i="3" s="1"/>
  <c r="BG109" i="3"/>
  <c r="BG108" i="3" s="1"/>
  <c r="BF109" i="3"/>
  <c r="BF108" i="3" s="1"/>
  <c r="BE109" i="3"/>
  <c r="BE108" i="3" s="1"/>
  <c r="BD109" i="3"/>
  <c r="BD108" i="3" s="1"/>
  <c r="BB109" i="3"/>
  <c r="BB108" i="3" s="1"/>
  <c r="BA109" i="3"/>
  <c r="BA108" i="3" s="1"/>
  <c r="AZ109" i="3"/>
  <c r="AZ108" i="3" s="1"/>
  <c r="AY109" i="3"/>
  <c r="AY108" i="3" s="1"/>
  <c r="AW109" i="3"/>
  <c r="AW108" i="3" s="1"/>
  <c r="AU109" i="3"/>
  <c r="AU108" i="3" s="1"/>
  <c r="AT109" i="3"/>
  <c r="AT108" i="3" s="1"/>
  <c r="AR109" i="3"/>
  <c r="AR108" i="3" s="1"/>
  <c r="AQ109" i="3"/>
  <c r="AQ108" i="3" s="1"/>
  <c r="AP109" i="3"/>
  <c r="AP108" i="3" s="1"/>
  <c r="AO109" i="3"/>
  <c r="AO108" i="3" s="1"/>
  <c r="AM109" i="3"/>
  <c r="AM108" i="3" s="1"/>
  <c r="AK109" i="3"/>
  <c r="AK108" i="3" s="1"/>
  <c r="AH109" i="3"/>
  <c r="AH108" i="3" s="1"/>
  <c r="AG109" i="3"/>
  <c r="AG108" i="3" s="1"/>
  <c r="AE109" i="3"/>
  <c r="AE108" i="3" s="1"/>
  <c r="AD109" i="3"/>
  <c r="AD108" i="3" s="1"/>
  <c r="AC109" i="3"/>
  <c r="AC108" i="3" s="1"/>
  <c r="AB109" i="3"/>
  <c r="AB108" i="3" s="1"/>
  <c r="Z109" i="3"/>
  <c r="Z108" i="3" s="1"/>
  <c r="X109" i="3"/>
  <c r="X108" i="3" s="1"/>
  <c r="U109" i="3"/>
  <c r="U108" i="3" s="1"/>
  <c r="T109" i="3"/>
  <c r="T108" i="3" s="1"/>
  <c r="S109" i="3"/>
  <c r="S108" i="3" s="1"/>
  <c r="R109" i="3"/>
  <c r="R108" i="3" s="1"/>
  <c r="N109" i="3"/>
  <c r="N108" i="3" s="1"/>
  <c r="CD106" i="3"/>
  <c r="CD105" i="3" s="1"/>
  <c r="CC106" i="3"/>
  <c r="CC105" i="3" s="1"/>
  <c r="CB106" i="3"/>
  <c r="CB105" i="3" s="1"/>
  <c r="CA106" i="3"/>
  <c r="CA105" i="3" s="1"/>
  <c r="BY106" i="3"/>
  <c r="BY105" i="3" s="1"/>
  <c r="BX106" i="3"/>
  <c r="BX105" i="3" s="1"/>
  <c r="BW106" i="3"/>
  <c r="BW105" i="3" s="1"/>
  <c r="BV106" i="3"/>
  <c r="BV105" i="3" s="1"/>
  <c r="BT106" i="3"/>
  <c r="BT105" i="3" s="1"/>
  <c r="BS106" i="3"/>
  <c r="BS105" i="3" s="1"/>
  <c r="BR106" i="3"/>
  <c r="BR105" i="3" s="1"/>
  <c r="BQ106" i="3"/>
  <c r="BQ105" i="3" s="1"/>
  <c r="BO106" i="3"/>
  <c r="BO105" i="3" s="1"/>
  <c r="BN106" i="3"/>
  <c r="BN105" i="3" s="1"/>
  <c r="BL106" i="3"/>
  <c r="BL105" i="3" s="1"/>
  <c r="BK106" i="3"/>
  <c r="BK105" i="3" s="1"/>
  <c r="BJ106" i="3"/>
  <c r="BJ105" i="3" s="1"/>
  <c r="BI106" i="3"/>
  <c r="BI105" i="3" s="1"/>
  <c r="BG106" i="3"/>
  <c r="BG105" i="3" s="1"/>
  <c r="BF106" i="3"/>
  <c r="BF105" i="3" s="1"/>
  <c r="BE106" i="3"/>
  <c r="BE105" i="3" s="1"/>
  <c r="BD106" i="3"/>
  <c r="BD105" i="3" s="1"/>
  <c r="BB106" i="3"/>
  <c r="BB105" i="3" s="1"/>
  <c r="BA106" i="3"/>
  <c r="BA105" i="3" s="1"/>
  <c r="AZ106" i="3"/>
  <c r="AZ105" i="3" s="1"/>
  <c r="AY106" i="3"/>
  <c r="AY105" i="3" s="1"/>
  <c r="AW106" i="3"/>
  <c r="AW105" i="3" s="1"/>
  <c r="AV106" i="3"/>
  <c r="AV105" i="3" s="1"/>
  <c r="AU106" i="3"/>
  <c r="AU105" i="3" s="1"/>
  <c r="AT106" i="3"/>
  <c r="AT105" i="3" s="1"/>
  <c r="AR106" i="3"/>
  <c r="AR105" i="3" s="1"/>
  <c r="AQ106" i="3"/>
  <c r="AQ105" i="3" s="1"/>
  <c r="AP106" i="3"/>
  <c r="AP105" i="3" s="1"/>
  <c r="AO106" i="3"/>
  <c r="AO105" i="3" s="1"/>
  <c r="AM106" i="3"/>
  <c r="AM105" i="3" s="1"/>
  <c r="AL106" i="3"/>
  <c r="AL105" i="3" s="1"/>
  <c r="AK106" i="3"/>
  <c r="AK105" i="3" s="1"/>
  <c r="AJ106" i="3"/>
  <c r="AJ105" i="3" s="1"/>
  <c r="AH106" i="3"/>
  <c r="AH105" i="3" s="1"/>
  <c r="AE106" i="3"/>
  <c r="AE105" i="3" s="1"/>
  <c r="AD106" i="3"/>
  <c r="AD105" i="3" s="1"/>
  <c r="AC106" i="3"/>
  <c r="AC105" i="3" s="1"/>
  <c r="AB106" i="3"/>
  <c r="AB105" i="3" s="1"/>
  <c r="Z106" i="3"/>
  <c r="Z105" i="3" s="1"/>
  <c r="Y106" i="3"/>
  <c r="Y105" i="3" s="1"/>
  <c r="X106" i="3"/>
  <c r="X105" i="3" s="1"/>
  <c r="W106" i="3"/>
  <c r="W105" i="3" s="1"/>
  <c r="U106" i="3"/>
  <c r="U105" i="3" s="1"/>
  <c r="T106" i="3"/>
  <c r="T105" i="3" s="1"/>
  <c r="S106" i="3"/>
  <c r="S105" i="3" s="1"/>
  <c r="R106" i="3"/>
  <c r="R105" i="3" s="1"/>
  <c r="P106" i="3"/>
  <c r="P105" i="3" s="1"/>
  <c r="N106" i="3"/>
  <c r="N105" i="3" s="1"/>
  <c r="M106" i="3"/>
  <c r="M105" i="3" s="1"/>
  <c r="CD104" i="3"/>
  <c r="CD103" i="3" s="1"/>
  <c r="CC104" i="3"/>
  <c r="CC103" i="3" s="1"/>
  <c r="CB104" i="3"/>
  <c r="CB103" i="3" s="1"/>
  <c r="CA104" i="3"/>
  <c r="CA103" i="3" s="1"/>
  <c r="BY104" i="3"/>
  <c r="BY103" i="3" s="1"/>
  <c r="BX104" i="3"/>
  <c r="BX103" i="3" s="1"/>
  <c r="BW104" i="3"/>
  <c r="BW103" i="3" s="1"/>
  <c r="BV104" i="3"/>
  <c r="BV103" i="3" s="1"/>
  <c r="BT104" i="3"/>
  <c r="BT103" i="3" s="1"/>
  <c r="BS104" i="3"/>
  <c r="BS103" i="3" s="1"/>
  <c r="BR104" i="3"/>
  <c r="BR103" i="3" s="1"/>
  <c r="BQ104" i="3"/>
  <c r="BQ103" i="3" s="1"/>
  <c r="BO104" i="3"/>
  <c r="BO103" i="3" s="1"/>
  <c r="BN104" i="3"/>
  <c r="BN103" i="3" s="1"/>
  <c r="BL104" i="3"/>
  <c r="BL103" i="3" s="1"/>
  <c r="BK104" i="3"/>
  <c r="BK103" i="3" s="1"/>
  <c r="BJ104" i="3"/>
  <c r="BJ103" i="3" s="1"/>
  <c r="BI104" i="3"/>
  <c r="BI103" i="3" s="1"/>
  <c r="BG104" i="3"/>
  <c r="BG103" i="3" s="1"/>
  <c r="BF104" i="3"/>
  <c r="BF103" i="3" s="1"/>
  <c r="BE104" i="3"/>
  <c r="BE103" i="3" s="1"/>
  <c r="BD104" i="3"/>
  <c r="BD103" i="3" s="1"/>
  <c r="BB104" i="3"/>
  <c r="BB103" i="3" s="1"/>
  <c r="BA104" i="3"/>
  <c r="BA103" i="3" s="1"/>
  <c r="AZ104" i="3"/>
  <c r="AZ103" i="3" s="1"/>
  <c r="AY104" i="3"/>
  <c r="AY103" i="3" s="1"/>
  <c r="AW104" i="3"/>
  <c r="AW103" i="3" s="1"/>
  <c r="AR104" i="3"/>
  <c r="AR103" i="3" s="1"/>
  <c r="AQ104" i="3"/>
  <c r="AQ103" i="3" s="1"/>
  <c r="AP104" i="3"/>
  <c r="AP103" i="3" s="1"/>
  <c r="AO104" i="3"/>
  <c r="AO103" i="3" s="1"/>
  <c r="AM104" i="3"/>
  <c r="AM103" i="3" s="1"/>
  <c r="AK104" i="3"/>
  <c r="AK103" i="3" s="1"/>
  <c r="AJ104" i="3"/>
  <c r="AJ103" i="3" s="1"/>
  <c r="AH104" i="3"/>
  <c r="AH103" i="3" s="1"/>
  <c r="AE104" i="3"/>
  <c r="AE103" i="3" s="1"/>
  <c r="AD104" i="3"/>
  <c r="AD103" i="3" s="1"/>
  <c r="AC104" i="3"/>
  <c r="AC103" i="3" s="1"/>
  <c r="AB104" i="3"/>
  <c r="AB103" i="3" s="1"/>
  <c r="Z104" i="3"/>
  <c r="Z103" i="3" s="1"/>
  <c r="Y104" i="3"/>
  <c r="Y103" i="3" s="1"/>
  <c r="X104" i="3"/>
  <c r="X103" i="3" s="1"/>
  <c r="W104" i="3"/>
  <c r="W103" i="3" s="1"/>
  <c r="U104" i="3"/>
  <c r="U103" i="3" s="1"/>
  <c r="T104" i="3"/>
  <c r="T103" i="3" s="1"/>
  <c r="S104" i="3"/>
  <c r="S103" i="3" s="1"/>
  <c r="R104" i="3"/>
  <c r="R103" i="3" s="1"/>
  <c r="N104" i="3"/>
  <c r="N103" i="3" s="1"/>
  <c r="M104" i="3"/>
  <c r="M103" i="3" s="1"/>
  <c r="CD102" i="3"/>
  <c r="CD101" i="3" s="1"/>
  <c r="CC102" i="3"/>
  <c r="CC101" i="3" s="1"/>
  <c r="CB102" i="3"/>
  <c r="CB101" i="3" s="1"/>
  <c r="CA102" i="3"/>
  <c r="CA101" i="3" s="1"/>
  <c r="BY102" i="3"/>
  <c r="BY101" i="3" s="1"/>
  <c r="BX102" i="3"/>
  <c r="BX101" i="3" s="1"/>
  <c r="BW102" i="3"/>
  <c r="BW101" i="3" s="1"/>
  <c r="BV102" i="3"/>
  <c r="BV101" i="3" s="1"/>
  <c r="BT102" i="3"/>
  <c r="BT101" i="3" s="1"/>
  <c r="BR102" i="3"/>
  <c r="BR101" i="3" s="1"/>
  <c r="BQ102" i="3"/>
  <c r="BQ101" i="3" s="1"/>
  <c r="BO102" i="3"/>
  <c r="BO101" i="3" s="1"/>
  <c r="BN102" i="3"/>
  <c r="BN101" i="3" s="1"/>
  <c r="BL102" i="3"/>
  <c r="BL101" i="3" s="1"/>
  <c r="BK102" i="3"/>
  <c r="BK101" i="3" s="1"/>
  <c r="BJ102" i="3"/>
  <c r="BJ101" i="3" s="1"/>
  <c r="BI102" i="3"/>
  <c r="BI101" i="3" s="1"/>
  <c r="BG102" i="3"/>
  <c r="BG101" i="3" s="1"/>
  <c r="BF102" i="3"/>
  <c r="BF101" i="3" s="1"/>
  <c r="BE102" i="3"/>
  <c r="BE101" i="3" s="1"/>
  <c r="BD102" i="3"/>
  <c r="BD101" i="3" s="1"/>
  <c r="BB102" i="3"/>
  <c r="BB101" i="3" s="1"/>
  <c r="BA102" i="3"/>
  <c r="BA101" i="3" s="1"/>
  <c r="AZ102" i="3"/>
  <c r="AZ101" i="3" s="1"/>
  <c r="AY102" i="3"/>
  <c r="AY101" i="3" s="1"/>
  <c r="AW102" i="3"/>
  <c r="AW101" i="3" s="1"/>
  <c r="AR102" i="3"/>
  <c r="AR101" i="3" s="1"/>
  <c r="AQ102" i="3"/>
  <c r="AQ101" i="3" s="1"/>
  <c r="AP102" i="3"/>
  <c r="AP101" i="3" s="1"/>
  <c r="AO102" i="3"/>
  <c r="AO101" i="3" s="1"/>
  <c r="AM102" i="3"/>
  <c r="AM101" i="3" s="1"/>
  <c r="AK102" i="3"/>
  <c r="AK101" i="3" s="1"/>
  <c r="AJ102" i="3"/>
  <c r="AJ101" i="3" s="1"/>
  <c r="AH102" i="3"/>
  <c r="AH101" i="3" s="1"/>
  <c r="AE102" i="3"/>
  <c r="AE101" i="3" s="1"/>
  <c r="AD102" i="3"/>
  <c r="AD101" i="3" s="1"/>
  <c r="AC102" i="3"/>
  <c r="AC101" i="3" s="1"/>
  <c r="AB102" i="3"/>
  <c r="AB101" i="3" s="1"/>
  <c r="Z102" i="3"/>
  <c r="Z101" i="3" s="1"/>
  <c r="Y102" i="3"/>
  <c r="Y101" i="3" s="1"/>
  <c r="X102" i="3"/>
  <c r="X101" i="3" s="1"/>
  <c r="W102" i="3"/>
  <c r="W101" i="3" s="1"/>
  <c r="U102" i="3"/>
  <c r="U101" i="3" s="1"/>
  <c r="T102" i="3"/>
  <c r="T101" i="3" s="1"/>
  <c r="S102" i="3"/>
  <c r="S101" i="3" s="1"/>
  <c r="R102" i="3"/>
  <c r="R101" i="3" s="1"/>
  <c r="P102" i="3"/>
  <c r="P101" i="3" s="1"/>
  <c r="N102" i="3"/>
  <c r="N101" i="3" s="1"/>
  <c r="M102" i="3"/>
  <c r="M101" i="3" s="1"/>
  <c r="CD100" i="3"/>
  <c r="CC100" i="3"/>
  <c r="CB100" i="3"/>
  <c r="CA100" i="3"/>
  <c r="BY100" i="3"/>
  <c r="BX100" i="3"/>
  <c r="BW100" i="3"/>
  <c r="BT100" i="3"/>
  <c r="BS100" i="3"/>
  <c r="BR100" i="3"/>
  <c r="BO100" i="3"/>
  <c r="BN100" i="3"/>
  <c r="BL100" i="3"/>
  <c r="BK100" i="3"/>
  <c r="BJ100" i="3"/>
  <c r="BI100" i="3"/>
  <c r="BG100" i="3"/>
  <c r="BF100" i="3"/>
  <c r="BE100" i="3"/>
  <c r="BD100" i="3"/>
  <c r="BB100" i="3"/>
  <c r="BA100" i="3"/>
  <c r="AZ100" i="3"/>
  <c r="AY100" i="3"/>
  <c r="AW100" i="3"/>
  <c r="AV100" i="3"/>
  <c r="AU100" i="3"/>
  <c r="AT100" i="3"/>
  <c r="AR100" i="3"/>
  <c r="AQ100" i="3"/>
  <c r="AP100" i="3"/>
  <c r="AO100" i="3"/>
  <c r="AM100" i="3"/>
  <c r="AL100" i="3"/>
  <c r="AK100" i="3"/>
  <c r="AJ100" i="3"/>
  <c r="AH100" i="3"/>
  <c r="AG100" i="3"/>
  <c r="AE100" i="3"/>
  <c r="AD100" i="3"/>
  <c r="AC100" i="3"/>
  <c r="AB100" i="3"/>
  <c r="Z100" i="3"/>
  <c r="Y100" i="3"/>
  <c r="X100" i="3"/>
  <c r="W100" i="3"/>
  <c r="U100" i="3"/>
  <c r="T100" i="3"/>
  <c r="S100" i="3"/>
  <c r="R100" i="3"/>
  <c r="P100" i="3"/>
  <c r="O100" i="3"/>
  <c r="N100" i="3"/>
  <c r="M100" i="3"/>
  <c r="CD99" i="3"/>
  <c r="CC99" i="3"/>
  <c r="CB99" i="3"/>
  <c r="CA99" i="3"/>
  <c r="BY99" i="3"/>
  <c r="BX99" i="3"/>
  <c r="BW99" i="3"/>
  <c r="BV99" i="3"/>
  <c r="BT99" i="3"/>
  <c r="BS99" i="3"/>
  <c r="BQ99" i="3"/>
  <c r="BO99" i="3"/>
  <c r="BN99" i="3"/>
  <c r="BL99" i="3"/>
  <c r="BK99" i="3"/>
  <c r="BJ99" i="3"/>
  <c r="BI99" i="3"/>
  <c r="BG99" i="3"/>
  <c r="BF99" i="3"/>
  <c r="BE99" i="3"/>
  <c r="BD99" i="3"/>
  <c r="BB99" i="3"/>
  <c r="BA99" i="3"/>
  <c r="AZ99" i="3"/>
  <c r="AY99" i="3"/>
  <c r="AW99" i="3"/>
  <c r="AV99" i="3"/>
  <c r="AU99" i="3"/>
  <c r="AR99" i="3"/>
  <c r="AQ99" i="3"/>
  <c r="AP99" i="3"/>
  <c r="AO99" i="3"/>
  <c r="AM99" i="3"/>
  <c r="AL99" i="3"/>
  <c r="AK99" i="3"/>
  <c r="AH99" i="3"/>
  <c r="AG99" i="3"/>
  <c r="AE99" i="3"/>
  <c r="AD99" i="3"/>
  <c r="AC99" i="3"/>
  <c r="AB99" i="3"/>
  <c r="Z99" i="3"/>
  <c r="Y99" i="3"/>
  <c r="X99" i="3"/>
  <c r="W99" i="3"/>
  <c r="U99" i="3"/>
  <c r="T99" i="3"/>
  <c r="S99" i="3"/>
  <c r="R99" i="3"/>
  <c r="P99" i="3"/>
  <c r="O99" i="3"/>
  <c r="N99" i="3"/>
  <c r="M99" i="3"/>
  <c r="CD98" i="3"/>
  <c r="CC98" i="3"/>
  <c r="CB98" i="3"/>
  <c r="CA98" i="3"/>
  <c r="BY98" i="3"/>
  <c r="BX98" i="3"/>
  <c r="BW98" i="3"/>
  <c r="BV98" i="3"/>
  <c r="BT98" i="3"/>
  <c r="BS98" i="3"/>
  <c r="BQ98" i="3"/>
  <c r="BO98" i="3"/>
  <c r="BN98" i="3"/>
  <c r="BL98" i="3"/>
  <c r="BK98" i="3"/>
  <c r="BJ98" i="3"/>
  <c r="BI98" i="3"/>
  <c r="BG98" i="3"/>
  <c r="BF98" i="3"/>
  <c r="BE98" i="3"/>
  <c r="BD98" i="3"/>
  <c r="BB98" i="3"/>
  <c r="BA98" i="3"/>
  <c r="AZ98" i="3"/>
  <c r="AY98" i="3"/>
  <c r="AW98" i="3"/>
  <c r="AV98" i="3"/>
  <c r="AU98" i="3"/>
  <c r="AR98" i="3"/>
  <c r="AQ98" i="3"/>
  <c r="AP98" i="3"/>
  <c r="AO98" i="3"/>
  <c r="AM98" i="3"/>
  <c r="AL98" i="3"/>
  <c r="AH98" i="3"/>
  <c r="AG98" i="3"/>
  <c r="AE98" i="3"/>
  <c r="AD98" i="3"/>
  <c r="AC98" i="3"/>
  <c r="AB98" i="3"/>
  <c r="Z98" i="3"/>
  <c r="Y98" i="3"/>
  <c r="X98" i="3"/>
  <c r="W98" i="3"/>
  <c r="U98" i="3"/>
  <c r="T98" i="3"/>
  <c r="S98" i="3"/>
  <c r="R98" i="3"/>
  <c r="P98" i="3"/>
  <c r="O98" i="3"/>
  <c r="N98" i="3"/>
  <c r="M98" i="3"/>
  <c r="CD97" i="3"/>
  <c r="CC97" i="3"/>
  <c r="CB97" i="3"/>
  <c r="CA97" i="3"/>
  <c r="BY97" i="3"/>
  <c r="BX97" i="3"/>
  <c r="BW97" i="3"/>
  <c r="BV97" i="3"/>
  <c r="BT97" i="3"/>
  <c r="BS97" i="3"/>
  <c r="BR97" i="3"/>
  <c r="BQ97" i="3"/>
  <c r="BO97" i="3"/>
  <c r="BN97" i="3"/>
  <c r="BL97" i="3"/>
  <c r="BK97" i="3"/>
  <c r="BJ97" i="3"/>
  <c r="BI97" i="3"/>
  <c r="BG97" i="3"/>
  <c r="BF97" i="3"/>
  <c r="BE97" i="3"/>
  <c r="BD97" i="3"/>
  <c r="BB97" i="3"/>
  <c r="BA97" i="3"/>
  <c r="AZ97" i="3"/>
  <c r="AY97" i="3"/>
  <c r="AW97" i="3"/>
  <c r="AV97" i="3"/>
  <c r="AU97" i="3"/>
  <c r="AR97" i="3"/>
  <c r="AQ97" i="3"/>
  <c r="AP97" i="3"/>
  <c r="AO97" i="3"/>
  <c r="AM97" i="3"/>
  <c r="AL97" i="3"/>
  <c r="AK97" i="3"/>
  <c r="AH97" i="3"/>
  <c r="AG97" i="3"/>
  <c r="AE97" i="3"/>
  <c r="AD97" i="3"/>
  <c r="AC97" i="3"/>
  <c r="AB97" i="3"/>
  <c r="Z97" i="3"/>
  <c r="Y97" i="3"/>
  <c r="X97" i="3"/>
  <c r="W97" i="3"/>
  <c r="U97" i="3"/>
  <c r="T97" i="3"/>
  <c r="S97" i="3"/>
  <c r="R97" i="3"/>
  <c r="P97" i="3"/>
  <c r="O97" i="3"/>
  <c r="N97" i="3"/>
  <c r="M97" i="3"/>
  <c r="CD96" i="3"/>
  <c r="CC96" i="3"/>
  <c r="CB96" i="3"/>
  <c r="CA96" i="3"/>
  <c r="BY96" i="3"/>
  <c r="BX96" i="3"/>
  <c r="BW96" i="3"/>
  <c r="BV96" i="3"/>
  <c r="BT96" i="3"/>
  <c r="BS96" i="3"/>
  <c r="BR96" i="3"/>
  <c r="BQ96" i="3"/>
  <c r="BO96" i="3"/>
  <c r="BN96" i="3"/>
  <c r="BL96" i="3"/>
  <c r="BK96" i="3"/>
  <c r="BJ96" i="3"/>
  <c r="BI96" i="3"/>
  <c r="BG96" i="3"/>
  <c r="BF96" i="3"/>
  <c r="BE96" i="3"/>
  <c r="BD96" i="3"/>
  <c r="BB96" i="3"/>
  <c r="BA96" i="3"/>
  <c r="AZ96" i="3"/>
  <c r="AY96" i="3"/>
  <c r="AW96" i="3"/>
  <c r="AV96" i="3"/>
  <c r="AU96" i="3"/>
  <c r="AR96" i="3"/>
  <c r="AQ96" i="3"/>
  <c r="AP96" i="3"/>
  <c r="AO96" i="3"/>
  <c r="AM96" i="3"/>
  <c r="AL96" i="3"/>
  <c r="AK96" i="3"/>
  <c r="AH96" i="3"/>
  <c r="AG96" i="3"/>
  <c r="AE96" i="3"/>
  <c r="AD96" i="3"/>
  <c r="AC96" i="3"/>
  <c r="AB96" i="3"/>
  <c r="Z96" i="3"/>
  <c r="Y96" i="3"/>
  <c r="X96" i="3"/>
  <c r="W96" i="3"/>
  <c r="U96" i="3"/>
  <c r="T96" i="3"/>
  <c r="S96" i="3"/>
  <c r="R96" i="3"/>
  <c r="P96" i="3"/>
  <c r="O96" i="3"/>
  <c r="N96" i="3"/>
  <c r="CD95" i="3"/>
  <c r="CC95" i="3"/>
  <c r="CB95" i="3"/>
  <c r="CA95" i="3"/>
  <c r="BY95" i="3"/>
  <c r="BX95" i="3"/>
  <c r="BW95" i="3"/>
  <c r="BV95" i="3"/>
  <c r="BT95" i="3"/>
  <c r="BS95" i="3"/>
  <c r="BR95" i="3"/>
  <c r="BQ95" i="3"/>
  <c r="BO95" i="3"/>
  <c r="BN95" i="3"/>
  <c r="BL95" i="3"/>
  <c r="BK95" i="3"/>
  <c r="BJ95" i="3"/>
  <c r="BI95" i="3"/>
  <c r="BG95" i="3"/>
  <c r="BF95" i="3"/>
  <c r="BE95" i="3"/>
  <c r="BD95" i="3"/>
  <c r="BB95" i="3"/>
  <c r="BA95" i="3"/>
  <c r="AZ95" i="3"/>
  <c r="AY95" i="3"/>
  <c r="AW95" i="3"/>
  <c r="AV95" i="3"/>
  <c r="AU95" i="3"/>
  <c r="AT95" i="3"/>
  <c r="AR95" i="3"/>
  <c r="AQ95" i="3"/>
  <c r="AP95" i="3"/>
  <c r="AO95" i="3"/>
  <c r="AM95" i="3"/>
  <c r="AL95" i="3"/>
  <c r="AK95" i="3"/>
  <c r="AJ95" i="3"/>
  <c r="AH95" i="3"/>
  <c r="AE95" i="3"/>
  <c r="AD95" i="3"/>
  <c r="AC95" i="3"/>
  <c r="AB95" i="3"/>
  <c r="Z95" i="3"/>
  <c r="Y95" i="3"/>
  <c r="X95" i="3"/>
  <c r="U95" i="3"/>
  <c r="T95" i="3"/>
  <c r="S95" i="3"/>
  <c r="R95" i="3"/>
  <c r="P95" i="3"/>
  <c r="O95" i="3"/>
  <c r="N95" i="3"/>
  <c r="CD94" i="3"/>
  <c r="CC94" i="3"/>
  <c r="CB94" i="3"/>
  <c r="CA94" i="3"/>
  <c r="BY94" i="3"/>
  <c r="BX94" i="3"/>
  <c r="BW94" i="3"/>
  <c r="BV94" i="3"/>
  <c r="BT94" i="3"/>
  <c r="BS94" i="3"/>
  <c r="BQ94" i="3"/>
  <c r="BO94" i="3"/>
  <c r="BN94" i="3"/>
  <c r="BL94" i="3"/>
  <c r="BK94" i="3"/>
  <c r="BJ94" i="3"/>
  <c r="BI94" i="3"/>
  <c r="BG94" i="3"/>
  <c r="BF94" i="3"/>
  <c r="BE94" i="3"/>
  <c r="BD94" i="3"/>
  <c r="BB94" i="3"/>
  <c r="BA94" i="3"/>
  <c r="AZ94" i="3"/>
  <c r="AY94" i="3"/>
  <c r="AW94" i="3"/>
  <c r="AV94" i="3"/>
  <c r="AU94" i="3"/>
  <c r="AR94" i="3"/>
  <c r="AQ94" i="3"/>
  <c r="AP94" i="3"/>
  <c r="AO94" i="3"/>
  <c r="AM94" i="3"/>
  <c r="AL94" i="3"/>
  <c r="AK94" i="3"/>
  <c r="AH94" i="3"/>
  <c r="AG94" i="3"/>
  <c r="AE94" i="3"/>
  <c r="AD94" i="3"/>
  <c r="AC94" i="3"/>
  <c r="AB94" i="3"/>
  <c r="Z94" i="3"/>
  <c r="Y94" i="3"/>
  <c r="X94" i="3"/>
  <c r="W94" i="3"/>
  <c r="U94" i="3"/>
  <c r="T94" i="3"/>
  <c r="S94" i="3"/>
  <c r="R94" i="3"/>
  <c r="P94" i="3"/>
  <c r="O94" i="3"/>
  <c r="N94" i="3"/>
  <c r="M94" i="3"/>
  <c r="CD91" i="3"/>
  <c r="CC91" i="3"/>
  <c r="CB91" i="3"/>
  <c r="CA91" i="3"/>
  <c r="BY91" i="3"/>
  <c r="BX91" i="3"/>
  <c r="BW91" i="3"/>
  <c r="BV91" i="3"/>
  <c r="BT91" i="3"/>
  <c r="BS91" i="3"/>
  <c r="BR91" i="3"/>
  <c r="BO91" i="3"/>
  <c r="BN91" i="3"/>
  <c r="BL91" i="3"/>
  <c r="BK91" i="3"/>
  <c r="BJ91" i="3"/>
  <c r="BI91" i="3"/>
  <c r="BG91" i="3"/>
  <c r="BF91" i="3"/>
  <c r="BE91" i="3"/>
  <c r="BD91" i="3"/>
  <c r="BB91" i="3"/>
  <c r="BA91" i="3"/>
  <c r="AZ91" i="3"/>
  <c r="AY91" i="3"/>
  <c r="AW91" i="3"/>
  <c r="AV91" i="3"/>
  <c r="AU91" i="3"/>
  <c r="AT91" i="3"/>
  <c r="AR91" i="3"/>
  <c r="AQ91" i="3"/>
  <c r="AP91" i="3"/>
  <c r="AO91" i="3"/>
  <c r="AM91" i="3"/>
  <c r="AL91" i="3"/>
  <c r="AK91" i="3"/>
  <c r="AJ91" i="3"/>
  <c r="AH91" i="3"/>
  <c r="AG91" i="3"/>
  <c r="AE91" i="3"/>
  <c r="AD91" i="3"/>
  <c r="AC91" i="3"/>
  <c r="AB91" i="3"/>
  <c r="Z91" i="3"/>
  <c r="Y91" i="3"/>
  <c r="X91" i="3"/>
  <c r="W91" i="3"/>
  <c r="U91" i="3"/>
  <c r="T91" i="3"/>
  <c r="S91" i="3"/>
  <c r="R91" i="3"/>
  <c r="P91" i="3"/>
  <c r="O91" i="3"/>
  <c r="N91" i="3"/>
  <c r="M91" i="3"/>
  <c r="CD90" i="3"/>
  <c r="CC90" i="3"/>
  <c r="CB90" i="3"/>
  <c r="CA90" i="3"/>
  <c r="BY90" i="3"/>
  <c r="BX90" i="3"/>
  <c r="BW90" i="3"/>
  <c r="BV90" i="3"/>
  <c r="BT90" i="3"/>
  <c r="BS90" i="3"/>
  <c r="BR90" i="3"/>
  <c r="BQ90" i="3"/>
  <c r="BO90" i="3"/>
  <c r="BN90" i="3"/>
  <c r="BL90" i="3"/>
  <c r="BK90" i="3"/>
  <c r="BJ90" i="3"/>
  <c r="BI90" i="3"/>
  <c r="BG90" i="3"/>
  <c r="BF90" i="3"/>
  <c r="BE90" i="3"/>
  <c r="BD90" i="3"/>
  <c r="BB90" i="3"/>
  <c r="BA90" i="3"/>
  <c r="AZ90" i="3"/>
  <c r="AW90" i="3"/>
  <c r="AV90" i="3"/>
  <c r="AU90" i="3"/>
  <c r="AT90" i="3"/>
  <c r="AR90" i="3"/>
  <c r="AQ90" i="3"/>
  <c r="AP90" i="3"/>
  <c r="AO90" i="3"/>
  <c r="AM90" i="3"/>
  <c r="AL90" i="3"/>
  <c r="AK90" i="3"/>
  <c r="AJ90" i="3"/>
  <c r="AH90" i="3"/>
  <c r="AG90" i="3"/>
  <c r="AE90" i="3"/>
  <c r="AD90" i="3"/>
  <c r="AC90" i="3"/>
  <c r="AB90" i="3"/>
  <c r="Z90" i="3"/>
  <c r="Y90" i="3"/>
  <c r="X90" i="3"/>
  <c r="W90" i="3"/>
  <c r="U90" i="3"/>
  <c r="T90" i="3"/>
  <c r="S90" i="3"/>
  <c r="R90" i="3"/>
  <c r="P90" i="3"/>
  <c r="O90" i="3"/>
  <c r="N90" i="3"/>
  <c r="M90" i="3"/>
  <c r="CD89" i="3"/>
  <c r="CC89" i="3"/>
  <c r="CB89" i="3"/>
  <c r="CA89" i="3"/>
  <c r="BY89" i="3"/>
  <c r="BX89" i="3"/>
  <c r="BW89" i="3"/>
  <c r="BV89" i="3"/>
  <c r="BT89" i="3"/>
  <c r="BS89" i="3"/>
  <c r="BR89" i="3"/>
  <c r="BQ89" i="3"/>
  <c r="BO89" i="3"/>
  <c r="BN89" i="3"/>
  <c r="BL89" i="3"/>
  <c r="BK89" i="3"/>
  <c r="BJ89" i="3"/>
  <c r="BI89" i="3"/>
  <c r="BG89" i="3"/>
  <c r="BF89" i="3"/>
  <c r="BE89" i="3"/>
  <c r="BD89" i="3"/>
  <c r="BB89" i="3"/>
  <c r="BA89" i="3"/>
  <c r="AY89" i="3"/>
  <c r="AW89" i="3"/>
  <c r="AV89" i="3"/>
  <c r="AU89" i="3"/>
  <c r="AR89" i="3"/>
  <c r="AQ89" i="3"/>
  <c r="AP89" i="3"/>
  <c r="AO89" i="3"/>
  <c r="AM89" i="3"/>
  <c r="AL89" i="3"/>
  <c r="AK89" i="3"/>
  <c r="AH89" i="3"/>
  <c r="AG89" i="3"/>
  <c r="AE89" i="3"/>
  <c r="AD89" i="3"/>
  <c r="AC89" i="3"/>
  <c r="AB89" i="3"/>
  <c r="Z89" i="3"/>
  <c r="Y89" i="3"/>
  <c r="X89" i="3"/>
  <c r="W89" i="3"/>
  <c r="U89" i="3"/>
  <c r="T89" i="3"/>
  <c r="S89" i="3"/>
  <c r="R89" i="3"/>
  <c r="P89" i="3"/>
  <c r="O89" i="3"/>
  <c r="N89" i="3"/>
  <c r="M89" i="3"/>
  <c r="CD88" i="3"/>
  <c r="CC88" i="3"/>
  <c r="CB88" i="3"/>
  <c r="CA88" i="3"/>
  <c r="BY88" i="3"/>
  <c r="BX88" i="3"/>
  <c r="BW88" i="3"/>
  <c r="BV88" i="3"/>
  <c r="BT88" i="3"/>
  <c r="BS88" i="3"/>
  <c r="BR88" i="3"/>
  <c r="BQ88" i="3"/>
  <c r="BO88" i="3"/>
  <c r="BN88" i="3"/>
  <c r="BL88" i="3"/>
  <c r="BK88" i="3"/>
  <c r="BJ88" i="3"/>
  <c r="BI88" i="3"/>
  <c r="BG88" i="3"/>
  <c r="BF88" i="3"/>
  <c r="BE88" i="3"/>
  <c r="BD88" i="3"/>
  <c r="BB88" i="3"/>
  <c r="BA88" i="3"/>
  <c r="AZ88" i="3"/>
  <c r="AY88" i="3"/>
  <c r="AW88" i="3"/>
  <c r="AV88" i="3"/>
  <c r="AU88" i="3"/>
  <c r="AT88" i="3"/>
  <c r="AR88" i="3"/>
  <c r="AQ88" i="3"/>
  <c r="AP88" i="3"/>
  <c r="AO88" i="3"/>
  <c r="AM88" i="3"/>
  <c r="AL88" i="3"/>
  <c r="AK88" i="3"/>
  <c r="AJ88" i="3"/>
  <c r="AH88" i="3"/>
  <c r="AE88" i="3"/>
  <c r="AD88" i="3"/>
  <c r="AC88" i="3"/>
  <c r="AB88" i="3"/>
  <c r="Z88" i="3"/>
  <c r="Y88" i="3"/>
  <c r="X88" i="3"/>
  <c r="W88" i="3"/>
  <c r="U88" i="3"/>
  <c r="T88" i="3"/>
  <c r="S88" i="3"/>
  <c r="R88" i="3"/>
  <c r="O88" i="3"/>
  <c r="N88" i="3"/>
  <c r="CD86" i="3"/>
  <c r="CC86" i="3"/>
  <c r="CB86" i="3"/>
  <c r="CA86" i="3"/>
  <c r="BY86" i="3"/>
  <c r="BX86" i="3"/>
  <c r="BW86" i="3"/>
  <c r="BV86" i="3"/>
  <c r="BT86" i="3"/>
  <c r="BS86" i="3"/>
  <c r="BR86" i="3"/>
  <c r="BQ86" i="3"/>
  <c r="BO86" i="3"/>
  <c r="BN86" i="3"/>
  <c r="BL86" i="3"/>
  <c r="BK86" i="3"/>
  <c r="BJ86" i="3"/>
  <c r="BI86" i="3"/>
  <c r="BG86" i="3"/>
  <c r="BF86" i="3"/>
  <c r="BE86" i="3"/>
  <c r="BD86" i="3"/>
  <c r="BB86" i="3"/>
  <c r="BA86" i="3"/>
  <c r="AZ86" i="3"/>
  <c r="AY86" i="3"/>
  <c r="AW86" i="3"/>
  <c r="AV86" i="3"/>
  <c r="AU86" i="3"/>
  <c r="AR86" i="3"/>
  <c r="AQ86" i="3"/>
  <c r="AP86" i="3"/>
  <c r="AO86" i="3"/>
  <c r="AM86" i="3"/>
  <c r="AL86" i="3"/>
  <c r="AK86" i="3"/>
  <c r="AH86" i="3"/>
  <c r="AG86" i="3"/>
  <c r="AE86" i="3"/>
  <c r="AD86" i="3"/>
  <c r="AC86" i="3"/>
  <c r="AB86" i="3"/>
  <c r="Z86" i="3"/>
  <c r="Y86" i="3"/>
  <c r="X86" i="3"/>
  <c r="W86" i="3"/>
  <c r="U86" i="3"/>
  <c r="T86" i="3"/>
  <c r="S86" i="3"/>
  <c r="R86" i="3"/>
  <c r="P86" i="3"/>
  <c r="O86" i="3"/>
  <c r="N86" i="3"/>
  <c r="M86" i="3"/>
  <c r="CD85" i="3"/>
  <c r="CC85" i="3"/>
  <c r="CB85" i="3"/>
  <c r="CA85" i="3"/>
  <c r="BY85" i="3"/>
  <c r="BX85" i="3"/>
  <c r="BW85" i="3"/>
  <c r="BV85" i="3"/>
  <c r="BT85" i="3"/>
  <c r="BS85" i="3"/>
  <c r="BR85" i="3"/>
  <c r="BQ85" i="3"/>
  <c r="BO85" i="3"/>
  <c r="BN85" i="3"/>
  <c r="BL85" i="3"/>
  <c r="BK85" i="3"/>
  <c r="BJ85" i="3"/>
  <c r="BI85" i="3"/>
  <c r="BG85" i="3"/>
  <c r="BF85" i="3"/>
  <c r="BE85" i="3"/>
  <c r="BD85" i="3"/>
  <c r="BB85" i="3"/>
  <c r="BA85" i="3"/>
  <c r="AZ85" i="3"/>
  <c r="AY85" i="3"/>
  <c r="AW85" i="3"/>
  <c r="AV85" i="3"/>
  <c r="AU85" i="3"/>
  <c r="AR85" i="3"/>
  <c r="AQ85" i="3"/>
  <c r="AP85" i="3"/>
  <c r="AO85" i="3"/>
  <c r="AM85" i="3"/>
  <c r="AL85" i="3"/>
  <c r="AK85" i="3"/>
  <c r="AH85" i="3"/>
  <c r="AG85" i="3"/>
  <c r="AE85" i="3"/>
  <c r="AD85" i="3"/>
  <c r="AC85" i="3"/>
  <c r="AB85" i="3"/>
  <c r="Z85" i="3"/>
  <c r="Y85" i="3"/>
  <c r="X85" i="3"/>
  <c r="W85" i="3"/>
  <c r="U85" i="3"/>
  <c r="T85" i="3"/>
  <c r="S85" i="3"/>
  <c r="R85" i="3"/>
  <c r="P85" i="3"/>
  <c r="O85" i="3"/>
  <c r="N85" i="3"/>
  <c r="M85" i="3"/>
  <c r="CD84" i="3"/>
  <c r="CC84" i="3"/>
  <c r="CB84" i="3"/>
  <c r="CA84" i="3"/>
  <c r="BY84" i="3"/>
  <c r="BX84" i="3"/>
  <c r="BW84" i="3"/>
  <c r="BV84" i="3"/>
  <c r="BT84" i="3"/>
  <c r="BS84" i="3"/>
  <c r="BR84" i="3"/>
  <c r="BQ84" i="3"/>
  <c r="BO84" i="3"/>
  <c r="BN84" i="3"/>
  <c r="BL84" i="3"/>
  <c r="BK84" i="3"/>
  <c r="BJ84" i="3"/>
  <c r="BI84" i="3"/>
  <c r="BG84" i="3"/>
  <c r="BF84" i="3"/>
  <c r="BE84" i="3"/>
  <c r="BD84" i="3"/>
  <c r="BB84" i="3"/>
  <c r="BA84" i="3"/>
  <c r="AZ84" i="3"/>
  <c r="AY84" i="3"/>
  <c r="AW84" i="3"/>
  <c r="AV84" i="3"/>
  <c r="AU84" i="3"/>
  <c r="AR84" i="3"/>
  <c r="AQ84" i="3"/>
  <c r="AP84" i="3"/>
  <c r="AO84" i="3"/>
  <c r="AM84" i="3"/>
  <c r="AL84" i="3"/>
  <c r="AK84" i="3"/>
  <c r="AH84" i="3"/>
  <c r="AG84" i="3"/>
  <c r="AE84" i="3"/>
  <c r="AD84" i="3"/>
  <c r="AC84" i="3"/>
  <c r="AB84" i="3"/>
  <c r="Z84" i="3"/>
  <c r="Y84" i="3"/>
  <c r="X84" i="3"/>
  <c r="W84" i="3"/>
  <c r="U84" i="3"/>
  <c r="T84" i="3"/>
  <c r="S84" i="3"/>
  <c r="R84" i="3"/>
  <c r="P84" i="3"/>
  <c r="O84" i="3"/>
  <c r="N84" i="3"/>
  <c r="M84" i="3"/>
  <c r="CD83" i="3"/>
  <c r="CC83" i="3"/>
  <c r="CB83" i="3"/>
  <c r="CA83" i="3"/>
  <c r="BY83" i="3"/>
  <c r="BX83" i="3"/>
  <c r="BW83" i="3"/>
  <c r="BV83" i="3"/>
  <c r="BT83" i="3"/>
  <c r="BS83" i="3"/>
  <c r="BR83" i="3"/>
  <c r="BQ83" i="3"/>
  <c r="BO83" i="3"/>
  <c r="BN83" i="3"/>
  <c r="BL83" i="3"/>
  <c r="BK83" i="3"/>
  <c r="BJ83" i="3"/>
  <c r="BI83" i="3"/>
  <c r="BG83" i="3"/>
  <c r="BF83" i="3"/>
  <c r="BE83" i="3"/>
  <c r="BD83" i="3"/>
  <c r="BB83" i="3"/>
  <c r="BA83" i="3"/>
  <c r="AZ83" i="3"/>
  <c r="AY83" i="3"/>
  <c r="AW83" i="3"/>
  <c r="AV83" i="3"/>
  <c r="AU83" i="3"/>
  <c r="AT83" i="3"/>
  <c r="AR83" i="3"/>
  <c r="AQ83" i="3"/>
  <c r="AP83" i="3"/>
  <c r="AO83" i="3"/>
  <c r="AM83" i="3"/>
  <c r="AL83" i="3"/>
  <c r="AK83" i="3"/>
  <c r="AJ83" i="3"/>
  <c r="AH83" i="3"/>
  <c r="AG83" i="3"/>
  <c r="AE83" i="3"/>
  <c r="AD83" i="3"/>
  <c r="AC83" i="3"/>
  <c r="AB83" i="3"/>
  <c r="Z83" i="3"/>
  <c r="Y83" i="3"/>
  <c r="X83" i="3"/>
  <c r="U83" i="3"/>
  <c r="T83" i="3"/>
  <c r="S83" i="3"/>
  <c r="R83" i="3"/>
  <c r="P83" i="3"/>
  <c r="O83" i="3"/>
  <c r="N83" i="3"/>
  <c r="CD81" i="3"/>
  <c r="CC81" i="3"/>
  <c r="CB81" i="3"/>
  <c r="CA81" i="3"/>
  <c r="BY81" i="3"/>
  <c r="BX81" i="3"/>
  <c r="BW81" i="3"/>
  <c r="BT81" i="3"/>
  <c r="BS81" i="3"/>
  <c r="BR81" i="3"/>
  <c r="BO81" i="3"/>
  <c r="BN81" i="3"/>
  <c r="BL81" i="3"/>
  <c r="BK81" i="3"/>
  <c r="BJ81" i="3"/>
  <c r="BI81" i="3"/>
  <c r="BG81" i="3"/>
  <c r="BF81" i="3"/>
  <c r="BE81" i="3"/>
  <c r="BD81" i="3"/>
  <c r="BB81" i="3"/>
  <c r="BA81" i="3"/>
  <c r="AZ81" i="3"/>
  <c r="AY81" i="3"/>
  <c r="AW81" i="3"/>
  <c r="AV81" i="3"/>
  <c r="AU81" i="3"/>
  <c r="AT81" i="3"/>
  <c r="AR81" i="3"/>
  <c r="AQ81" i="3"/>
  <c r="AP81" i="3"/>
  <c r="AO81" i="3"/>
  <c r="AM81" i="3"/>
  <c r="AL81" i="3"/>
  <c r="AK81" i="3"/>
  <c r="AJ81" i="3"/>
  <c r="AH81" i="3"/>
  <c r="AG81" i="3"/>
  <c r="AE81" i="3"/>
  <c r="AD81" i="3"/>
  <c r="AC81" i="3"/>
  <c r="AB81" i="3"/>
  <c r="Z81" i="3"/>
  <c r="Y81" i="3"/>
  <c r="X81" i="3"/>
  <c r="W81" i="3"/>
  <c r="U81" i="3"/>
  <c r="T81" i="3"/>
  <c r="S81" i="3"/>
  <c r="R81" i="3"/>
  <c r="P81" i="3"/>
  <c r="O81" i="3"/>
  <c r="N81" i="3"/>
  <c r="M81" i="3"/>
  <c r="CD80" i="3"/>
  <c r="CC80" i="3"/>
  <c r="CB80" i="3"/>
  <c r="CA80" i="3"/>
  <c r="BY80" i="3"/>
  <c r="BX80" i="3"/>
  <c r="BW80" i="3"/>
  <c r="BV80" i="3"/>
  <c r="BT80" i="3"/>
  <c r="BS80" i="3"/>
  <c r="BR80" i="3"/>
  <c r="BQ80" i="3"/>
  <c r="BO80" i="3"/>
  <c r="BN80" i="3"/>
  <c r="BL80" i="3"/>
  <c r="BK80" i="3"/>
  <c r="BJ80" i="3"/>
  <c r="BI80" i="3"/>
  <c r="BG80" i="3"/>
  <c r="BF80" i="3"/>
  <c r="BE80" i="3"/>
  <c r="BD80" i="3"/>
  <c r="BB80" i="3"/>
  <c r="BA80" i="3"/>
  <c r="AZ80" i="3"/>
  <c r="AY80" i="3"/>
  <c r="AW80" i="3"/>
  <c r="AV80" i="3"/>
  <c r="AU80" i="3"/>
  <c r="AR80" i="3"/>
  <c r="AQ80" i="3"/>
  <c r="AP80" i="3"/>
  <c r="AO80" i="3"/>
  <c r="AM80" i="3"/>
  <c r="AL80" i="3"/>
  <c r="AK80" i="3"/>
  <c r="AH80" i="3"/>
  <c r="AE80" i="3"/>
  <c r="AD80" i="3"/>
  <c r="AC80" i="3"/>
  <c r="AB80" i="3"/>
  <c r="Z80" i="3"/>
  <c r="Y80" i="3"/>
  <c r="X80" i="3"/>
  <c r="W80" i="3"/>
  <c r="U80" i="3"/>
  <c r="T80" i="3"/>
  <c r="S80" i="3"/>
  <c r="R80" i="3"/>
  <c r="P80" i="3"/>
  <c r="O80" i="3"/>
  <c r="N80" i="3"/>
  <c r="CD79" i="3"/>
  <c r="CC79" i="3"/>
  <c r="CB79" i="3"/>
  <c r="CA79" i="3"/>
  <c r="BY79" i="3"/>
  <c r="BX79" i="3"/>
  <c r="BW79" i="3"/>
  <c r="BV79" i="3"/>
  <c r="BT79" i="3"/>
  <c r="BS79" i="3"/>
  <c r="BR79" i="3"/>
  <c r="BQ79" i="3"/>
  <c r="BO79" i="3"/>
  <c r="BO78" i="3" s="1"/>
  <c r="BN79" i="3"/>
  <c r="BL79" i="3"/>
  <c r="BK79" i="3"/>
  <c r="BJ79" i="3"/>
  <c r="BI79" i="3"/>
  <c r="BG79" i="3"/>
  <c r="BG78" i="3" s="1"/>
  <c r="BF79" i="3"/>
  <c r="BE79" i="3"/>
  <c r="BD79" i="3"/>
  <c r="BB79" i="3"/>
  <c r="BA79" i="3"/>
  <c r="AZ79" i="3"/>
  <c r="AZ78" i="3" s="1"/>
  <c r="AY79" i="3"/>
  <c r="AY78" i="3" s="1"/>
  <c r="AW79" i="3"/>
  <c r="AW78" i="3" s="1"/>
  <c r="AV79" i="3"/>
  <c r="AV78" i="3" s="1"/>
  <c r="AU79" i="3"/>
  <c r="AU78" i="3" s="1"/>
  <c r="AT79" i="3"/>
  <c r="AR79" i="3"/>
  <c r="AQ79" i="3"/>
  <c r="AP79" i="3"/>
  <c r="AO79" i="3"/>
  <c r="AM79" i="3"/>
  <c r="AL79" i="3"/>
  <c r="AK79" i="3"/>
  <c r="AJ79" i="3"/>
  <c r="AH79" i="3"/>
  <c r="AG79" i="3"/>
  <c r="AE79" i="3"/>
  <c r="AD79" i="3"/>
  <c r="AC79" i="3"/>
  <c r="AB79" i="3"/>
  <c r="Z79" i="3"/>
  <c r="Y79" i="3"/>
  <c r="X79" i="3"/>
  <c r="W79" i="3"/>
  <c r="U79" i="3"/>
  <c r="T79" i="3"/>
  <c r="S79" i="3"/>
  <c r="R79" i="3"/>
  <c r="P79" i="3"/>
  <c r="O79" i="3"/>
  <c r="N79" i="3"/>
  <c r="AH76" i="3"/>
  <c r="AG76" i="3"/>
  <c r="AE76" i="3"/>
  <c r="AD76" i="3"/>
  <c r="AC76" i="3"/>
  <c r="AB76" i="3"/>
  <c r="Z76" i="3"/>
  <c r="Y76" i="3"/>
  <c r="X76" i="3"/>
  <c r="W76" i="3"/>
  <c r="U76" i="3"/>
  <c r="T76" i="3"/>
  <c r="S76" i="3"/>
  <c r="R76" i="3"/>
  <c r="P76" i="3"/>
  <c r="O76" i="3"/>
  <c r="N76" i="3"/>
  <c r="M76" i="3"/>
  <c r="AH75" i="3"/>
  <c r="AG75" i="3"/>
  <c r="AE75" i="3"/>
  <c r="AD75" i="3"/>
  <c r="AC75" i="3"/>
  <c r="AB75" i="3"/>
  <c r="Z75" i="3"/>
  <c r="Y75" i="3"/>
  <c r="X75" i="3"/>
  <c r="W75" i="3"/>
  <c r="U75" i="3"/>
  <c r="T75" i="3"/>
  <c r="S75" i="3"/>
  <c r="R75" i="3"/>
  <c r="P75" i="3"/>
  <c r="O75" i="3"/>
  <c r="N75" i="3"/>
  <c r="M75" i="3"/>
  <c r="AH73" i="3"/>
  <c r="AH72" i="3" s="1"/>
  <c r="AG73" i="3"/>
  <c r="AG72" i="3" s="1"/>
  <c r="AE73" i="3"/>
  <c r="AE72" i="3" s="1"/>
  <c r="AD73" i="3"/>
  <c r="AD72" i="3" s="1"/>
  <c r="AC73" i="3"/>
  <c r="AC72" i="3" s="1"/>
  <c r="AB73" i="3"/>
  <c r="AB72" i="3" s="1"/>
  <c r="Z73" i="3"/>
  <c r="Z72" i="3" s="1"/>
  <c r="Y73" i="3"/>
  <c r="Y72" i="3" s="1"/>
  <c r="X73" i="3"/>
  <c r="X72" i="3" s="1"/>
  <c r="W73" i="3"/>
  <c r="W72" i="3" s="1"/>
  <c r="U73" i="3"/>
  <c r="U72" i="3" s="1"/>
  <c r="T73" i="3"/>
  <c r="T72" i="3" s="1"/>
  <c r="S73" i="3"/>
  <c r="S72" i="3" s="1"/>
  <c r="R73" i="3"/>
  <c r="R72" i="3" s="1"/>
  <c r="P73" i="3"/>
  <c r="P72" i="3" s="1"/>
  <c r="O73" i="3"/>
  <c r="O72" i="3" s="1"/>
  <c r="N73" i="3"/>
  <c r="N72" i="3" s="1"/>
  <c r="M73" i="3"/>
  <c r="M72" i="3" s="1"/>
  <c r="AH70" i="3"/>
  <c r="AH69" i="3" s="1"/>
  <c r="AG70" i="3"/>
  <c r="AG69" i="3" s="1"/>
  <c r="AE70" i="3"/>
  <c r="AE69" i="3" s="1"/>
  <c r="AD70" i="3"/>
  <c r="AD69" i="3" s="1"/>
  <c r="AC70" i="3"/>
  <c r="AC69" i="3" s="1"/>
  <c r="AB70" i="3"/>
  <c r="AB69" i="3" s="1"/>
  <c r="Z70" i="3"/>
  <c r="Z69" i="3" s="1"/>
  <c r="Y70" i="3"/>
  <c r="Y69" i="3" s="1"/>
  <c r="X70" i="3"/>
  <c r="X69" i="3" s="1"/>
  <c r="W70" i="3"/>
  <c r="W69" i="3" s="1"/>
  <c r="U70" i="3"/>
  <c r="U69" i="3" s="1"/>
  <c r="T70" i="3"/>
  <c r="T69" i="3" s="1"/>
  <c r="S70" i="3"/>
  <c r="S69" i="3" s="1"/>
  <c r="R70" i="3"/>
  <c r="R69" i="3" s="1"/>
  <c r="P70" i="3"/>
  <c r="P69" i="3" s="1"/>
  <c r="O70" i="3"/>
  <c r="O69" i="3" s="1"/>
  <c r="N70" i="3"/>
  <c r="N69" i="3" s="1"/>
  <c r="M70" i="3"/>
  <c r="M69" i="3" s="1"/>
  <c r="CD67" i="3"/>
  <c r="CC67" i="3"/>
  <c r="CB67" i="3"/>
  <c r="CA67" i="3"/>
  <c r="BY67" i="3"/>
  <c r="BX67" i="3"/>
  <c r="BW67" i="3"/>
  <c r="BT67" i="3"/>
  <c r="BS67" i="3"/>
  <c r="BR67" i="3"/>
  <c r="BO68" i="3"/>
  <c r="BO67" i="3" s="1"/>
  <c r="BN68" i="3"/>
  <c r="BN67" i="3" s="1"/>
  <c r="BL67" i="3"/>
  <c r="BK67" i="3"/>
  <c r="BJ67" i="3"/>
  <c r="BI67" i="3"/>
  <c r="BG67" i="3"/>
  <c r="BF67" i="3"/>
  <c r="BE67" i="3"/>
  <c r="BD67" i="3"/>
  <c r="BB67" i="3"/>
  <c r="BA67" i="3"/>
  <c r="AZ67" i="3"/>
  <c r="AY67" i="3"/>
  <c r="AW67" i="3"/>
  <c r="AV67" i="3"/>
  <c r="AU67" i="3"/>
  <c r="AR67" i="3"/>
  <c r="AQ67" i="3"/>
  <c r="AP67" i="3"/>
  <c r="AO67" i="3"/>
  <c r="AM67" i="3"/>
  <c r="AL67" i="3"/>
  <c r="AK67" i="3"/>
  <c r="AH68" i="3"/>
  <c r="AH67" i="3" s="1"/>
  <c r="AG68" i="3"/>
  <c r="AG67" i="3" s="1"/>
  <c r="AE68" i="3"/>
  <c r="AE67" i="3" s="1"/>
  <c r="AD68" i="3"/>
  <c r="AD67" i="3" s="1"/>
  <c r="AC68" i="3"/>
  <c r="AC67" i="3" s="1"/>
  <c r="AB68" i="3"/>
  <c r="AB67" i="3" s="1"/>
  <c r="Z68" i="3"/>
  <c r="Z67" i="3" s="1"/>
  <c r="Y68" i="3"/>
  <c r="Y67" i="3" s="1"/>
  <c r="X68" i="3"/>
  <c r="X67" i="3" s="1"/>
  <c r="U68" i="3"/>
  <c r="U67" i="3" s="1"/>
  <c r="T68" i="3"/>
  <c r="T67" i="3" s="1"/>
  <c r="S68" i="3"/>
  <c r="S67" i="3" s="1"/>
  <c r="R68" i="3"/>
  <c r="R67" i="3" s="1"/>
  <c r="P68" i="3"/>
  <c r="P67" i="3" s="1"/>
  <c r="N68" i="3"/>
  <c r="N67" i="3" s="1"/>
  <c r="BO66" i="3"/>
  <c r="BN66" i="3"/>
  <c r="AH66" i="3"/>
  <c r="AG66" i="3"/>
  <c r="AE66" i="3"/>
  <c r="AD66" i="3"/>
  <c r="AC66" i="3"/>
  <c r="AB66" i="3"/>
  <c r="Z66" i="3"/>
  <c r="Y66" i="3"/>
  <c r="X66" i="3"/>
  <c r="W66" i="3"/>
  <c r="U66" i="3"/>
  <c r="T66" i="3"/>
  <c r="S66" i="3"/>
  <c r="R66" i="3"/>
  <c r="P66" i="3"/>
  <c r="O66" i="3"/>
  <c r="N66" i="3"/>
  <c r="M66" i="3"/>
  <c r="BO64" i="3"/>
  <c r="BN64" i="3"/>
  <c r="AH64" i="3"/>
  <c r="AG64" i="3"/>
  <c r="AE64" i="3"/>
  <c r="AD64" i="3"/>
  <c r="AC64" i="3"/>
  <c r="AB64" i="3"/>
  <c r="Z64" i="3"/>
  <c r="Y64" i="3"/>
  <c r="X64" i="3"/>
  <c r="U64" i="3"/>
  <c r="T64" i="3"/>
  <c r="S64" i="3"/>
  <c r="R64" i="3"/>
  <c r="BO63" i="3"/>
  <c r="BN63" i="3"/>
  <c r="AH63" i="3"/>
  <c r="AG63" i="3"/>
  <c r="AE63" i="3"/>
  <c r="AD63" i="3"/>
  <c r="AC63" i="3"/>
  <c r="AB63" i="3"/>
  <c r="Z63" i="3"/>
  <c r="Y63" i="3"/>
  <c r="X63" i="3"/>
  <c r="U63" i="3"/>
  <c r="T63" i="3"/>
  <c r="S63" i="3"/>
  <c r="R63" i="3"/>
  <c r="AH62" i="3"/>
  <c r="AG62" i="3"/>
  <c r="AE62" i="3"/>
  <c r="AD62" i="3"/>
  <c r="AC62" i="3"/>
  <c r="AB62" i="3"/>
  <c r="Z62" i="3"/>
  <c r="Y62" i="3"/>
  <c r="X62" i="3"/>
  <c r="U62" i="3"/>
  <c r="T62" i="3"/>
  <c r="S62" i="3"/>
  <c r="R62" i="3"/>
  <c r="P62" i="3"/>
  <c r="O62" i="3"/>
  <c r="AH59" i="3"/>
  <c r="AG59" i="3"/>
  <c r="AE59" i="3"/>
  <c r="AD59" i="3"/>
  <c r="AC59" i="3"/>
  <c r="AB59" i="3"/>
  <c r="Z59" i="3"/>
  <c r="Y59" i="3"/>
  <c r="X59" i="3"/>
  <c r="W59" i="3"/>
  <c r="U59" i="3"/>
  <c r="T59" i="3"/>
  <c r="S59" i="3"/>
  <c r="R59" i="3"/>
  <c r="P59" i="3"/>
  <c r="O59" i="3"/>
  <c r="N59" i="3"/>
  <c r="M59" i="3"/>
  <c r="AH58" i="3"/>
  <c r="AG58" i="3"/>
  <c r="AE58" i="3"/>
  <c r="AD58" i="3"/>
  <c r="AC58" i="3"/>
  <c r="AB58" i="3"/>
  <c r="Z58" i="3"/>
  <c r="Y58" i="3"/>
  <c r="X58" i="3"/>
  <c r="U58" i="3"/>
  <c r="T58" i="3"/>
  <c r="S58" i="3"/>
  <c r="R58" i="3"/>
  <c r="P58" i="3"/>
  <c r="AH57" i="3"/>
  <c r="AG57" i="3"/>
  <c r="AE57" i="3"/>
  <c r="AD57" i="3"/>
  <c r="AC57" i="3"/>
  <c r="AB57" i="3"/>
  <c r="Z57" i="3"/>
  <c r="Y57" i="3"/>
  <c r="X57" i="3"/>
  <c r="U57" i="3"/>
  <c r="T57" i="3"/>
  <c r="S57" i="3"/>
  <c r="R57" i="3"/>
  <c r="P57" i="3"/>
  <c r="O57" i="3"/>
  <c r="N57" i="3"/>
  <c r="AH56" i="3"/>
  <c r="AG56" i="3"/>
  <c r="AE56" i="3"/>
  <c r="AC56" i="3"/>
  <c r="AB56" i="3"/>
  <c r="Z56" i="3"/>
  <c r="Y56" i="3"/>
  <c r="U56" i="3"/>
  <c r="S56" i="3"/>
  <c r="AH54" i="3"/>
  <c r="AG54" i="3"/>
  <c r="AE54" i="3"/>
  <c r="AD54" i="3"/>
  <c r="AC54" i="3"/>
  <c r="AB54" i="3"/>
  <c r="Z54" i="3"/>
  <c r="Y54" i="3"/>
  <c r="X54" i="3"/>
  <c r="W54" i="3"/>
  <c r="U54" i="3"/>
  <c r="T54" i="3"/>
  <c r="S54" i="3"/>
  <c r="R54" i="3"/>
  <c r="P54" i="3"/>
  <c r="O54" i="3"/>
  <c r="N54" i="3"/>
  <c r="M54" i="3"/>
  <c r="AH53" i="3"/>
  <c r="AG53" i="3"/>
  <c r="AE53" i="3"/>
  <c r="AD53" i="3"/>
  <c r="AC53" i="3"/>
  <c r="AB53" i="3"/>
  <c r="Z53" i="3"/>
  <c r="Y53" i="3"/>
  <c r="X53" i="3"/>
  <c r="W53" i="3"/>
  <c r="U53" i="3"/>
  <c r="T53" i="3"/>
  <c r="S53" i="3"/>
  <c r="R53" i="3"/>
  <c r="P53" i="3"/>
  <c r="O53" i="3"/>
  <c r="N53" i="3"/>
  <c r="M53" i="3"/>
  <c r="AH52" i="3"/>
  <c r="AG52" i="3"/>
  <c r="AE52" i="3"/>
  <c r="AD52" i="3"/>
  <c r="AC52" i="3"/>
  <c r="AB52" i="3"/>
  <c r="Z52" i="3"/>
  <c r="Y52" i="3"/>
  <c r="X52" i="3"/>
  <c r="W52" i="3"/>
  <c r="U52" i="3"/>
  <c r="T52" i="3"/>
  <c r="S52" i="3"/>
  <c r="R52" i="3"/>
  <c r="P52" i="3"/>
  <c r="O52" i="3"/>
  <c r="N52" i="3"/>
  <c r="M52" i="3"/>
  <c r="AH51" i="3"/>
  <c r="AG51" i="3"/>
  <c r="AE51" i="3"/>
  <c r="AD51" i="3"/>
  <c r="AC51" i="3"/>
  <c r="AB51" i="3"/>
  <c r="Z51" i="3"/>
  <c r="Y51" i="3"/>
  <c r="X51" i="3"/>
  <c r="U51" i="3"/>
  <c r="T51" i="3"/>
  <c r="S51" i="3"/>
  <c r="R51" i="3"/>
  <c r="P51" i="3"/>
  <c r="O51" i="3"/>
  <c r="AH50" i="3"/>
  <c r="AG50" i="3"/>
  <c r="AE50" i="3"/>
  <c r="AD50" i="3"/>
  <c r="AC50" i="3"/>
  <c r="Z50" i="3"/>
  <c r="Y50" i="3"/>
  <c r="X50" i="3"/>
  <c r="U50" i="3"/>
  <c r="T50" i="3"/>
  <c r="S50" i="3"/>
  <c r="P50" i="3"/>
  <c r="AH48" i="3"/>
  <c r="AG48" i="3"/>
  <c r="AE48" i="3"/>
  <c r="AD48" i="3"/>
  <c r="AC48" i="3"/>
  <c r="AB48" i="3"/>
  <c r="Z48" i="3"/>
  <c r="Y48" i="3"/>
  <c r="X48" i="3"/>
  <c r="U48" i="3"/>
  <c r="T48" i="3"/>
  <c r="S48" i="3"/>
  <c r="R48" i="3"/>
  <c r="P48" i="3"/>
  <c r="AH47" i="3"/>
  <c r="AG47" i="3"/>
  <c r="AE47" i="3"/>
  <c r="AD47" i="3"/>
  <c r="AC47" i="3"/>
  <c r="AB47" i="3"/>
  <c r="Z47" i="3"/>
  <c r="Y47" i="3"/>
  <c r="X47" i="3"/>
  <c r="U47" i="3"/>
  <c r="S47" i="3"/>
  <c r="P47" i="3"/>
  <c r="AH45" i="3"/>
  <c r="AH44" i="3" s="1"/>
  <c r="AG45" i="3"/>
  <c r="AG44" i="3" s="1"/>
  <c r="AE45" i="3"/>
  <c r="AE44" i="3" s="1"/>
  <c r="AD45" i="3"/>
  <c r="AD44" i="3" s="1"/>
  <c r="AC45" i="3"/>
  <c r="AC44" i="3" s="1"/>
  <c r="AB45" i="3"/>
  <c r="AB44" i="3" s="1"/>
  <c r="Z45" i="3"/>
  <c r="Z44" i="3" s="1"/>
  <c r="Y45" i="3"/>
  <c r="Y44" i="3" s="1"/>
  <c r="X45" i="3"/>
  <c r="X44" i="3" s="1"/>
  <c r="U45" i="3"/>
  <c r="U44" i="3" s="1"/>
  <c r="S45" i="3"/>
  <c r="S44" i="3" s="1"/>
  <c r="R45" i="3"/>
  <c r="R44" i="3" s="1"/>
  <c r="P45" i="3"/>
  <c r="P44" i="3" s="1"/>
  <c r="N45" i="3"/>
  <c r="N44" i="3" s="1"/>
  <c r="AH42" i="3"/>
  <c r="AG42" i="3"/>
  <c r="AE42" i="3"/>
  <c r="AD42" i="3"/>
  <c r="AC42" i="3"/>
  <c r="AB42" i="3"/>
  <c r="Z42" i="3"/>
  <c r="Y42" i="3"/>
  <c r="U42" i="3"/>
  <c r="T42" i="3"/>
  <c r="AH41" i="3"/>
  <c r="AG41" i="3"/>
  <c r="AE41" i="3"/>
  <c r="AD41" i="3"/>
  <c r="AC41" i="3"/>
  <c r="AB41" i="3"/>
  <c r="Z41" i="3"/>
  <c r="U41" i="3"/>
  <c r="T41" i="3"/>
  <c r="AH39" i="3"/>
  <c r="AG39" i="3"/>
  <c r="AE39" i="3"/>
  <c r="AD39" i="3"/>
  <c r="AC39" i="3"/>
  <c r="AB39" i="3"/>
  <c r="Z39" i="3"/>
  <c r="Y39" i="3"/>
  <c r="X39" i="3"/>
  <c r="U39" i="3"/>
  <c r="T39" i="3"/>
  <c r="S39" i="3"/>
  <c r="R39" i="3"/>
  <c r="AH38" i="3"/>
  <c r="AG38" i="3"/>
  <c r="AD38" i="3"/>
  <c r="AC38" i="3"/>
  <c r="AB38" i="3"/>
  <c r="S38" i="3"/>
  <c r="R38" i="3"/>
  <c r="AH36" i="3"/>
  <c r="AG36" i="3"/>
  <c r="AE36" i="3"/>
  <c r="AD36" i="3"/>
  <c r="AC36" i="3"/>
  <c r="AB36" i="3"/>
  <c r="Z36" i="3"/>
  <c r="Y36" i="3"/>
  <c r="X36" i="3"/>
  <c r="W36" i="3"/>
  <c r="U36" i="3"/>
  <c r="T36" i="3"/>
  <c r="S36" i="3"/>
  <c r="R36" i="3"/>
  <c r="P36" i="3"/>
  <c r="O36" i="3"/>
  <c r="N36" i="3"/>
  <c r="M36" i="3"/>
  <c r="AH35" i="3"/>
  <c r="AG35" i="3"/>
  <c r="AE35" i="3"/>
  <c r="AD35" i="3"/>
  <c r="AC35" i="3"/>
  <c r="AB35" i="3"/>
  <c r="Z35" i="3"/>
  <c r="Y35" i="3"/>
  <c r="X35" i="3"/>
  <c r="W35" i="3"/>
  <c r="U35" i="3"/>
  <c r="T35" i="3"/>
  <c r="S35" i="3"/>
  <c r="R35" i="3"/>
  <c r="P35" i="3"/>
  <c r="O35" i="3"/>
  <c r="N35" i="3"/>
  <c r="M35" i="3"/>
  <c r="AH34" i="3"/>
  <c r="AG34" i="3"/>
  <c r="AE34" i="3"/>
  <c r="AD34" i="3"/>
  <c r="AC34" i="3"/>
  <c r="AB34" i="3"/>
  <c r="Y34" i="3"/>
  <c r="X34" i="3"/>
  <c r="T34" i="3"/>
  <c r="S34" i="3"/>
  <c r="R34" i="3"/>
  <c r="N34" i="3"/>
  <c r="AH32" i="3"/>
  <c r="AG32" i="3"/>
  <c r="AE32" i="3"/>
  <c r="AD32" i="3"/>
  <c r="AC32" i="3"/>
  <c r="AB32" i="3"/>
  <c r="Z32" i="3"/>
  <c r="Y32" i="3"/>
  <c r="X32" i="3"/>
  <c r="W32" i="3"/>
  <c r="U32" i="3"/>
  <c r="T32" i="3"/>
  <c r="S32" i="3"/>
  <c r="R32" i="3"/>
  <c r="P32" i="3"/>
  <c r="O32" i="3"/>
  <c r="N32" i="3"/>
  <c r="M32" i="3"/>
  <c r="AH31" i="3"/>
  <c r="AG31" i="3"/>
  <c r="AE31" i="3"/>
  <c r="AD31" i="3"/>
  <c r="AC31" i="3"/>
  <c r="AB31" i="3"/>
  <c r="Y31" i="3"/>
  <c r="X31" i="3"/>
  <c r="T31" i="3"/>
  <c r="S31" i="3"/>
  <c r="R31" i="3"/>
  <c r="N31" i="3"/>
  <c r="AH29" i="3"/>
  <c r="AG29" i="3"/>
  <c r="AE29" i="3"/>
  <c r="AD29" i="3"/>
  <c r="AC29" i="3"/>
  <c r="AB29" i="3"/>
  <c r="Z29" i="3"/>
  <c r="X29" i="3"/>
  <c r="W29" i="3"/>
  <c r="U29" i="3"/>
  <c r="T29" i="3"/>
  <c r="S29" i="3"/>
  <c r="R29" i="3"/>
  <c r="AH28" i="3"/>
  <c r="AG28" i="3"/>
  <c r="AE28" i="3"/>
  <c r="AD28" i="3"/>
  <c r="AC28" i="3"/>
  <c r="AB28" i="3"/>
  <c r="T28" i="3"/>
  <c r="S28" i="3"/>
  <c r="R28" i="3"/>
  <c r="AH26" i="3"/>
  <c r="AG26" i="3"/>
  <c r="AE26" i="3"/>
  <c r="AD26" i="3"/>
  <c r="AC26" i="3"/>
  <c r="AB26" i="3"/>
  <c r="Z26" i="3"/>
  <c r="Y26" i="3"/>
  <c r="X26" i="3"/>
  <c r="W26" i="3"/>
  <c r="U26" i="3"/>
  <c r="T26" i="3"/>
  <c r="S26" i="3"/>
  <c r="R26" i="3"/>
  <c r="N26" i="3"/>
  <c r="M26" i="3"/>
  <c r="AH24" i="3"/>
  <c r="AH23" i="3" s="1"/>
  <c r="AG24" i="3"/>
  <c r="AG23" i="3" s="1"/>
  <c r="AE24" i="3"/>
  <c r="AE23" i="3" s="1"/>
  <c r="AD24" i="3"/>
  <c r="AD23" i="3" s="1"/>
  <c r="AC24" i="3"/>
  <c r="AC23" i="3" s="1"/>
  <c r="AB24" i="3"/>
  <c r="AB23" i="3" s="1"/>
  <c r="Z24" i="3"/>
  <c r="Z23" i="3" s="1"/>
  <c r="Y24" i="3"/>
  <c r="Y23" i="3" s="1"/>
  <c r="X24" i="3"/>
  <c r="X23" i="3" s="1"/>
  <c r="U24" i="3"/>
  <c r="U23" i="3" s="1"/>
  <c r="T24" i="3"/>
  <c r="T23" i="3" s="1"/>
  <c r="S24" i="3"/>
  <c r="S23" i="3" s="1"/>
  <c r="R24" i="3"/>
  <c r="R23" i="3" s="1"/>
  <c r="P24" i="3"/>
  <c r="P23" i="3" s="1"/>
  <c r="O24" i="3"/>
  <c r="O23" i="3" s="1"/>
  <c r="AH21" i="3"/>
  <c r="AG21" i="3"/>
  <c r="AE21" i="3"/>
  <c r="AD21" i="3"/>
  <c r="AC21" i="3"/>
  <c r="AB21" i="3"/>
  <c r="Z21" i="3"/>
  <c r="Y21" i="3"/>
  <c r="X21" i="3"/>
  <c r="W21" i="3"/>
  <c r="U21" i="3"/>
  <c r="T21" i="3"/>
  <c r="S21" i="3"/>
  <c r="R21" i="3"/>
  <c r="P21" i="3"/>
  <c r="O21" i="3"/>
  <c r="N21" i="3"/>
  <c r="M21" i="3"/>
  <c r="AH20" i="3"/>
  <c r="AG20" i="3"/>
  <c r="AE20" i="3"/>
  <c r="AD20" i="3"/>
  <c r="AC20" i="3"/>
  <c r="AB20" i="3"/>
  <c r="Z20" i="3"/>
  <c r="Y20" i="3"/>
  <c r="X20" i="3"/>
  <c r="W20" i="3"/>
  <c r="U20" i="3"/>
  <c r="T20" i="3"/>
  <c r="S20" i="3"/>
  <c r="R20" i="3"/>
  <c r="P20" i="3"/>
  <c r="O20" i="3"/>
  <c r="N20" i="3"/>
  <c r="AH19" i="3"/>
  <c r="AG19" i="3"/>
  <c r="AE19" i="3"/>
  <c r="AD19" i="3"/>
  <c r="AC19" i="3"/>
  <c r="AB19" i="3"/>
  <c r="Z19" i="3"/>
  <c r="Y19" i="3"/>
  <c r="X19" i="3"/>
  <c r="W19" i="3"/>
  <c r="U19" i="3"/>
  <c r="T19" i="3"/>
  <c r="S19" i="3"/>
  <c r="R19" i="3"/>
  <c r="P19" i="3"/>
  <c r="O19" i="3"/>
  <c r="N19" i="3"/>
  <c r="AH18" i="3"/>
  <c r="AG18" i="3"/>
  <c r="AE18" i="3"/>
  <c r="AD18" i="3"/>
  <c r="AC18" i="3"/>
  <c r="AB18" i="3"/>
  <c r="Z18" i="3"/>
  <c r="Y18" i="3"/>
  <c r="X18" i="3"/>
  <c r="U18" i="3"/>
  <c r="T18" i="3"/>
  <c r="S18" i="3"/>
  <c r="R18" i="3"/>
  <c r="N14" i="3"/>
  <c r="O14" i="3"/>
  <c r="R14" i="3"/>
  <c r="S14" i="3"/>
  <c r="T14" i="3"/>
  <c r="U14" i="3"/>
  <c r="X14" i="3"/>
  <c r="Y14" i="3"/>
  <c r="AB14" i="3"/>
  <c r="AC14" i="3"/>
  <c r="AD14" i="3"/>
  <c r="AE14" i="3"/>
  <c r="AG14" i="3"/>
  <c r="AH14" i="3"/>
  <c r="M15" i="3"/>
  <c r="N15" i="3"/>
  <c r="O15" i="3"/>
  <c r="P15" i="3"/>
  <c r="R15" i="3"/>
  <c r="S15" i="3"/>
  <c r="T15" i="3"/>
  <c r="U15" i="3"/>
  <c r="W15" i="3"/>
  <c r="X15" i="3"/>
  <c r="Y15" i="3"/>
  <c r="Z15" i="3"/>
  <c r="AB15" i="3"/>
  <c r="AC15" i="3"/>
  <c r="AD15" i="3"/>
  <c r="AE15" i="3"/>
  <c r="AG15" i="3"/>
  <c r="AH15" i="3"/>
  <c r="M16" i="3"/>
  <c r="N16" i="3"/>
  <c r="O16" i="3"/>
  <c r="P16" i="3"/>
  <c r="R16" i="3"/>
  <c r="S16" i="3"/>
  <c r="T16" i="3"/>
  <c r="U16" i="3"/>
  <c r="W16" i="3"/>
  <c r="X16" i="3"/>
  <c r="Y16" i="3"/>
  <c r="Z16" i="3"/>
  <c r="AB16" i="3"/>
  <c r="AC16" i="3"/>
  <c r="AD16" i="3"/>
  <c r="AE16" i="3"/>
  <c r="AG16" i="3"/>
  <c r="AH16" i="3"/>
  <c r="BO13" i="3"/>
  <c r="BN13" i="3"/>
  <c r="AH13" i="3"/>
  <c r="AG13" i="3"/>
  <c r="AE13" i="3"/>
  <c r="AD13" i="3"/>
  <c r="AC13" i="3"/>
  <c r="AB13" i="3"/>
  <c r="Z13" i="3"/>
  <c r="Y13" i="3"/>
  <c r="X13" i="3"/>
  <c r="W13" i="3"/>
  <c r="U13" i="3"/>
  <c r="T13" i="3"/>
  <c r="S13" i="3"/>
  <c r="R13" i="3"/>
  <c r="O13" i="3"/>
  <c r="J237" i="3"/>
  <c r="I237" i="3"/>
  <c r="H237" i="3"/>
  <c r="K236" i="3"/>
  <c r="J236" i="3"/>
  <c r="I236" i="3"/>
  <c r="H236" i="3"/>
  <c r="K235" i="3"/>
  <c r="K234" i="3" s="1"/>
  <c r="J235" i="3"/>
  <c r="J234" i="3" s="1"/>
  <c r="I235" i="3"/>
  <c r="I234" i="3" s="1"/>
  <c r="H235" i="3"/>
  <c r="H234" i="3" s="1"/>
  <c r="K233" i="3"/>
  <c r="J233" i="3"/>
  <c r="I233" i="3"/>
  <c r="H233" i="3"/>
  <c r="K232" i="3"/>
  <c r="J232" i="3"/>
  <c r="I232" i="3"/>
  <c r="H232" i="3"/>
  <c r="K231" i="3"/>
  <c r="J231" i="3"/>
  <c r="I231" i="3"/>
  <c r="H231" i="3"/>
  <c r="K230" i="3"/>
  <c r="J230" i="3"/>
  <c r="I230" i="3"/>
  <c r="H230" i="3"/>
  <c r="K229" i="3"/>
  <c r="J229" i="3"/>
  <c r="I229" i="3"/>
  <c r="H229" i="3"/>
  <c r="K227" i="3"/>
  <c r="K226" i="3" s="1"/>
  <c r="J227" i="3"/>
  <c r="J226" i="3" s="1"/>
  <c r="I227" i="3"/>
  <c r="I226" i="3" s="1"/>
  <c r="K225" i="3"/>
  <c r="K224" i="3" s="1"/>
  <c r="I225" i="3"/>
  <c r="I224" i="3" s="1"/>
  <c r="H225" i="3"/>
  <c r="H224" i="3" s="1"/>
  <c r="K223" i="3"/>
  <c r="J223" i="3"/>
  <c r="I223" i="3"/>
  <c r="H223" i="3"/>
  <c r="J222" i="3"/>
  <c r="I222" i="3"/>
  <c r="H222" i="3"/>
  <c r="K220" i="3"/>
  <c r="K219" i="3" s="1"/>
  <c r="J220" i="3"/>
  <c r="J219" i="3" s="1"/>
  <c r="I220" i="3"/>
  <c r="I219" i="3" s="1"/>
  <c r="H220" i="3"/>
  <c r="H219" i="3" s="1"/>
  <c r="K217" i="3"/>
  <c r="J217" i="3"/>
  <c r="I217" i="3"/>
  <c r="H217" i="3"/>
  <c r="K216" i="3"/>
  <c r="J216" i="3"/>
  <c r="I216" i="3"/>
  <c r="H216" i="3"/>
  <c r="H215" i="3" s="1"/>
  <c r="K214" i="3"/>
  <c r="J214" i="3"/>
  <c r="I214" i="3"/>
  <c r="H214" i="3"/>
  <c r="K213" i="3"/>
  <c r="J213" i="3"/>
  <c r="I213" i="3"/>
  <c r="H213" i="3"/>
  <c r="K211" i="3"/>
  <c r="J211" i="3"/>
  <c r="I211" i="3"/>
  <c r="H211" i="3"/>
  <c r="K210" i="3"/>
  <c r="J210" i="3"/>
  <c r="I210" i="3"/>
  <c r="H210" i="3"/>
  <c r="K209" i="3"/>
  <c r="K208" i="3" s="1"/>
  <c r="J209" i="3"/>
  <c r="J208" i="3" s="1"/>
  <c r="I209" i="3"/>
  <c r="I208" i="3" s="1"/>
  <c r="H209" i="3"/>
  <c r="K207" i="3"/>
  <c r="J207" i="3"/>
  <c r="I207" i="3"/>
  <c r="H207" i="3"/>
  <c r="K206" i="3"/>
  <c r="J206" i="3"/>
  <c r="I206" i="3"/>
  <c r="H206" i="3"/>
  <c r="K205" i="3"/>
  <c r="J205" i="3"/>
  <c r="I205" i="3"/>
  <c r="H205" i="3"/>
  <c r="K204" i="3"/>
  <c r="J204" i="3"/>
  <c r="I204" i="3"/>
  <c r="H204" i="3"/>
  <c r="K203" i="3"/>
  <c r="J203" i="3"/>
  <c r="I203" i="3"/>
  <c r="H203" i="3"/>
  <c r="K201" i="3"/>
  <c r="J201" i="3"/>
  <c r="I201" i="3"/>
  <c r="H201" i="3"/>
  <c r="K200" i="3"/>
  <c r="J200" i="3"/>
  <c r="I200" i="3"/>
  <c r="H200" i="3"/>
  <c r="K199" i="3"/>
  <c r="J199" i="3"/>
  <c r="I199" i="3"/>
  <c r="H199" i="3"/>
  <c r="K196" i="3"/>
  <c r="I196" i="3"/>
  <c r="H196" i="3"/>
  <c r="K192" i="3"/>
  <c r="J192" i="3"/>
  <c r="I192" i="3"/>
  <c r="H192" i="3"/>
  <c r="J191" i="3"/>
  <c r="I191" i="3"/>
  <c r="J189" i="3"/>
  <c r="J188" i="3" s="1"/>
  <c r="I189" i="3"/>
  <c r="I188" i="3" s="1"/>
  <c r="H189" i="3"/>
  <c r="H188" i="3" s="1"/>
  <c r="K187" i="3"/>
  <c r="J187" i="3"/>
  <c r="I187" i="3"/>
  <c r="H187" i="3"/>
  <c r="K186" i="3"/>
  <c r="J186" i="3"/>
  <c r="I186" i="3"/>
  <c r="H186" i="3"/>
  <c r="K185" i="3"/>
  <c r="J185" i="3"/>
  <c r="I185" i="3"/>
  <c r="H185" i="3"/>
  <c r="K184" i="3"/>
  <c r="J184" i="3"/>
  <c r="I184" i="3"/>
  <c r="K183" i="3"/>
  <c r="J183" i="3"/>
  <c r="I183" i="3"/>
  <c r="K181" i="3"/>
  <c r="J181" i="3"/>
  <c r="I181" i="3"/>
  <c r="H181" i="3"/>
  <c r="K178" i="3"/>
  <c r="J178" i="3"/>
  <c r="I178" i="3"/>
  <c r="H178" i="3"/>
  <c r="K177" i="3"/>
  <c r="J177" i="3"/>
  <c r="I177" i="3"/>
  <c r="H177" i="3"/>
  <c r="K176" i="3"/>
  <c r="H176" i="3"/>
  <c r="K175" i="3"/>
  <c r="J175" i="3"/>
  <c r="I175" i="3"/>
  <c r="K173" i="3"/>
  <c r="K172" i="3" s="1"/>
  <c r="I173" i="3"/>
  <c r="I172" i="3" s="1"/>
  <c r="K170" i="3"/>
  <c r="K169" i="3" s="1"/>
  <c r="J170" i="3"/>
  <c r="J169" i="3" s="1"/>
  <c r="I170" i="3"/>
  <c r="I169" i="3" s="1"/>
  <c r="H170" i="3"/>
  <c r="H169" i="3" s="1"/>
  <c r="K168" i="3"/>
  <c r="K167" i="3" s="1"/>
  <c r="J168" i="3"/>
  <c r="J167" i="3" s="1"/>
  <c r="I168" i="3"/>
  <c r="I167" i="3" s="1"/>
  <c r="H168" i="3"/>
  <c r="H167" i="3" s="1"/>
  <c r="K166" i="3"/>
  <c r="K165" i="3" s="1"/>
  <c r="J166" i="3"/>
  <c r="J165" i="3" s="1"/>
  <c r="I166" i="3"/>
  <c r="I165" i="3" s="1"/>
  <c r="H166" i="3"/>
  <c r="H165" i="3" s="1"/>
  <c r="J164" i="3"/>
  <c r="J163" i="3" s="1"/>
  <c r="I164" i="3"/>
  <c r="I163" i="3" s="1"/>
  <c r="H164" i="3"/>
  <c r="H163" i="3" s="1"/>
  <c r="K162" i="3"/>
  <c r="K161" i="3" s="1"/>
  <c r="J162" i="3"/>
  <c r="J161" i="3" s="1"/>
  <c r="I162" i="3"/>
  <c r="I161" i="3" s="1"/>
  <c r="H162" i="3"/>
  <c r="H161" i="3" s="1"/>
  <c r="K160" i="3"/>
  <c r="J160" i="3"/>
  <c r="I160" i="3"/>
  <c r="H160" i="3"/>
  <c r="J159" i="3"/>
  <c r="I159" i="3"/>
  <c r="H159" i="3"/>
  <c r="K158" i="3"/>
  <c r="J158" i="3"/>
  <c r="I158" i="3"/>
  <c r="H158" i="3"/>
  <c r="J157" i="3"/>
  <c r="I157" i="3"/>
  <c r="H157" i="3"/>
  <c r="K156" i="3"/>
  <c r="J156" i="3"/>
  <c r="I156" i="3"/>
  <c r="H156" i="3"/>
  <c r="K155" i="3"/>
  <c r="J155" i="3"/>
  <c r="I155" i="3"/>
  <c r="H155" i="3"/>
  <c r="K153" i="3"/>
  <c r="K152" i="3" s="1"/>
  <c r="J153" i="3"/>
  <c r="J152" i="3" s="1"/>
  <c r="I153" i="3"/>
  <c r="I152" i="3" s="1"/>
  <c r="H153" i="3"/>
  <c r="H152" i="3" s="1"/>
  <c r="K151" i="3"/>
  <c r="J151" i="3"/>
  <c r="I151" i="3"/>
  <c r="H151" i="3"/>
  <c r="K150" i="3"/>
  <c r="J150" i="3"/>
  <c r="I150" i="3"/>
  <c r="H150" i="3"/>
  <c r="K149" i="3"/>
  <c r="K148" i="3" s="1"/>
  <c r="J149" i="3"/>
  <c r="I149" i="3"/>
  <c r="H149" i="3"/>
  <c r="K146" i="3"/>
  <c r="K145" i="3" s="1"/>
  <c r="J146" i="3"/>
  <c r="J145" i="3" s="1"/>
  <c r="I146" i="3"/>
  <c r="I145" i="3" s="1"/>
  <c r="K141" i="3"/>
  <c r="J141" i="3"/>
  <c r="I141" i="3"/>
  <c r="H141" i="3"/>
  <c r="K140" i="3"/>
  <c r="J140" i="3"/>
  <c r="I140" i="3"/>
  <c r="H140" i="3"/>
  <c r="K139" i="3"/>
  <c r="J139" i="3"/>
  <c r="I139" i="3"/>
  <c r="H139" i="3"/>
  <c r="K138" i="3"/>
  <c r="J138" i="3"/>
  <c r="I138" i="3"/>
  <c r="H138" i="3"/>
  <c r="K137" i="3"/>
  <c r="K136" i="3" s="1"/>
  <c r="J137" i="3"/>
  <c r="J136" i="3" s="1"/>
  <c r="I137" i="3"/>
  <c r="K135" i="3"/>
  <c r="J135" i="3"/>
  <c r="I135" i="3"/>
  <c r="H135" i="3"/>
  <c r="K134" i="3"/>
  <c r="J134" i="3"/>
  <c r="J133" i="3" s="1"/>
  <c r="I134" i="3"/>
  <c r="H134" i="3"/>
  <c r="H133" i="3" s="1"/>
  <c r="K132" i="3"/>
  <c r="K131" i="3" s="1"/>
  <c r="J132" i="3"/>
  <c r="J131" i="3" s="1"/>
  <c r="I132" i="3"/>
  <c r="I131" i="3" s="1"/>
  <c r="H132" i="3"/>
  <c r="H131" i="3" s="1"/>
  <c r="K130" i="3"/>
  <c r="K129" i="3" s="1"/>
  <c r="J130" i="3"/>
  <c r="J129" i="3" s="1"/>
  <c r="I130" i="3"/>
  <c r="I129" i="3" s="1"/>
  <c r="H130" i="3"/>
  <c r="H129" i="3" s="1"/>
  <c r="K128" i="3"/>
  <c r="K127" i="3" s="1"/>
  <c r="J128" i="3"/>
  <c r="J127" i="3" s="1"/>
  <c r="I128" i="3"/>
  <c r="I127" i="3" s="1"/>
  <c r="H128" i="3"/>
  <c r="H127" i="3" s="1"/>
  <c r="K126" i="3"/>
  <c r="K125" i="3" s="1"/>
  <c r="J126" i="3"/>
  <c r="J125" i="3" s="1"/>
  <c r="I126" i="3"/>
  <c r="I125" i="3" s="1"/>
  <c r="H126" i="3"/>
  <c r="H125" i="3" s="1"/>
  <c r="K124" i="3"/>
  <c r="K123" i="3" s="1"/>
  <c r="J124" i="3"/>
  <c r="I124" i="3"/>
  <c r="I123" i="3" s="1"/>
  <c r="H124" i="3"/>
  <c r="H123" i="3" s="1"/>
  <c r="K121" i="3"/>
  <c r="K120" i="3" s="1"/>
  <c r="J121" i="3"/>
  <c r="J120" i="3" s="1"/>
  <c r="I121" i="3"/>
  <c r="I120" i="3" s="1"/>
  <c r="H121" i="3"/>
  <c r="H120" i="3" s="1"/>
  <c r="K119" i="3"/>
  <c r="J119" i="3"/>
  <c r="I119" i="3"/>
  <c r="H119" i="3"/>
  <c r="K118" i="3"/>
  <c r="K117" i="3" s="1"/>
  <c r="J118" i="3"/>
  <c r="J117" i="3" s="1"/>
  <c r="I118" i="3"/>
  <c r="I117" i="3" s="1"/>
  <c r="H118" i="3"/>
  <c r="H117" i="3" s="1"/>
  <c r="K116" i="3"/>
  <c r="J116" i="3"/>
  <c r="I116" i="3"/>
  <c r="H116" i="3"/>
  <c r="K115" i="3"/>
  <c r="J115" i="3"/>
  <c r="I115" i="3"/>
  <c r="I114" i="3" s="1"/>
  <c r="H115" i="3"/>
  <c r="H114" i="3" s="1"/>
  <c r="K113" i="3"/>
  <c r="J113" i="3"/>
  <c r="I113" i="3"/>
  <c r="H113" i="3"/>
  <c r="K112" i="3"/>
  <c r="J112" i="3"/>
  <c r="I112" i="3"/>
  <c r="H112" i="3"/>
  <c r="K111" i="3"/>
  <c r="J111" i="3"/>
  <c r="I111" i="3"/>
  <c r="H111" i="3"/>
  <c r="K109" i="3"/>
  <c r="K108" i="3" s="1"/>
  <c r="J109" i="3"/>
  <c r="J108" i="3" s="1"/>
  <c r="I109" i="3"/>
  <c r="I108" i="3" s="1"/>
  <c r="H109" i="3"/>
  <c r="H108" i="3" s="1"/>
  <c r="K106" i="3"/>
  <c r="K105" i="3" s="1"/>
  <c r="J106" i="3"/>
  <c r="J105" i="3" s="1"/>
  <c r="I106" i="3"/>
  <c r="I105" i="3" s="1"/>
  <c r="H106" i="3"/>
  <c r="H105" i="3" s="1"/>
  <c r="K104" i="3"/>
  <c r="K103" i="3" s="1"/>
  <c r="J104" i="3"/>
  <c r="J103" i="3" s="1"/>
  <c r="I104" i="3"/>
  <c r="I103" i="3" s="1"/>
  <c r="H104" i="3"/>
  <c r="H103" i="3" s="1"/>
  <c r="K102" i="3"/>
  <c r="K101" i="3" s="1"/>
  <c r="J102" i="3"/>
  <c r="J101" i="3" s="1"/>
  <c r="I102" i="3"/>
  <c r="I101" i="3" s="1"/>
  <c r="H102" i="3"/>
  <c r="H101" i="3" s="1"/>
  <c r="K100" i="3"/>
  <c r="J100" i="3"/>
  <c r="I100" i="3"/>
  <c r="H100" i="3"/>
  <c r="K99" i="3"/>
  <c r="J99" i="3"/>
  <c r="I99" i="3"/>
  <c r="H99" i="3"/>
  <c r="K98" i="3"/>
  <c r="J98" i="3"/>
  <c r="I98" i="3"/>
  <c r="H98" i="3"/>
  <c r="K97" i="3"/>
  <c r="J97" i="3"/>
  <c r="I97" i="3"/>
  <c r="H97" i="3"/>
  <c r="K96" i="3"/>
  <c r="J96" i="3"/>
  <c r="I96" i="3"/>
  <c r="H96" i="3"/>
  <c r="K95" i="3"/>
  <c r="J95" i="3"/>
  <c r="I95" i="3"/>
  <c r="H95" i="3"/>
  <c r="K94" i="3"/>
  <c r="K93" i="3" s="1"/>
  <c r="J94" i="3"/>
  <c r="J93" i="3" s="1"/>
  <c r="I94" i="3"/>
  <c r="I93" i="3" s="1"/>
  <c r="H94" i="3"/>
  <c r="H93" i="3" s="1"/>
  <c r="K91" i="3"/>
  <c r="J91" i="3"/>
  <c r="I91" i="3"/>
  <c r="H91" i="3"/>
  <c r="K90" i="3"/>
  <c r="J90" i="3"/>
  <c r="I90" i="3"/>
  <c r="H90" i="3"/>
  <c r="K89" i="3"/>
  <c r="J89" i="3"/>
  <c r="I89" i="3"/>
  <c r="H89" i="3"/>
  <c r="J88" i="3"/>
  <c r="I88" i="3"/>
  <c r="H88" i="3"/>
  <c r="K86" i="3"/>
  <c r="J86" i="3"/>
  <c r="I86" i="3"/>
  <c r="H86" i="3"/>
  <c r="K85" i="3"/>
  <c r="J85" i="3"/>
  <c r="I85" i="3"/>
  <c r="H85" i="3"/>
  <c r="K84" i="3"/>
  <c r="J84" i="3"/>
  <c r="I84" i="3"/>
  <c r="H84" i="3"/>
  <c r="K83" i="3"/>
  <c r="J83" i="3"/>
  <c r="I83" i="3"/>
  <c r="I82" i="3" s="1"/>
  <c r="H83" i="3"/>
  <c r="H82" i="3" s="1"/>
  <c r="K81" i="3"/>
  <c r="J81" i="3"/>
  <c r="I81" i="3"/>
  <c r="H81" i="3"/>
  <c r="K80" i="3"/>
  <c r="J80" i="3"/>
  <c r="I80" i="3"/>
  <c r="H80" i="3"/>
  <c r="K79" i="3"/>
  <c r="K78" i="3" s="1"/>
  <c r="J79" i="3"/>
  <c r="I79" i="3"/>
  <c r="H79" i="3"/>
  <c r="K76" i="3"/>
  <c r="J76" i="3"/>
  <c r="I76" i="3"/>
  <c r="H76" i="3"/>
  <c r="K75" i="3"/>
  <c r="J75" i="3"/>
  <c r="I75" i="3"/>
  <c r="H75" i="3"/>
  <c r="K73" i="3"/>
  <c r="K72" i="3" s="1"/>
  <c r="J73" i="3"/>
  <c r="I73" i="3"/>
  <c r="I72" i="3" s="1"/>
  <c r="H73" i="3"/>
  <c r="H72" i="3" s="1"/>
  <c r="K70" i="3"/>
  <c r="K69" i="3" s="1"/>
  <c r="J70" i="3"/>
  <c r="J69" i="3" s="1"/>
  <c r="I70" i="3"/>
  <c r="I69" i="3" s="1"/>
  <c r="H70" i="3"/>
  <c r="H69" i="3" s="1"/>
  <c r="K68" i="3"/>
  <c r="K67" i="3" s="1"/>
  <c r="J68" i="3"/>
  <c r="J67" i="3" s="1"/>
  <c r="I68" i="3"/>
  <c r="I67" i="3" s="1"/>
  <c r="H68" i="3"/>
  <c r="H67" i="3" s="1"/>
  <c r="K66" i="3"/>
  <c r="J66" i="3"/>
  <c r="I66" i="3"/>
  <c r="H66" i="3"/>
  <c r="K64" i="3"/>
  <c r="J64" i="3"/>
  <c r="I64" i="3"/>
  <c r="H64" i="3"/>
  <c r="K63" i="3"/>
  <c r="J63" i="3"/>
  <c r="I63" i="3"/>
  <c r="H63" i="3"/>
  <c r="K62" i="3"/>
  <c r="J62" i="3"/>
  <c r="J61" i="3" s="1"/>
  <c r="I62" i="3"/>
  <c r="I61" i="3" s="1"/>
  <c r="H62" i="3"/>
  <c r="H61" i="3" s="1"/>
  <c r="K59" i="3"/>
  <c r="J59" i="3"/>
  <c r="I59" i="3"/>
  <c r="H59" i="3"/>
  <c r="K58" i="3"/>
  <c r="J58" i="3"/>
  <c r="I58" i="3"/>
  <c r="H58" i="3"/>
  <c r="K57" i="3"/>
  <c r="J57" i="3"/>
  <c r="I57" i="3"/>
  <c r="H57" i="3"/>
  <c r="K56" i="3"/>
  <c r="I56" i="3"/>
  <c r="K54" i="3"/>
  <c r="J54" i="3"/>
  <c r="I54" i="3"/>
  <c r="H54" i="3"/>
  <c r="K53" i="3"/>
  <c r="J53" i="3"/>
  <c r="I53" i="3"/>
  <c r="H53" i="3"/>
  <c r="K52" i="3"/>
  <c r="J52" i="3"/>
  <c r="I52" i="3"/>
  <c r="H52" i="3"/>
  <c r="K51" i="3"/>
  <c r="J51" i="3"/>
  <c r="I51" i="3"/>
  <c r="H51" i="3"/>
  <c r="K50" i="3"/>
  <c r="J50" i="3"/>
  <c r="I50" i="3"/>
  <c r="I49" i="3" s="1"/>
  <c r="K48" i="3"/>
  <c r="J48" i="3"/>
  <c r="I48" i="3"/>
  <c r="H48" i="3"/>
  <c r="K47" i="3"/>
  <c r="K46" i="3" s="1"/>
  <c r="J47" i="3"/>
  <c r="I47" i="3"/>
  <c r="I46" i="3" s="1"/>
  <c r="K45" i="3"/>
  <c r="K44" i="3" s="1"/>
  <c r="I45" i="3"/>
  <c r="I44" i="3" s="1"/>
  <c r="H45" i="3"/>
  <c r="H44" i="3" s="1"/>
  <c r="K42" i="3"/>
  <c r="J42" i="3"/>
  <c r="I42" i="3"/>
  <c r="K41" i="3"/>
  <c r="J41" i="3"/>
  <c r="H41" i="3"/>
  <c r="K39" i="3"/>
  <c r="J39" i="3"/>
  <c r="I39" i="3"/>
  <c r="H39" i="3"/>
  <c r="K38" i="3"/>
  <c r="K37" i="3" s="1"/>
  <c r="J38" i="3"/>
  <c r="J37" i="3" s="1"/>
  <c r="I38" i="3"/>
  <c r="I37" i="3" s="1"/>
  <c r="H38" i="3"/>
  <c r="K36" i="3"/>
  <c r="J36" i="3"/>
  <c r="I36" i="3"/>
  <c r="H36" i="3"/>
  <c r="K35" i="3"/>
  <c r="J35" i="3"/>
  <c r="I35" i="3"/>
  <c r="H35" i="3"/>
  <c r="K34" i="3"/>
  <c r="J34" i="3"/>
  <c r="I34" i="3"/>
  <c r="H34" i="3"/>
  <c r="K32" i="3"/>
  <c r="J32" i="3"/>
  <c r="I32" i="3"/>
  <c r="H32" i="3"/>
  <c r="J31" i="3"/>
  <c r="I31" i="3"/>
  <c r="H31" i="3"/>
  <c r="K29" i="3"/>
  <c r="I29" i="3"/>
  <c r="H29" i="3"/>
  <c r="K28" i="3"/>
  <c r="J28" i="3"/>
  <c r="I28" i="3"/>
  <c r="H28" i="3"/>
  <c r="K26" i="3"/>
  <c r="J26" i="3"/>
  <c r="I26" i="3"/>
  <c r="H26" i="3"/>
  <c r="K24" i="3"/>
  <c r="K23" i="3" s="1"/>
  <c r="J24" i="3"/>
  <c r="J23" i="3" s="1"/>
  <c r="I24" i="3"/>
  <c r="I23" i="3" s="1"/>
  <c r="H24" i="3"/>
  <c r="H23" i="3" s="1"/>
  <c r="K21" i="3"/>
  <c r="J21" i="3"/>
  <c r="I21" i="3"/>
  <c r="H21" i="3"/>
  <c r="K20" i="3"/>
  <c r="J20" i="3"/>
  <c r="I20" i="3"/>
  <c r="H20" i="3"/>
  <c r="K19" i="3"/>
  <c r="J19" i="3"/>
  <c r="I19" i="3"/>
  <c r="H19" i="3"/>
  <c r="K18" i="3"/>
  <c r="K17" i="3" s="1"/>
  <c r="J18" i="3"/>
  <c r="I18" i="3"/>
  <c r="H18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E237" i="3"/>
  <c r="D237" i="3"/>
  <c r="C237" i="3"/>
  <c r="F236" i="3"/>
  <c r="E236" i="3"/>
  <c r="D236" i="3"/>
  <c r="C236" i="3"/>
  <c r="F235" i="3"/>
  <c r="E235" i="3"/>
  <c r="D235" i="3"/>
  <c r="C235" i="3"/>
  <c r="C234" i="3" s="1"/>
  <c r="F233" i="3"/>
  <c r="E233" i="3"/>
  <c r="F232" i="3"/>
  <c r="E232" i="3"/>
  <c r="F231" i="3"/>
  <c r="E231" i="3"/>
  <c r="F230" i="3"/>
  <c r="E230" i="3"/>
  <c r="E229" i="3"/>
  <c r="D227" i="3"/>
  <c r="D226" i="3" s="1"/>
  <c r="D225" i="3"/>
  <c r="D224" i="3" s="1"/>
  <c r="F223" i="3"/>
  <c r="E223" i="3"/>
  <c r="D223" i="3"/>
  <c r="C223" i="3"/>
  <c r="E222" i="3"/>
  <c r="D222" i="3"/>
  <c r="D220" i="3"/>
  <c r="D219" i="3" s="1"/>
  <c r="D217" i="3"/>
  <c r="C217" i="3"/>
  <c r="F216" i="3"/>
  <c r="E216" i="3"/>
  <c r="D216" i="3"/>
  <c r="C216" i="3"/>
  <c r="C215" i="3" s="1"/>
  <c r="F214" i="3"/>
  <c r="E214" i="3"/>
  <c r="D214" i="3"/>
  <c r="C214" i="3"/>
  <c r="D213" i="3"/>
  <c r="F211" i="3"/>
  <c r="F210" i="3"/>
  <c r="E210" i="3"/>
  <c r="D210" i="3"/>
  <c r="E209" i="3"/>
  <c r="F207" i="3"/>
  <c r="E207" i="3"/>
  <c r="D207" i="3"/>
  <c r="C207" i="3"/>
  <c r="F206" i="3"/>
  <c r="E206" i="3"/>
  <c r="D206" i="3"/>
  <c r="C206" i="3"/>
  <c r="F205" i="3"/>
  <c r="E205" i="3"/>
  <c r="D205" i="3"/>
  <c r="C205" i="3"/>
  <c r="F204" i="3"/>
  <c r="E204" i="3"/>
  <c r="D204" i="3"/>
  <c r="F203" i="3"/>
  <c r="E203" i="3"/>
  <c r="D203" i="3"/>
  <c r="F201" i="3"/>
  <c r="E201" i="3"/>
  <c r="D201" i="3"/>
  <c r="F200" i="3"/>
  <c r="E200" i="3"/>
  <c r="D200" i="3"/>
  <c r="F199" i="3"/>
  <c r="E199" i="3"/>
  <c r="D199" i="3"/>
  <c r="D196" i="3"/>
  <c r="F192" i="3"/>
  <c r="E192" i="3"/>
  <c r="D192" i="3"/>
  <c r="C192" i="3"/>
  <c r="D191" i="3"/>
  <c r="D189" i="3"/>
  <c r="D188" i="3" s="1"/>
  <c r="F187" i="3"/>
  <c r="E187" i="3"/>
  <c r="D187" i="3"/>
  <c r="C187" i="3"/>
  <c r="F186" i="3"/>
  <c r="E186" i="3"/>
  <c r="D186" i="3"/>
  <c r="C186" i="3"/>
  <c r="F185" i="3"/>
  <c r="E185" i="3"/>
  <c r="D185" i="3"/>
  <c r="C185" i="3"/>
  <c r="F183" i="3"/>
  <c r="F181" i="3"/>
  <c r="F178" i="3"/>
  <c r="E178" i="3"/>
  <c r="D178" i="3"/>
  <c r="C178" i="3"/>
  <c r="E177" i="3"/>
  <c r="D173" i="3"/>
  <c r="D172" i="3" s="1"/>
  <c r="F170" i="3"/>
  <c r="F169" i="3" s="1"/>
  <c r="D170" i="3"/>
  <c r="D169" i="3" s="1"/>
  <c r="C170" i="3"/>
  <c r="C169" i="3" s="1"/>
  <c r="E168" i="3"/>
  <c r="E167" i="3" s="1"/>
  <c r="D168" i="3"/>
  <c r="D167" i="3" s="1"/>
  <c r="D166" i="3"/>
  <c r="D165" i="3" s="1"/>
  <c r="C166" i="3"/>
  <c r="C165" i="3" s="1"/>
  <c r="D164" i="3"/>
  <c r="D163" i="3" s="1"/>
  <c r="D162" i="3"/>
  <c r="D161" i="3" s="1"/>
  <c r="F160" i="3"/>
  <c r="E160" i="3"/>
  <c r="D160" i="3"/>
  <c r="C160" i="3"/>
  <c r="C155" i="3"/>
  <c r="D153" i="3"/>
  <c r="D152" i="3" s="1"/>
  <c r="F151" i="3"/>
  <c r="E151" i="3"/>
  <c r="D151" i="3"/>
  <c r="C151" i="3"/>
  <c r="E146" i="3"/>
  <c r="E145" i="3" s="1"/>
  <c r="D146" i="3"/>
  <c r="D145" i="3" s="1"/>
  <c r="F141" i="3"/>
  <c r="E141" i="3"/>
  <c r="D141" i="3"/>
  <c r="C141" i="3"/>
  <c r="E140" i="3"/>
  <c r="E139" i="3"/>
  <c r="F138" i="3"/>
  <c r="E138" i="3"/>
  <c r="F137" i="3"/>
  <c r="E137" i="3"/>
  <c r="F135" i="3"/>
  <c r="E135" i="3"/>
  <c r="D135" i="3"/>
  <c r="C135" i="3"/>
  <c r="D134" i="3"/>
  <c r="F132" i="3"/>
  <c r="F131" i="3" s="1"/>
  <c r="E132" i="3"/>
  <c r="E131" i="3" s="1"/>
  <c r="D132" i="3"/>
  <c r="D131" i="3" s="1"/>
  <c r="F130" i="3"/>
  <c r="F129" i="3" s="1"/>
  <c r="E130" i="3"/>
  <c r="E129" i="3" s="1"/>
  <c r="D130" i="3"/>
  <c r="D129" i="3" s="1"/>
  <c r="F128" i="3"/>
  <c r="F127" i="3" s="1"/>
  <c r="E128" i="3"/>
  <c r="E127" i="3" s="1"/>
  <c r="D128" i="3"/>
  <c r="D127" i="3" s="1"/>
  <c r="D126" i="3"/>
  <c r="D125" i="3" s="1"/>
  <c r="F124" i="3"/>
  <c r="F123" i="3" s="1"/>
  <c r="E124" i="3"/>
  <c r="E123" i="3" s="1"/>
  <c r="D124" i="3"/>
  <c r="D123" i="3" s="1"/>
  <c r="C124" i="3"/>
  <c r="C123" i="3" s="1"/>
  <c r="D121" i="3"/>
  <c r="D120" i="3" s="1"/>
  <c r="C121" i="3"/>
  <c r="C120" i="3" s="1"/>
  <c r="F119" i="3"/>
  <c r="E119" i="3"/>
  <c r="D119" i="3"/>
  <c r="C119" i="3"/>
  <c r="D118" i="3"/>
  <c r="C116" i="3"/>
  <c r="D115" i="3"/>
  <c r="F113" i="3"/>
  <c r="E113" i="3"/>
  <c r="D113" i="3"/>
  <c r="C113" i="3"/>
  <c r="D111" i="3"/>
  <c r="F106" i="3"/>
  <c r="F105" i="3" s="1"/>
  <c r="D106" i="3"/>
  <c r="D105" i="3" s="1"/>
  <c r="C106" i="3"/>
  <c r="C105" i="3" s="1"/>
  <c r="D104" i="3"/>
  <c r="D103" i="3" s="1"/>
  <c r="C104" i="3"/>
  <c r="C103" i="3" s="1"/>
  <c r="F102" i="3"/>
  <c r="F101" i="3" s="1"/>
  <c r="E102" i="3"/>
  <c r="E101" i="3" s="1"/>
  <c r="D102" i="3"/>
  <c r="D101" i="3" s="1"/>
  <c r="C102" i="3"/>
  <c r="C101" i="3" s="1"/>
  <c r="F100" i="3"/>
  <c r="E100" i="3"/>
  <c r="D100" i="3"/>
  <c r="C100" i="3"/>
  <c r="F99" i="3"/>
  <c r="E99" i="3"/>
  <c r="D99" i="3"/>
  <c r="C99" i="3"/>
  <c r="F98" i="3"/>
  <c r="E98" i="3"/>
  <c r="D98" i="3"/>
  <c r="C98" i="3"/>
  <c r="F97" i="3"/>
  <c r="E97" i="3"/>
  <c r="D97" i="3"/>
  <c r="C97" i="3"/>
  <c r="F96" i="3"/>
  <c r="E96" i="3"/>
  <c r="D96" i="3"/>
  <c r="F95" i="3"/>
  <c r="E95" i="3"/>
  <c r="D95" i="3"/>
  <c r="F94" i="3"/>
  <c r="E94" i="3"/>
  <c r="D94" i="3"/>
  <c r="C94" i="3"/>
  <c r="F91" i="3"/>
  <c r="E91" i="3"/>
  <c r="D91" i="3"/>
  <c r="C91" i="3"/>
  <c r="F90" i="3"/>
  <c r="E90" i="3"/>
  <c r="D90" i="3"/>
  <c r="C90" i="3"/>
  <c r="F89" i="3"/>
  <c r="E89" i="3"/>
  <c r="D89" i="3"/>
  <c r="C89" i="3"/>
  <c r="E88" i="3"/>
  <c r="D88" i="3"/>
  <c r="F86" i="3"/>
  <c r="E86" i="3"/>
  <c r="D86" i="3"/>
  <c r="C86" i="3"/>
  <c r="F85" i="3"/>
  <c r="E85" i="3"/>
  <c r="D85" i="3"/>
  <c r="C85" i="3"/>
  <c r="F84" i="3"/>
  <c r="E84" i="3"/>
  <c r="D84" i="3"/>
  <c r="C84" i="3"/>
  <c r="F83" i="3"/>
  <c r="E83" i="3"/>
  <c r="E82" i="3" s="1"/>
  <c r="D83" i="3"/>
  <c r="F81" i="3"/>
  <c r="E81" i="3"/>
  <c r="D81" i="3"/>
  <c r="C81" i="3"/>
  <c r="F80" i="3"/>
  <c r="E80" i="3"/>
  <c r="D80" i="3"/>
  <c r="F79" i="3"/>
  <c r="E79" i="3"/>
  <c r="D79" i="3"/>
  <c r="F76" i="3"/>
  <c r="E76" i="3"/>
  <c r="D76" i="3"/>
  <c r="C76" i="3"/>
  <c r="F75" i="3"/>
  <c r="F74" i="3" s="1"/>
  <c r="E75" i="3"/>
  <c r="E74" i="3" s="1"/>
  <c r="D75" i="3"/>
  <c r="D74" i="3" s="1"/>
  <c r="C75" i="3"/>
  <c r="C74" i="3" s="1"/>
  <c r="F73" i="3"/>
  <c r="F72" i="3" s="1"/>
  <c r="E73" i="3"/>
  <c r="E72" i="3" s="1"/>
  <c r="D73" i="3"/>
  <c r="D72" i="3" s="1"/>
  <c r="C73" i="3"/>
  <c r="C72" i="3" s="1"/>
  <c r="F70" i="3"/>
  <c r="F69" i="3" s="1"/>
  <c r="E70" i="3"/>
  <c r="E69" i="3" s="1"/>
  <c r="D70" i="3"/>
  <c r="D69" i="3" s="1"/>
  <c r="C70" i="3"/>
  <c r="C69" i="3" s="1"/>
  <c r="F68" i="3"/>
  <c r="F67" i="3" s="1"/>
  <c r="E68" i="3"/>
  <c r="E67" i="3" s="1"/>
  <c r="D68" i="3"/>
  <c r="D67" i="3" s="1"/>
  <c r="F66" i="3"/>
  <c r="E66" i="3"/>
  <c r="D66" i="3"/>
  <c r="C66" i="3"/>
  <c r="F59" i="3"/>
  <c r="E59" i="3"/>
  <c r="D59" i="3"/>
  <c r="C59" i="3"/>
  <c r="F58" i="3"/>
  <c r="D58" i="3"/>
  <c r="F57" i="3"/>
  <c r="E57" i="3"/>
  <c r="D57" i="3"/>
  <c r="F54" i="3"/>
  <c r="E54" i="3"/>
  <c r="D54" i="3"/>
  <c r="C54" i="3"/>
  <c r="F53" i="3"/>
  <c r="E53" i="3"/>
  <c r="D53" i="3"/>
  <c r="C53" i="3"/>
  <c r="F52" i="3"/>
  <c r="E52" i="3"/>
  <c r="D52" i="3"/>
  <c r="C52" i="3"/>
  <c r="F50" i="3"/>
  <c r="F47" i="3"/>
  <c r="F45" i="3"/>
  <c r="F44" i="3" s="1"/>
  <c r="D45" i="3"/>
  <c r="D44" i="3" s="1"/>
  <c r="E39" i="3"/>
  <c r="F36" i="3"/>
  <c r="E36" i="3"/>
  <c r="D36" i="3"/>
  <c r="C36" i="3"/>
  <c r="F35" i="3"/>
  <c r="E35" i="3"/>
  <c r="D35" i="3"/>
  <c r="C35" i="3"/>
  <c r="D34" i="3"/>
  <c r="F32" i="3"/>
  <c r="E32" i="3"/>
  <c r="D32" i="3"/>
  <c r="C32" i="3"/>
  <c r="D31" i="3"/>
  <c r="D26" i="3"/>
  <c r="C26" i="3"/>
  <c r="E24" i="3"/>
  <c r="E23" i="3" s="1"/>
  <c r="D24" i="3"/>
  <c r="D23" i="3" s="1"/>
  <c r="F21" i="3"/>
  <c r="E21" i="3"/>
  <c r="D21" i="3"/>
  <c r="C21" i="3"/>
  <c r="F20" i="3"/>
  <c r="E20" i="3"/>
  <c r="F19" i="3"/>
  <c r="E19" i="3"/>
  <c r="D19" i="3"/>
  <c r="D14" i="3"/>
  <c r="E14" i="3"/>
  <c r="C15" i="3"/>
  <c r="D15" i="3"/>
  <c r="E15" i="3"/>
  <c r="F15" i="3"/>
  <c r="C16" i="3"/>
  <c r="D16" i="3"/>
  <c r="E16" i="3"/>
  <c r="F16" i="3"/>
  <c r="D13" i="3"/>
  <c r="AL72" i="3"/>
  <c r="AJ145" i="3"/>
  <c r="AK145" i="3"/>
  <c r="AL145" i="3"/>
  <c r="AM145" i="3"/>
  <c r="AO145" i="3"/>
  <c r="AP145" i="3"/>
  <c r="AQ145" i="3"/>
  <c r="AR145" i="3"/>
  <c r="AT145" i="3"/>
  <c r="AU145" i="3"/>
  <c r="AV145" i="3"/>
  <c r="AW145" i="3"/>
  <c r="AY145" i="3"/>
  <c r="AZ145" i="3"/>
  <c r="BA145" i="3"/>
  <c r="BB145" i="3"/>
  <c r="BD145" i="3"/>
  <c r="BE145" i="3"/>
  <c r="BF145" i="3"/>
  <c r="BG145" i="3"/>
  <c r="BI145" i="3"/>
  <c r="BJ145" i="3"/>
  <c r="BK145" i="3"/>
  <c r="BL145" i="3"/>
  <c r="BQ145" i="3"/>
  <c r="BR145" i="3"/>
  <c r="BS145" i="3"/>
  <c r="BT145" i="3"/>
  <c r="BV145" i="3"/>
  <c r="BW145" i="3"/>
  <c r="BX145" i="3"/>
  <c r="BY145" i="3"/>
  <c r="CA145" i="3"/>
  <c r="CB145" i="3"/>
  <c r="CC145" i="3"/>
  <c r="CD145" i="3"/>
  <c r="AJ148" i="3"/>
  <c r="AK148" i="3"/>
  <c r="AL148" i="3"/>
  <c r="AM148" i="3"/>
  <c r="AO148" i="3"/>
  <c r="AP148" i="3"/>
  <c r="AQ148" i="3"/>
  <c r="AR148" i="3"/>
  <c r="AT148" i="3"/>
  <c r="AU148" i="3"/>
  <c r="AV148" i="3"/>
  <c r="AW148" i="3"/>
  <c r="AY148" i="3"/>
  <c r="AZ148" i="3"/>
  <c r="BA148" i="3"/>
  <c r="BB148" i="3"/>
  <c r="BD148" i="3"/>
  <c r="BE148" i="3"/>
  <c r="BF148" i="3"/>
  <c r="BG148" i="3"/>
  <c r="BI148" i="3"/>
  <c r="BJ148" i="3"/>
  <c r="BK148" i="3"/>
  <c r="BL148" i="3"/>
  <c r="BN148" i="3"/>
  <c r="BO148" i="3"/>
  <c r="BQ148" i="3"/>
  <c r="BR148" i="3"/>
  <c r="BS148" i="3"/>
  <c r="BT148" i="3"/>
  <c r="BV148" i="3"/>
  <c r="BW148" i="3"/>
  <c r="BX148" i="3"/>
  <c r="BY148" i="3"/>
  <c r="CA148" i="3"/>
  <c r="CB148" i="3"/>
  <c r="CC148" i="3"/>
  <c r="CD148" i="3"/>
  <c r="AJ152" i="3"/>
  <c r="AK152" i="3"/>
  <c r="AL152" i="3"/>
  <c r="AM152" i="3"/>
  <c r="AO152" i="3"/>
  <c r="AP152" i="3"/>
  <c r="AQ152" i="3"/>
  <c r="AR152" i="3"/>
  <c r="AT152" i="3"/>
  <c r="AU152" i="3"/>
  <c r="AV152" i="3"/>
  <c r="AW152" i="3"/>
  <c r="AY152" i="3"/>
  <c r="AZ152" i="3"/>
  <c r="BA152" i="3"/>
  <c r="BB152" i="3"/>
  <c r="BD152" i="3"/>
  <c r="BE152" i="3"/>
  <c r="BF152" i="3"/>
  <c r="BG152" i="3"/>
  <c r="BI152" i="3"/>
  <c r="BJ152" i="3"/>
  <c r="BK152" i="3"/>
  <c r="BL152" i="3"/>
  <c r="BN152" i="3"/>
  <c r="BO152" i="3"/>
  <c r="BQ152" i="3"/>
  <c r="BS152" i="3"/>
  <c r="BT152" i="3"/>
  <c r="BW152" i="3"/>
  <c r="BX152" i="3"/>
  <c r="CA152" i="3"/>
  <c r="CB152" i="3"/>
  <c r="CC152" i="3"/>
  <c r="AJ154" i="3"/>
  <c r="AK154" i="3"/>
  <c r="AL154" i="3"/>
  <c r="AM154" i="3"/>
  <c r="AO154" i="3"/>
  <c r="AP154" i="3"/>
  <c r="AQ154" i="3"/>
  <c r="AR154" i="3"/>
  <c r="AT154" i="3"/>
  <c r="AU154" i="3"/>
  <c r="AV154" i="3"/>
  <c r="AW154" i="3"/>
  <c r="AY154" i="3"/>
  <c r="AZ154" i="3"/>
  <c r="BA154" i="3"/>
  <c r="BB154" i="3"/>
  <c r="BD154" i="3"/>
  <c r="BE154" i="3"/>
  <c r="BF154" i="3"/>
  <c r="BG154" i="3"/>
  <c r="BI154" i="3"/>
  <c r="BJ154" i="3"/>
  <c r="BK154" i="3"/>
  <c r="BL154" i="3"/>
  <c r="BN154" i="3"/>
  <c r="BO154" i="3"/>
  <c r="BQ154" i="3"/>
  <c r="BR154" i="3"/>
  <c r="BS154" i="3"/>
  <c r="BT154" i="3"/>
  <c r="BV154" i="3"/>
  <c r="BW154" i="3"/>
  <c r="BX154" i="3"/>
  <c r="BY154" i="3"/>
  <c r="CA154" i="3"/>
  <c r="CB154" i="3"/>
  <c r="CC154" i="3"/>
  <c r="CD154" i="3"/>
  <c r="AK161" i="3"/>
  <c r="AL161" i="3"/>
  <c r="AM161" i="3"/>
  <c r="AP161" i="3"/>
  <c r="AQ161" i="3"/>
  <c r="AR161" i="3"/>
  <c r="AU161" i="3"/>
  <c r="AV161" i="3"/>
  <c r="AW161" i="3"/>
  <c r="AY161" i="3"/>
  <c r="AZ161" i="3"/>
  <c r="BA161" i="3"/>
  <c r="BB161" i="3"/>
  <c r="BD161" i="3"/>
  <c r="BE161" i="3"/>
  <c r="BF161" i="3"/>
  <c r="BG161" i="3"/>
  <c r="BI161" i="3"/>
  <c r="BJ161" i="3"/>
  <c r="BK161" i="3"/>
  <c r="BL161" i="3"/>
  <c r="BN161" i="3"/>
  <c r="BO161" i="3"/>
  <c r="BR161" i="3"/>
  <c r="BS161" i="3"/>
  <c r="BT161" i="3"/>
  <c r="BW161" i="3"/>
  <c r="BX161" i="3"/>
  <c r="BY161" i="3"/>
  <c r="CA161" i="3"/>
  <c r="CB161" i="3"/>
  <c r="CC161" i="3"/>
  <c r="CD161" i="3"/>
  <c r="AL163" i="3"/>
  <c r="AP163" i="3"/>
  <c r="AQ163" i="3"/>
  <c r="AU163" i="3"/>
  <c r="AV163" i="3"/>
  <c r="AZ163" i="3"/>
  <c r="BB163" i="3"/>
  <c r="BD163" i="3"/>
  <c r="BE163" i="3"/>
  <c r="BF163" i="3"/>
  <c r="BG163" i="3"/>
  <c r="BI163" i="3"/>
  <c r="BJ163" i="3"/>
  <c r="BK163" i="3"/>
  <c r="BL163" i="3"/>
  <c r="BN163" i="3"/>
  <c r="BO163" i="3"/>
  <c r="BQ163" i="3"/>
  <c r="BS163" i="3"/>
  <c r="BT163" i="3"/>
  <c r="BW163" i="3"/>
  <c r="BX163" i="3"/>
  <c r="BY163" i="3"/>
  <c r="CA163" i="3"/>
  <c r="CB163" i="3"/>
  <c r="CC163" i="3"/>
  <c r="CD163" i="3"/>
  <c r="AK165" i="3"/>
  <c r="AL165" i="3"/>
  <c r="AM165" i="3"/>
  <c r="AO165" i="3"/>
  <c r="AP165" i="3"/>
  <c r="AQ165" i="3"/>
  <c r="AR165" i="3"/>
  <c r="AU165" i="3"/>
  <c r="AV165" i="3"/>
  <c r="AW165" i="3"/>
  <c r="AY165" i="3"/>
  <c r="AZ165" i="3"/>
  <c r="BA165" i="3"/>
  <c r="BB165" i="3"/>
  <c r="BD165" i="3"/>
  <c r="BE165" i="3"/>
  <c r="BF165" i="3"/>
  <c r="BG165" i="3"/>
  <c r="BI165" i="3"/>
  <c r="BJ165" i="3"/>
  <c r="BK165" i="3"/>
  <c r="BL165" i="3"/>
  <c r="BN165" i="3"/>
  <c r="BO165" i="3"/>
  <c r="BR165" i="3"/>
  <c r="BS165" i="3"/>
  <c r="BT165" i="3"/>
  <c r="BW165" i="3"/>
  <c r="BX165" i="3"/>
  <c r="BY165" i="3"/>
  <c r="CA165" i="3"/>
  <c r="CB165" i="3"/>
  <c r="CC165" i="3"/>
  <c r="CD165" i="3"/>
  <c r="AJ167" i="3"/>
  <c r="AK167" i="3"/>
  <c r="AL167" i="3"/>
  <c r="AM167" i="3"/>
  <c r="AO167" i="3"/>
  <c r="AP167" i="3"/>
  <c r="AQ167" i="3"/>
  <c r="AR167" i="3"/>
  <c r="AT167" i="3"/>
  <c r="AU167" i="3"/>
  <c r="AV167" i="3"/>
  <c r="AW167" i="3"/>
  <c r="AY167" i="3"/>
  <c r="AZ167" i="3"/>
  <c r="BA167" i="3"/>
  <c r="BB167" i="3"/>
  <c r="BD167" i="3"/>
  <c r="BE167" i="3"/>
  <c r="BF167" i="3"/>
  <c r="BG167" i="3"/>
  <c r="BI167" i="3"/>
  <c r="BJ167" i="3"/>
  <c r="BK167" i="3"/>
  <c r="BL167" i="3"/>
  <c r="BN167" i="3"/>
  <c r="BO167" i="3"/>
  <c r="BQ167" i="3"/>
  <c r="BS167" i="3"/>
  <c r="BT167" i="3"/>
  <c r="BW167" i="3"/>
  <c r="BX167" i="3"/>
  <c r="BY167" i="3"/>
  <c r="CA167" i="3"/>
  <c r="CB167" i="3"/>
  <c r="CC167" i="3"/>
  <c r="AK169" i="3"/>
  <c r="AL169" i="3"/>
  <c r="AM169" i="3"/>
  <c r="AO169" i="3"/>
  <c r="AP169" i="3"/>
  <c r="AR169" i="3"/>
  <c r="AU169" i="3"/>
  <c r="AV169" i="3"/>
  <c r="AW169" i="3"/>
  <c r="AY169" i="3"/>
  <c r="AZ169" i="3"/>
  <c r="BA169" i="3"/>
  <c r="BB169" i="3"/>
  <c r="BD169" i="3"/>
  <c r="BE169" i="3"/>
  <c r="BF169" i="3"/>
  <c r="BG169" i="3"/>
  <c r="BI169" i="3"/>
  <c r="BJ169" i="3"/>
  <c r="BK169" i="3"/>
  <c r="BL169" i="3"/>
  <c r="BN169" i="3"/>
  <c r="BO169" i="3"/>
  <c r="BR169" i="3"/>
  <c r="BS169" i="3"/>
  <c r="BT169" i="3"/>
  <c r="BW169" i="3"/>
  <c r="BX169" i="3"/>
  <c r="BY169" i="3"/>
  <c r="CA169" i="3"/>
  <c r="CB169" i="3"/>
  <c r="CC169" i="3"/>
  <c r="CD169" i="3"/>
  <c r="AK172" i="3"/>
  <c r="AL172" i="3"/>
  <c r="AM172" i="3"/>
  <c r="AP172" i="3"/>
  <c r="AQ172" i="3"/>
  <c r="AR172" i="3"/>
  <c r="AT172" i="3"/>
  <c r="AU172" i="3"/>
  <c r="AV172" i="3"/>
  <c r="AW172" i="3"/>
  <c r="AY172" i="3"/>
  <c r="AZ172" i="3"/>
  <c r="BA172" i="3"/>
  <c r="BB172" i="3"/>
  <c r="BD172" i="3"/>
  <c r="BE172" i="3"/>
  <c r="BF172" i="3"/>
  <c r="BG172" i="3"/>
  <c r="BI172" i="3"/>
  <c r="BJ172" i="3"/>
  <c r="BK172" i="3"/>
  <c r="BL172" i="3"/>
  <c r="BN172" i="3"/>
  <c r="BO172" i="3"/>
  <c r="BQ172" i="3"/>
  <c r="BR172" i="3"/>
  <c r="BS172" i="3"/>
  <c r="BT172" i="3"/>
  <c r="BV172" i="3"/>
  <c r="BW172" i="3"/>
  <c r="BX172" i="3"/>
  <c r="BY172" i="3"/>
  <c r="CA172" i="3"/>
  <c r="CB172" i="3"/>
  <c r="CC172" i="3"/>
  <c r="CD172" i="3"/>
  <c r="AK180" i="3"/>
  <c r="AL180" i="3"/>
  <c r="AM180" i="3"/>
  <c r="AP180" i="3"/>
  <c r="AQ180" i="3"/>
  <c r="AR180" i="3"/>
  <c r="AU180" i="3"/>
  <c r="AV180" i="3"/>
  <c r="AW180" i="3"/>
  <c r="AZ180" i="3"/>
  <c r="BA180" i="3"/>
  <c r="BB180" i="3"/>
  <c r="BD180" i="3"/>
  <c r="BE180" i="3"/>
  <c r="BF180" i="3"/>
  <c r="BG180" i="3"/>
  <c r="BI180" i="3"/>
  <c r="BJ180" i="3"/>
  <c r="BK180" i="3"/>
  <c r="BL180" i="3"/>
  <c r="BN180" i="3"/>
  <c r="BO180" i="3"/>
  <c r="BR180" i="3"/>
  <c r="BS180" i="3"/>
  <c r="BT180" i="3"/>
  <c r="BW180" i="3"/>
  <c r="BX180" i="3"/>
  <c r="BY180" i="3"/>
  <c r="CA180" i="3"/>
  <c r="CB180" i="3"/>
  <c r="CC180" i="3"/>
  <c r="CD180" i="3"/>
  <c r="AK188" i="3"/>
  <c r="AL188" i="3"/>
  <c r="AM188" i="3"/>
  <c r="AO188" i="3"/>
  <c r="AP188" i="3"/>
  <c r="AQ188" i="3"/>
  <c r="AR188" i="3"/>
  <c r="AU188" i="3"/>
  <c r="AV188" i="3"/>
  <c r="AW188" i="3"/>
  <c r="AY188" i="3"/>
  <c r="AZ188" i="3"/>
  <c r="BA188" i="3"/>
  <c r="BB188" i="3"/>
  <c r="BD188" i="3"/>
  <c r="BE188" i="3"/>
  <c r="BF188" i="3"/>
  <c r="BG188" i="3"/>
  <c r="BI188" i="3"/>
  <c r="BJ188" i="3"/>
  <c r="BK188" i="3"/>
  <c r="BL188" i="3"/>
  <c r="BN188" i="3"/>
  <c r="BO188" i="3"/>
  <c r="BQ188" i="3"/>
  <c r="BR188" i="3"/>
  <c r="BS188" i="3"/>
  <c r="BT188" i="3"/>
  <c r="BW188" i="3"/>
  <c r="BX188" i="3"/>
  <c r="BY188" i="3"/>
  <c r="CA188" i="3"/>
  <c r="CB188" i="3"/>
  <c r="CC188" i="3"/>
  <c r="CD188" i="3"/>
  <c r="AR195" i="3"/>
  <c r="AV195" i="3"/>
  <c r="AW195" i="3"/>
  <c r="BB195" i="3"/>
  <c r="BF195" i="3"/>
  <c r="BG195" i="3"/>
  <c r="BK195" i="3"/>
  <c r="BL195" i="3"/>
  <c r="BT195" i="3"/>
  <c r="BY195" i="3"/>
  <c r="CA195" i="3"/>
  <c r="CD195" i="3"/>
  <c r="AL208" i="3"/>
  <c r="AV208" i="3"/>
  <c r="AZ208" i="3"/>
  <c r="BB208" i="3"/>
  <c r="BD208" i="3"/>
  <c r="BF208" i="3"/>
  <c r="BJ208" i="3"/>
  <c r="BL208" i="3"/>
  <c r="BN208" i="3"/>
  <c r="BR208" i="3"/>
  <c r="BY208" i="3"/>
  <c r="CC208" i="3"/>
  <c r="CD208" i="3"/>
  <c r="AK212" i="3"/>
  <c r="AL212" i="3"/>
  <c r="AM212" i="3"/>
  <c r="AO212" i="3"/>
  <c r="AP212" i="3"/>
  <c r="AQ212" i="3"/>
  <c r="AR212" i="3"/>
  <c r="AU212" i="3"/>
  <c r="AV212" i="3"/>
  <c r="AW212" i="3"/>
  <c r="AY212" i="3"/>
  <c r="AZ212" i="3"/>
  <c r="BA212" i="3"/>
  <c r="BB212" i="3"/>
  <c r="BD212" i="3"/>
  <c r="BE212" i="3"/>
  <c r="BF212" i="3"/>
  <c r="BG212" i="3"/>
  <c r="BI212" i="3"/>
  <c r="BJ212" i="3"/>
  <c r="BK212" i="3"/>
  <c r="BL212" i="3"/>
  <c r="BN212" i="3"/>
  <c r="BO212" i="3"/>
  <c r="BR212" i="3"/>
  <c r="BS212" i="3"/>
  <c r="BT212" i="3"/>
  <c r="BW212" i="3"/>
  <c r="BX212" i="3"/>
  <c r="BY212" i="3"/>
  <c r="CA212" i="3"/>
  <c r="CB212" i="3"/>
  <c r="CC212" i="3"/>
  <c r="CD212" i="3"/>
  <c r="AK215" i="3"/>
  <c r="AL215" i="3"/>
  <c r="AM215" i="3"/>
  <c r="AP215" i="3"/>
  <c r="AQ215" i="3"/>
  <c r="AR215" i="3"/>
  <c r="AU215" i="3"/>
  <c r="AV215" i="3"/>
  <c r="AW215" i="3"/>
  <c r="AZ215" i="3"/>
  <c r="BA215" i="3"/>
  <c r="BB215" i="3"/>
  <c r="BD215" i="3"/>
  <c r="BE215" i="3"/>
  <c r="BF215" i="3"/>
  <c r="BG215" i="3"/>
  <c r="BI215" i="3"/>
  <c r="BJ215" i="3"/>
  <c r="BK215" i="3"/>
  <c r="BL215" i="3"/>
  <c r="BN215" i="3"/>
  <c r="BO215" i="3"/>
  <c r="BR215" i="3"/>
  <c r="BS215" i="3"/>
  <c r="BT215" i="3"/>
  <c r="BW215" i="3"/>
  <c r="BX215" i="3"/>
  <c r="BY215" i="3"/>
  <c r="CA215" i="3"/>
  <c r="CB215" i="3"/>
  <c r="CC215" i="3"/>
  <c r="CD215" i="3"/>
  <c r="AJ219" i="3"/>
  <c r="AK219" i="3"/>
  <c r="AL219" i="3"/>
  <c r="AM219" i="3"/>
  <c r="AO219" i="3"/>
  <c r="AP219" i="3"/>
  <c r="AQ219" i="3"/>
  <c r="AR219" i="3"/>
  <c r="AT219" i="3"/>
  <c r="AU219" i="3"/>
  <c r="AV219" i="3"/>
  <c r="AW219" i="3"/>
  <c r="AY219" i="3"/>
  <c r="AZ219" i="3"/>
  <c r="BA219" i="3"/>
  <c r="BB219" i="3"/>
  <c r="BD219" i="3"/>
  <c r="BE219" i="3"/>
  <c r="BF219" i="3"/>
  <c r="BG219" i="3"/>
  <c r="BI219" i="3"/>
  <c r="BJ219" i="3"/>
  <c r="BK219" i="3"/>
  <c r="BL219" i="3"/>
  <c r="BN219" i="3"/>
  <c r="BO219" i="3"/>
  <c r="BQ219" i="3"/>
  <c r="BR219" i="3"/>
  <c r="BS219" i="3"/>
  <c r="BT219" i="3"/>
  <c r="BV219" i="3"/>
  <c r="BW219" i="3"/>
  <c r="BX219" i="3"/>
  <c r="BY219" i="3"/>
  <c r="CA219" i="3"/>
  <c r="CB219" i="3"/>
  <c r="CC219" i="3"/>
  <c r="CD219" i="3"/>
  <c r="AK221" i="3"/>
  <c r="AL221" i="3"/>
  <c r="AM221" i="3"/>
  <c r="AO221" i="3"/>
  <c r="AP221" i="3"/>
  <c r="AQ221" i="3"/>
  <c r="AR221" i="3"/>
  <c r="AU221" i="3"/>
  <c r="AV221" i="3"/>
  <c r="AW221" i="3"/>
  <c r="AY221" i="3"/>
  <c r="AZ221" i="3"/>
  <c r="BA221" i="3"/>
  <c r="BB221" i="3"/>
  <c r="BD221" i="3"/>
  <c r="BE221" i="3"/>
  <c r="BF221" i="3"/>
  <c r="BG221" i="3"/>
  <c r="BI221" i="3"/>
  <c r="BJ221" i="3"/>
  <c r="BK221" i="3"/>
  <c r="BL221" i="3"/>
  <c r="BN221" i="3"/>
  <c r="BO221" i="3"/>
  <c r="BR221" i="3"/>
  <c r="BS221" i="3"/>
  <c r="BT221" i="3"/>
  <c r="BW221" i="3"/>
  <c r="BX221" i="3"/>
  <c r="BY221" i="3"/>
  <c r="CA221" i="3"/>
  <c r="CB221" i="3"/>
  <c r="CC221" i="3"/>
  <c r="CD221" i="3"/>
  <c r="AK224" i="3"/>
  <c r="AL224" i="3"/>
  <c r="AM224" i="3"/>
  <c r="AP224" i="3"/>
  <c r="AQ224" i="3"/>
  <c r="AR224" i="3"/>
  <c r="AU224" i="3"/>
  <c r="AV224" i="3"/>
  <c r="AW224" i="3"/>
  <c r="AZ224" i="3"/>
  <c r="BA224" i="3"/>
  <c r="BB224" i="3"/>
  <c r="BD224" i="3"/>
  <c r="BE224" i="3"/>
  <c r="BF224" i="3"/>
  <c r="BG224" i="3"/>
  <c r="BI224" i="3"/>
  <c r="BJ224" i="3"/>
  <c r="BK224" i="3"/>
  <c r="BL224" i="3"/>
  <c r="BN224" i="3"/>
  <c r="BO224" i="3"/>
  <c r="BQ224" i="3"/>
  <c r="BR224" i="3"/>
  <c r="BS224" i="3"/>
  <c r="BT224" i="3"/>
  <c r="BW224" i="3"/>
  <c r="BX224" i="3"/>
  <c r="BY224" i="3"/>
  <c r="CA224" i="3"/>
  <c r="CB224" i="3"/>
  <c r="CC224" i="3"/>
  <c r="CD224" i="3"/>
  <c r="AK226" i="3"/>
  <c r="AL226" i="3"/>
  <c r="AM226" i="3"/>
  <c r="AO226" i="3"/>
  <c r="AP226" i="3"/>
  <c r="AQ226" i="3"/>
  <c r="AR226" i="3"/>
  <c r="AU226" i="3"/>
  <c r="AV226" i="3"/>
  <c r="AW226" i="3"/>
  <c r="AY226" i="3"/>
  <c r="AZ226" i="3"/>
  <c r="BA226" i="3"/>
  <c r="BB226" i="3"/>
  <c r="BD226" i="3"/>
  <c r="BE226" i="3"/>
  <c r="BF226" i="3"/>
  <c r="BG226" i="3"/>
  <c r="BI226" i="3"/>
  <c r="BJ226" i="3"/>
  <c r="BK226" i="3"/>
  <c r="BL226" i="3"/>
  <c r="BN226" i="3"/>
  <c r="BO226" i="3"/>
  <c r="BR226" i="3"/>
  <c r="BS226" i="3"/>
  <c r="BT226" i="3"/>
  <c r="BW226" i="3"/>
  <c r="BX226" i="3"/>
  <c r="BY226" i="3"/>
  <c r="CA226" i="3"/>
  <c r="CB226" i="3"/>
  <c r="CC226" i="3"/>
  <c r="CD226" i="3"/>
  <c r="AJ228" i="3"/>
  <c r="AK228" i="3"/>
  <c r="AL228" i="3"/>
  <c r="AM228" i="3"/>
  <c r="AO228" i="3"/>
  <c r="AP228" i="3"/>
  <c r="AQ228" i="3"/>
  <c r="AR228" i="3"/>
  <c r="AT228" i="3"/>
  <c r="AU228" i="3"/>
  <c r="AV228" i="3"/>
  <c r="AW228" i="3"/>
  <c r="AY228" i="3"/>
  <c r="AZ228" i="3"/>
  <c r="BA228" i="3"/>
  <c r="BB228" i="3"/>
  <c r="BD228" i="3"/>
  <c r="BE228" i="3"/>
  <c r="BF228" i="3"/>
  <c r="BG228" i="3"/>
  <c r="BI228" i="3"/>
  <c r="BJ228" i="3"/>
  <c r="BK228" i="3"/>
  <c r="BL228" i="3"/>
  <c r="BN228" i="3"/>
  <c r="BO228" i="3"/>
  <c r="BQ228" i="3"/>
  <c r="BR228" i="3"/>
  <c r="BS228" i="3"/>
  <c r="BT228" i="3"/>
  <c r="BV228" i="3"/>
  <c r="BW228" i="3"/>
  <c r="BX228" i="3"/>
  <c r="BY228" i="3"/>
  <c r="CA228" i="3"/>
  <c r="CB228" i="3"/>
  <c r="CC228" i="3"/>
  <c r="CD228" i="3"/>
  <c r="AJ234" i="3"/>
  <c r="AK234" i="3"/>
  <c r="AL234" i="3"/>
  <c r="AM234" i="3"/>
  <c r="AO234" i="3"/>
  <c r="AP234" i="3"/>
  <c r="AQ234" i="3"/>
  <c r="AR234" i="3"/>
  <c r="AT234" i="3"/>
  <c r="AU234" i="3"/>
  <c r="AV234" i="3"/>
  <c r="AW234" i="3"/>
  <c r="AY234" i="3"/>
  <c r="AZ234" i="3"/>
  <c r="BA234" i="3"/>
  <c r="BB234" i="3"/>
  <c r="BD234" i="3"/>
  <c r="BE234" i="3"/>
  <c r="BF234" i="3"/>
  <c r="BG234" i="3"/>
  <c r="BI234" i="3"/>
  <c r="BJ234" i="3"/>
  <c r="BK234" i="3"/>
  <c r="BL234" i="3"/>
  <c r="BN234" i="3"/>
  <c r="BO234" i="3"/>
  <c r="BR234" i="3"/>
  <c r="BS234" i="3"/>
  <c r="BT234" i="3"/>
  <c r="BW234" i="3"/>
  <c r="BX234" i="3"/>
  <c r="BY234" i="3"/>
  <c r="CA234" i="3"/>
  <c r="CB234" i="3"/>
  <c r="CC234" i="3"/>
  <c r="CD234" i="3"/>
  <c r="D234" i="3" l="1"/>
  <c r="H33" i="3"/>
  <c r="K61" i="3"/>
  <c r="E234" i="3"/>
  <c r="I33" i="3"/>
  <c r="H74" i="3"/>
  <c r="H78" i="3"/>
  <c r="H228" i="3"/>
  <c r="H17" i="3"/>
  <c r="H27" i="3"/>
  <c r="J215" i="3"/>
  <c r="I228" i="3"/>
  <c r="BB78" i="3"/>
  <c r="BL78" i="3"/>
  <c r="I17" i="3"/>
  <c r="J74" i="3"/>
  <c r="I148" i="3"/>
  <c r="K195" i="3"/>
  <c r="K194" i="3" s="1"/>
  <c r="K212" i="3"/>
  <c r="K215" i="3"/>
  <c r="J228" i="3"/>
  <c r="BD78" i="3"/>
  <c r="BX27" i="3"/>
  <c r="K228" i="3"/>
  <c r="BY27" i="3"/>
  <c r="AP74" i="3"/>
  <c r="H37" i="3"/>
  <c r="AL37" i="3"/>
  <c r="BW27" i="3"/>
  <c r="CB27" i="3"/>
  <c r="AK37" i="3"/>
  <c r="AM74" i="3"/>
  <c r="AR74" i="3"/>
  <c r="BT27" i="3"/>
  <c r="CA27" i="3"/>
  <c r="AL74" i="3"/>
  <c r="AQ74" i="3"/>
  <c r="AO74" i="3"/>
  <c r="AL17" i="3"/>
  <c r="AQ17" i="3"/>
  <c r="BS17" i="3"/>
  <c r="BL37" i="3"/>
  <c r="BS40" i="3"/>
  <c r="BH215" i="3"/>
  <c r="CE221" i="3"/>
  <c r="CE218" i="3" s="1"/>
  <c r="K33" i="3"/>
  <c r="BM190" i="3"/>
  <c r="Y17" i="3"/>
  <c r="AD17" i="3"/>
  <c r="I212" i="3"/>
  <c r="K133" i="3"/>
  <c r="R17" i="3"/>
  <c r="X17" i="3"/>
  <c r="AC17" i="3"/>
  <c r="AH17" i="3"/>
  <c r="X234" i="3"/>
  <c r="AP17" i="3"/>
  <c r="AV17" i="3"/>
  <c r="BA17" i="3"/>
  <c r="BF17" i="3"/>
  <c r="BK17" i="3"/>
  <c r="BR17" i="3"/>
  <c r="BX17" i="3"/>
  <c r="CC17" i="3"/>
  <c r="BH190" i="3"/>
  <c r="D82" i="3"/>
  <c r="J17" i="3"/>
  <c r="K55" i="3"/>
  <c r="I133" i="3"/>
  <c r="I122" i="3" s="1"/>
  <c r="S17" i="3"/>
  <c r="AW17" i="3"/>
  <c r="BG17" i="3"/>
  <c r="BY17" i="3"/>
  <c r="T17" i="3"/>
  <c r="Z17" i="3"/>
  <c r="AE17" i="3"/>
  <c r="AM17" i="3"/>
  <c r="AR17" i="3"/>
  <c r="AY17" i="3"/>
  <c r="BD17" i="3"/>
  <c r="BI17" i="3"/>
  <c r="BN17" i="3"/>
  <c r="BT17" i="3"/>
  <c r="CA17" i="3"/>
  <c r="BB17" i="3"/>
  <c r="BL17" i="3"/>
  <c r="CD17" i="3"/>
  <c r="U17" i="3"/>
  <c r="AB17" i="3"/>
  <c r="AG17" i="3"/>
  <c r="AO17" i="3"/>
  <c r="AZ17" i="3"/>
  <c r="BE17" i="3"/>
  <c r="BJ17" i="3"/>
  <c r="BO17" i="3"/>
  <c r="BW17" i="3"/>
  <c r="CB17" i="3"/>
  <c r="BC174" i="3"/>
  <c r="K74" i="3"/>
  <c r="J190" i="3"/>
  <c r="H195" i="3"/>
  <c r="S37" i="3"/>
  <c r="Y190" i="3"/>
  <c r="AD190" i="3"/>
  <c r="H212" i="3"/>
  <c r="R37" i="3"/>
  <c r="AC174" i="3"/>
  <c r="AH174" i="3"/>
  <c r="T190" i="3"/>
  <c r="Z190" i="3"/>
  <c r="AE190" i="3"/>
  <c r="BJ133" i="3"/>
  <c r="BJ122" i="3" s="1"/>
  <c r="Y174" i="3"/>
  <c r="U190" i="3"/>
  <c r="U174" i="3"/>
  <c r="Z174" i="3"/>
  <c r="AE174" i="3"/>
  <c r="X190" i="3"/>
  <c r="AC190" i="3"/>
  <c r="AH190" i="3"/>
  <c r="BH174" i="3"/>
  <c r="BC190" i="3"/>
  <c r="AB174" i="3"/>
  <c r="AG174" i="3"/>
  <c r="S190" i="3"/>
  <c r="CE190" i="3"/>
  <c r="AS190" i="3"/>
  <c r="D190" i="3"/>
  <c r="K174" i="3"/>
  <c r="I190" i="3"/>
  <c r="T174" i="3"/>
  <c r="AD174" i="3"/>
  <c r="N190" i="3"/>
  <c r="AB190" i="3"/>
  <c r="AG190" i="3"/>
  <c r="BM174" i="3"/>
  <c r="CE174" i="3"/>
  <c r="I12" i="3"/>
  <c r="X117" i="3"/>
  <c r="AC117" i="3"/>
  <c r="P133" i="3"/>
  <c r="U133" i="3"/>
  <c r="U122" i="3" s="1"/>
  <c r="N215" i="3"/>
  <c r="I195" i="3"/>
  <c r="AK114" i="3"/>
  <c r="AY74" i="3"/>
  <c r="BN74" i="3"/>
  <c r="BT74" i="3"/>
  <c r="CD74" i="3"/>
  <c r="H87" i="3"/>
  <c r="I87" i="3"/>
  <c r="AD212" i="3"/>
  <c r="M215" i="3"/>
  <c r="Y221" i="3"/>
  <c r="Y218" i="3" s="1"/>
  <c r="U180" i="3"/>
  <c r="AD228" i="3"/>
  <c r="AB234" i="3"/>
  <c r="I27" i="3"/>
  <c r="J87" i="3"/>
  <c r="I215" i="3"/>
  <c r="I136" i="3"/>
  <c r="M74" i="3"/>
  <c r="J78" i="3"/>
  <c r="H110" i="3"/>
  <c r="H107" i="3" s="1"/>
  <c r="AH228" i="3"/>
  <c r="AM40" i="3"/>
  <c r="AZ40" i="3"/>
  <c r="CA55" i="3"/>
  <c r="R234" i="3"/>
  <c r="N234" i="3"/>
  <c r="S234" i="3"/>
  <c r="AC234" i="3"/>
  <c r="AH234" i="3"/>
  <c r="Z221" i="3"/>
  <c r="AE221" i="3"/>
  <c r="AE218" i="3" s="1"/>
  <c r="AC215" i="3"/>
  <c r="AH208" i="3"/>
  <c r="AD195" i="3"/>
  <c r="R180" i="3"/>
  <c r="BX136" i="3"/>
  <c r="AM133" i="3"/>
  <c r="AM122" i="3" s="1"/>
  <c r="BG133" i="3"/>
  <c r="BG122" i="3" s="1"/>
  <c r="BW133" i="3"/>
  <c r="BW122" i="3" s="1"/>
  <c r="CB133" i="3"/>
  <c r="CB122" i="3" s="1"/>
  <c r="T117" i="3"/>
  <c r="BF117" i="3"/>
  <c r="BB82" i="3"/>
  <c r="BK78" i="3"/>
  <c r="I78" i="3"/>
  <c r="BW49" i="3"/>
  <c r="P82" i="3"/>
  <c r="AD110" i="3"/>
  <c r="BN114" i="3"/>
  <c r="BK136" i="3"/>
  <c r="AL136" i="3"/>
  <c r="AQ136" i="3"/>
  <c r="CA136" i="3"/>
  <c r="AG180" i="3"/>
  <c r="AG212" i="3"/>
  <c r="AB221" i="3"/>
  <c r="T228" i="3"/>
  <c r="H208" i="3"/>
  <c r="AZ82" i="3"/>
  <c r="D221" i="3"/>
  <c r="D218" i="3" s="1"/>
  <c r="Z49" i="3"/>
  <c r="AH55" i="3"/>
  <c r="X82" i="3"/>
  <c r="AC82" i="3"/>
  <c r="AW82" i="3"/>
  <c r="BL82" i="3"/>
  <c r="BR82" i="3"/>
  <c r="BW82" i="3"/>
  <c r="CB82" i="3"/>
  <c r="R110" i="3"/>
  <c r="S117" i="3"/>
  <c r="BB133" i="3"/>
  <c r="BB122" i="3" s="1"/>
  <c r="AD215" i="3"/>
  <c r="CE215" i="3"/>
  <c r="AB117" i="3"/>
  <c r="T212" i="3"/>
  <c r="Y212" i="3"/>
  <c r="AK46" i="3"/>
  <c r="BR46" i="3"/>
  <c r="AL49" i="3"/>
  <c r="BG74" i="3"/>
  <c r="H148" i="3"/>
  <c r="AM136" i="3"/>
  <c r="AY136" i="3"/>
  <c r="CC136" i="3"/>
  <c r="X195" i="3"/>
  <c r="X212" i="3"/>
  <c r="AE215" i="3"/>
  <c r="M234" i="3"/>
  <c r="W234" i="3"/>
  <c r="AG234" i="3"/>
  <c r="AK12" i="3"/>
  <c r="BJ55" i="3"/>
  <c r="R74" i="3"/>
  <c r="W74" i="3"/>
  <c r="AB74" i="3"/>
  <c r="AG74" i="3"/>
  <c r="O74" i="3"/>
  <c r="T74" i="3"/>
  <c r="Y74" i="3"/>
  <c r="AD74" i="3"/>
  <c r="AH78" i="3"/>
  <c r="N93" i="3"/>
  <c r="N92" i="3" s="1"/>
  <c r="AE93" i="3"/>
  <c r="AE92" i="3" s="1"/>
  <c r="AK110" i="3"/>
  <c r="AP110" i="3"/>
  <c r="AU110" i="3"/>
  <c r="AZ110" i="3"/>
  <c r="BE110" i="3"/>
  <c r="BJ110" i="3"/>
  <c r="BO110" i="3"/>
  <c r="BT110" i="3"/>
  <c r="BY110" i="3"/>
  <c r="CD110" i="3"/>
  <c r="BW110" i="3"/>
  <c r="CB110" i="3"/>
  <c r="AR110" i="3"/>
  <c r="BT114" i="3"/>
  <c r="BY114" i="3"/>
  <c r="CD114" i="3"/>
  <c r="BR114" i="3"/>
  <c r="BW114" i="3"/>
  <c r="CB114" i="3"/>
  <c r="R117" i="3"/>
  <c r="AY117" i="3"/>
  <c r="BD117" i="3"/>
  <c r="BI117" i="3"/>
  <c r="BN117" i="3"/>
  <c r="AV117" i="3"/>
  <c r="BA117" i="3"/>
  <c r="BK117" i="3"/>
  <c r="AD136" i="3"/>
  <c r="AD148" i="3"/>
  <c r="AE154" i="3"/>
  <c r="T195" i="3"/>
  <c r="AH215" i="3"/>
  <c r="S46" i="3"/>
  <c r="N82" i="3"/>
  <c r="BJ82" i="3"/>
  <c r="CD82" i="3"/>
  <c r="AE82" i="3"/>
  <c r="AO114" i="3"/>
  <c r="AU114" i="3"/>
  <c r="AD117" i="3"/>
  <c r="BT117" i="3"/>
  <c r="BY117" i="3"/>
  <c r="CD117" i="3"/>
  <c r="AL117" i="3"/>
  <c r="AQ117" i="3"/>
  <c r="BB117" i="3"/>
  <c r="N133" i="3"/>
  <c r="N122" i="3" s="1"/>
  <c r="S133" i="3"/>
  <c r="S122" i="3" s="1"/>
  <c r="AU133" i="3"/>
  <c r="AU122" i="3" s="1"/>
  <c r="BO133" i="3"/>
  <c r="BO122" i="3" s="1"/>
  <c r="BT133" i="3"/>
  <c r="BT122" i="3" s="1"/>
  <c r="Y136" i="3"/>
  <c r="BS136" i="3"/>
  <c r="AO136" i="3"/>
  <c r="AD180" i="3"/>
  <c r="I74" i="3"/>
  <c r="AG49" i="3"/>
  <c r="BS117" i="3"/>
  <c r="BX117" i="3"/>
  <c r="CC117" i="3"/>
  <c r="R133" i="3"/>
  <c r="R122" i="3" s="1"/>
  <c r="AH195" i="3"/>
  <c r="N195" i="3"/>
  <c r="R212" i="3"/>
  <c r="AB212" i="3"/>
  <c r="AW12" i="3"/>
  <c r="BB12" i="3"/>
  <c r="BG12" i="3"/>
  <c r="BT33" i="3"/>
  <c r="BY33" i="3"/>
  <c r="CD33" i="3"/>
  <c r="AZ37" i="3"/>
  <c r="AR40" i="3"/>
  <c r="BO40" i="3"/>
  <c r="BX40" i="3"/>
  <c r="BS55" i="3"/>
  <c r="BX55" i="3"/>
  <c r="CC55" i="3"/>
  <c r="AC40" i="3"/>
  <c r="BB110" i="3"/>
  <c r="AK117" i="3"/>
  <c r="AP117" i="3"/>
  <c r="AP133" i="3"/>
  <c r="AP122" i="3" s="1"/>
  <c r="AD221" i="3"/>
  <c r="AD218" i="3" s="1"/>
  <c r="BE27" i="3"/>
  <c r="AY30" i="3"/>
  <c r="BD30" i="3"/>
  <c r="BI30" i="3"/>
  <c r="BN30" i="3"/>
  <c r="CD30" i="3"/>
  <c r="CA37" i="3"/>
  <c r="AQ37" i="3"/>
  <c r="AP46" i="3"/>
  <c r="AV46" i="3"/>
  <c r="BF46" i="3"/>
  <c r="CB46" i="3"/>
  <c r="AW74" i="3"/>
  <c r="BB74" i="3"/>
  <c r="BL74" i="3"/>
  <c r="BS74" i="3"/>
  <c r="CC74" i="3"/>
  <c r="AS212" i="3"/>
  <c r="D215" i="3"/>
  <c r="H12" i="3"/>
  <c r="H11" i="3" s="1"/>
  <c r="H221" i="3"/>
  <c r="AE49" i="3"/>
  <c r="P49" i="3"/>
  <c r="AG55" i="3"/>
  <c r="AB61" i="3"/>
  <c r="AB60" i="3" s="1"/>
  <c r="AG61" i="3"/>
  <c r="AG60" i="3" s="1"/>
  <c r="AL61" i="3"/>
  <c r="AL60" i="3" s="1"/>
  <c r="AQ61" i="3"/>
  <c r="AQ60" i="3" s="1"/>
  <c r="U82" i="3"/>
  <c r="AG114" i="3"/>
  <c r="BD114" i="3"/>
  <c r="AV136" i="3"/>
  <c r="BA136" i="3"/>
  <c r="BF136" i="3"/>
  <c r="AG221" i="3"/>
  <c r="AG218" i="3" s="1"/>
  <c r="AB228" i="3"/>
  <c r="AG228" i="3"/>
  <c r="S228" i="3"/>
  <c r="BB49" i="3"/>
  <c r="E221" i="3"/>
  <c r="I110" i="3"/>
  <c r="I107" i="3" s="1"/>
  <c r="R61" i="3"/>
  <c r="R60" i="3" s="1"/>
  <c r="AZ93" i="3"/>
  <c r="AZ92" i="3" s="1"/>
  <c r="BJ93" i="3"/>
  <c r="BJ92" i="3" s="1"/>
  <c r="AU93" i="3"/>
  <c r="BE93" i="3"/>
  <c r="BE92" i="3" s="1"/>
  <c r="BO93" i="3"/>
  <c r="BO92" i="3" s="1"/>
  <c r="J82" i="3"/>
  <c r="AC55" i="3"/>
  <c r="S82" i="3"/>
  <c r="P93" i="3"/>
  <c r="U93" i="3"/>
  <c r="U92" i="3" s="1"/>
  <c r="Z93" i="3"/>
  <c r="Z92" i="3" s="1"/>
  <c r="Z117" i="3"/>
  <c r="O136" i="3"/>
  <c r="T136" i="3"/>
  <c r="O228" i="3"/>
  <c r="AC228" i="3"/>
  <c r="BN27" i="3"/>
  <c r="BX30" i="3"/>
  <c r="AL33" i="3"/>
  <c r="BK49" i="3"/>
  <c r="BR49" i="3"/>
  <c r="CB49" i="3"/>
  <c r="AM55" i="3"/>
  <c r="AY55" i="3"/>
  <c r="AV74" i="3"/>
  <c r="BF74" i="3"/>
  <c r="BK74" i="3"/>
  <c r="BW74" i="3"/>
  <c r="CB74" i="3"/>
  <c r="AC46" i="3"/>
  <c r="AH46" i="3"/>
  <c r="S49" i="3"/>
  <c r="X49" i="3"/>
  <c r="AC49" i="3"/>
  <c r="AH49" i="3"/>
  <c r="AE55" i="3"/>
  <c r="S61" i="3"/>
  <c r="S60" i="3" s="1"/>
  <c r="BS61" i="3"/>
  <c r="BS60" i="3" s="1"/>
  <c r="R78" i="3"/>
  <c r="W78" i="3"/>
  <c r="CA78" i="3"/>
  <c r="Z82" i="3"/>
  <c r="AU82" i="3"/>
  <c r="BE82" i="3"/>
  <c r="BO82" i="3"/>
  <c r="BT82" i="3"/>
  <c r="BY82" i="3"/>
  <c r="BG82" i="3"/>
  <c r="AH82" i="3"/>
  <c r="CA110" i="3"/>
  <c r="AB110" i="3"/>
  <c r="AG110" i="3"/>
  <c r="AV110" i="3"/>
  <c r="BA110" i="3"/>
  <c r="BF110" i="3"/>
  <c r="BK110" i="3"/>
  <c r="N114" i="3"/>
  <c r="U114" i="3"/>
  <c r="AL114" i="3"/>
  <c r="AQ114" i="3"/>
  <c r="AW114" i="3"/>
  <c r="BB114" i="3"/>
  <c r="BG114" i="3"/>
  <c r="BL114" i="3"/>
  <c r="T114" i="3"/>
  <c r="AD114" i="3"/>
  <c r="AP114" i="3"/>
  <c r="AV114" i="3"/>
  <c r="BA114" i="3"/>
  <c r="BF114" i="3"/>
  <c r="BK114" i="3"/>
  <c r="U117" i="3"/>
  <c r="O133" i="3"/>
  <c r="T133" i="3"/>
  <c r="T122" i="3" s="1"/>
  <c r="Y228" i="3"/>
  <c r="AQ27" i="3"/>
  <c r="BG55" i="3"/>
  <c r="F234" i="3"/>
  <c r="K49" i="3"/>
  <c r="R148" i="3"/>
  <c r="AB148" i="3"/>
  <c r="AG148" i="3"/>
  <c r="U148" i="3"/>
  <c r="AE180" i="3"/>
  <c r="S208" i="3"/>
  <c r="AE208" i="3"/>
  <c r="W212" i="3"/>
  <c r="S212" i="3"/>
  <c r="AH212" i="3"/>
  <c r="T215" i="3"/>
  <c r="S215" i="3"/>
  <c r="R221" i="3"/>
  <c r="N221" i="3"/>
  <c r="N218" i="3" s="1"/>
  <c r="X221" i="3"/>
  <c r="X218" i="3" s="1"/>
  <c r="AC221" i="3"/>
  <c r="AC218" i="3" s="1"/>
  <c r="AH221" i="3"/>
  <c r="AH218" i="3" s="1"/>
  <c r="AG46" i="3"/>
  <c r="Y55" i="3"/>
  <c r="U61" i="3"/>
  <c r="U60" i="3" s="1"/>
  <c r="Z61" i="3"/>
  <c r="Z60" i="3" s="1"/>
  <c r="AE61" i="3"/>
  <c r="AE60" i="3" s="1"/>
  <c r="AU61" i="3"/>
  <c r="AU60" i="3" s="1"/>
  <c r="AZ61" i="3"/>
  <c r="AZ60" i="3" s="1"/>
  <c r="BE61" i="3"/>
  <c r="BE60" i="3" s="1"/>
  <c r="BJ61" i="3"/>
  <c r="BJ60" i="3" s="1"/>
  <c r="BO61" i="3"/>
  <c r="BO60" i="3" s="1"/>
  <c r="T61" i="3"/>
  <c r="T60" i="3" s="1"/>
  <c r="AO61" i="3"/>
  <c r="AO60" i="3" s="1"/>
  <c r="O78" i="3"/>
  <c r="T78" i="3"/>
  <c r="AD78" i="3"/>
  <c r="Z78" i="3"/>
  <c r="AE78" i="3"/>
  <c r="AM78" i="3"/>
  <c r="AR78" i="3"/>
  <c r="BT78" i="3"/>
  <c r="BY78" i="3"/>
  <c r="AL82" i="3"/>
  <c r="AQ82" i="3"/>
  <c r="AB87" i="3"/>
  <c r="S93" i="3"/>
  <c r="S92" i="3" s="1"/>
  <c r="X93" i="3"/>
  <c r="X92" i="3" s="1"/>
  <c r="AC93" i="3"/>
  <c r="AC92" i="3" s="1"/>
  <c r="AH93" i="3"/>
  <c r="AH92" i="3" s="1"/>
  <c r="AW93" i="3"/>
  <c r="AW92" i="3" s="1"/>
  <c r="BB93" i="3"/>
  <c r="BB92" i="3" s="1"/>
  <c r="BG93" i="3"/>
  <c r="BG92" i="3" s="1"/>
  <c r="BL93" i="3"/>
  <c r="BL92" i="3" s="1"/>
  <c r="AM110" i="3"/>
  <c r="AW110" i="3"/>
  <c r="BG110" i="3"/>
  <c r="BL110" i="3"/>
  <c r="BR110" i="3"/>
  <c r="BS110" i="3"/>
  <c r="BX110" i="3"/>
  <c r="CC110" i="3"/>
  <c r="T110" i="3"/>
  <c r="AY110" i="3"/>
  <c r="BD110" i="3"/>
  <c r="BI110" i="3"/>
  <c r="BN110" i="3"/>
  <c r="S114" i="3"/>
  <c r="X114" i="3"/>
  <c r="AC114" i="3"/>
  <c r="AH114" i="3"/>
  <c r="AZ114" i="3"/>
  <c r="BE114" i="3"/>
  <c r="BJ114" i="3"/>
  <c r="BO114" i="3"/>
  <c r="R114" i="3"/>
  <c r="AB114" i="3"/>
  <c r="AM114" i="3"/>
  <c r="AR114" i="3"/>
  <c r="AY114" i="3"/>
  <c r="BI114" i="3"/>
  <c r="AM117" i="3"/>
  <c r="AR117" i="3"/>
  <c r="BR117" i="3"/>
  <c r="BW117" i="3"/>
  <c r="CB117" i="3"/>
  <c r="AO117" i="3"/>
  <c r="CA117" i="3"/>
  <c r="AL133" i="3"/>
  <c r="AQ133" i="3"/>
  <c r="AQ122" i="3" s="1"/>
  <c r="AG136" i="3"/>
  <c r="BD136" i="3"/>
  <c r="BI136" i="3"/>
  <c r="BN136" i="3"/>
  <c r="T148" i="3"/>
  <c r="AB180" i="3"/>
  <c r="T221" i="3"/>
  <c r="J46" i="3"/>
  <c r="G141" i="3"/>
  <c r="J30" i="3"/>
  <c r="I221" i="3"/>
  <c r="I218" i="3" s="1"/>
  <c r="AD40" i="3"/>
  <c r="Y49" i="3"/>
  <c r="Q141" i="3"/>
  <c r="V141" i="3"/>
  <c r="AA141" i="3"/>
  <c r="AF141" i="3"/>
  <c r="AC212" i="3"/>
  <c r="BJ12" i="3"/>
  <c r="BG37" i="3"/>
  <c r="AK40" i="3"/>
  <c r="AP40" i="3"/>
  <c r="BB40" i="3"/>
  <c r="CC40" i="3"/>
  <c r="BT49" i="3"/>
  <c r="D133" i="3"/>
  <c r="D122" i="3" s="1"/>
  <c r="Y30" i="3"/>
  <c r="AB30" i="3"/>
  <c r="Y33" i="3"/>
  <c r="AB33" i="3"/>
  <c r="AC110" i="3"/>
  <c r="AE110" i="3"/>
  <c r="AO110" i="3"/>
  <c r="CC114" i="3"/>
  <c r="AW117" i="3"/>
  <c r="BG117" i="3"/>
  <c r="BL117" i="3"/>
  <c r="BF133" i="3"/>
  <c r="BF122" i="3" s="1"/>
  <c r="AY133" i="3"/>
  <c r="AY122" i="3" s="1"/>
  <c r="AR136" i="3"/>
  <c r="BT136" i="3"/>
  <c r="AE148" i="3"/>
  <c r="BI12" i="3"/>
  <c r="AO30" i="3"/>
  <c r="BK37" i="3"/>
  <c r="BF40" i="3"/>
  <c r="BI49" i="3"/>
  <c r="AP55" i="3"/>
  <c r="BM234" i="3"/>
  <c r="F82" i="3"/>
  <c r="D212" i="3"/>
  <c r="K82" i="3"/>
  <c r="K110" i="3"/>
  <c r="K114" i="3"/>
  <c r="L141" i="3"/>
  <c r="J154" i="3"/>
  <c r="J212" i="3"/>
  <c r="AD27" i="3"/>
  <c r="AB27" i="3"/>
  <c r="AG27" i="3"/>
  <c r="AD30" i="3"/>
  <c r="AG30" i="3"/>
  <c r="AD33" i="3"/>
  <c r="AG33" i="3"/>
  <c r="AD37" i="3"/>
  <c r="R82" i="3"/>
  <c r="CB87" i="3"/>
  <c r="AK87" i="3"/>
  <c r="BT93" i="3"/>
  <c r="BT92" i="3" s="1"/>
  <c r="R93" i="3"/>
  <c r="R92" i="3" s="1"/>
  <c r="T27" i="3"/>
  <c r="T30" i="3"/>
  <c r="BI74" i="3"/>
  <c r="X61" i="3"/>
  <c r="X60" i="3" s="1"/>
  <c r="AC61" i="3"/>
  <c r="AC60" i="3" s="1"/>
  <c r="AH61" i="3"/>
  <c r="AH60" i="3" s="1"/>
  <c r="AM61" i="3"/>
  <c r="AM60" i="3" s="1"/>
  <c r="AR61" i="3"/>
  <c r="AR60" i="3" s="1"/>
  <c r="AW61" i="3"/>
  <c r="AW60" i="3" s="1"/>
  <c r="BB61" i="3"/>
  <c r="BB60" i="3" s="1"/>
  <c r="BG61" i="3"/>
  <c r="BG60" i="3" s="1"/>
  <c r="BL61" i="3"/>
  <c r="BL60" i="3" s="1"/>
  <c r="BR61" i="3"/>
  <c r="BR60" i="3" s="1"/>
  <c r="BW61" i="3"/>
  <c r="BW60" i="3" s="1"/>
  <c r="CB61" i="3"/>
  <c r="CB60" i="3" s="1"/>
  <c r="CA61" i="3"/>
  <c r="CA60" i="3" s="1"/>
  <c r="AY61" i="3"/>
  <c r="AY60" i="3" s="1"/>
  <c r="BI61" i="3"/>
  <c r="BI60" i="3" s="1"/>
  <c r="BT61" i="3"/>
  <c r="BT60" i="3" s="1"/>
  <c r="BY61" i="3"/>
  <c r="BY60" i="3" s="1"/>
  <c r="P74" i="3"/>
  <c r="U74" i="3"/>
  <c r="Z74" i="3"/>
  <c r="AE74" i="3"/>
  <c r="N74" i="3"/>
  <c r="S74" i="3"/>
  <c r="X74" i="3"/>
  <c r="AC74" i="3"/>
  <c r="AH74" i="3"/>
  <c r="AQ78" i="3"/>
  <c r="N78" i="3"/>
  <c r="S78" i="3"/>
  <c r="CB78" i="3"/>
  <c r="O82" i="3"/>
  <c r="Y82" i="3"/>
  <c r="AD82" i="3"/>
  <c r="AO82" i="3"/>
  <c r="AK82" i="3"/>
  <c r="AP82" i="3"/>
  <c r="AV82" i="3"/>
  <c r="BF82" i="3"/>
  <c r="BK82" i="3"/>
  <c r="BQ82" i="3"/>
  <c r="BV82" i="3"/>
  <c r="CA82" i="3"/>
  <c r="N87" i="3"/>
  <c r="AP87" i="3"/>
  <c r="AU87" i="3"/>
  <c r="BW87" i="3"/>
  <c r="S87" i="3"/>
  <c r="X87" i="3"/>
  <c r="BD87" i="3"/>
  <c r="BI87" i="3"/>
  <c r="BN87" i="3"/>
  <c r="AL93" i="3"/>
  <c r="AQ93" i="3"/>
  <c r="AQ92" i="3" s="1"/>
  <c r="AV93" i="3"/>
  <c r="BA93" i="3"/>
  <c r="BA92" i="3" s="1"/>
  <c r="BF93" i="3"/>
  <c r="BF92" i="3" s="1"/>
  <c r="BK93" i="3"/>
  <c r="BK92" i="3" s="1"/>
  <c r="CB93" i="3"/>
  <c r="CB92" i="3" s="1"/>
  <c r="O93" i="3"/>
  <c r="T93" i="3"/>
  <c r="T92" i="3" s="1"/>
  <c r="Y93" i="3"/>
  <c r="Y92" i="3" s="1"/>
  <c r="AD93" i="3"/>
  <c r="AD92" i="3" s="1"/>
  <c r="AP93" i="3"/>
  <c r="AP92" i="3" s="1"/>
  <c r="BY93" i="3"/>
  <c r="BY92" i="3" s="1"/>
  <c r="AB93" i="3"/>
  <c r="AB92" i="3" s="1"/>
  <c r="AM93" i="3"/>
  <c r="AM92" i="3" s="1"/>
  <c r="AR93" i="3"/>
  <c r="AR92" i="3" s="1"/>
  <c r="AY93" i="3"/>
  <c r="AY92" i="3" s="1"/>
  <c r="BD93" i="3"/>
  <c r="BD92" i="3" s="1"/>
  <c r="BI93" i="3"/>
  <c r="BI92" i="3" s="1"/>
  <c r="BN93" i="3"/>
  <c r="BN92" i="3" s="1"/>
  <c r="BS93" i="3"/>
  <c r="BX93" i="3"/>
  <c r="BX92" i="3" s="1"/>
  <c r="CC93" i="3"/>
  <c r="CC92" i="3" s="1"/>
  <c r="CA93" i="3"/>
  <c r="CA92" i="3" s="1"/>
  <c r="AO93" i="3"/>
  <c r="AO92" i="3" s="1"/>
  <c r="U110" i="3"/>
  <c r="Z110" i="3"/>
  <c r="S110" i="3"/>
  <c r="X110" i="3"/>
  <c r="AL110" i="3"/>
  <c r="BS114" i="3"/>
  <c r="BX114" i="3"/>
  <c r="N117" i="3"/>
  <c r="AU117" i="3"/>
  <c r="AZ117" i="3"/>
  <c r="BE117" i="3"/>
  <c r="BJ117" i="3"/>
  <c r="BO117" i="3"/>
  <c r="BN133" i="3"/>
  <c r="BN122" i="3" s="1"/>
  <c r="BS133" i="3"/>
  <c r="BS122" i="3" s="1"/>
  <c r="BX133" i="3"/>
  <c r="BX122" i="3" s="1"/>
  <c r="BK133" i="3"/>
  <c r="BK122" i="3" s="1"/>
  <c r="CA133" i="3"/>
  <c r="CA122" i="3" s="1"/>
  <c r="AK136" i="3"/>
  <c r="AP136" i="3"/>
  <c r="BR136" i="3"/>
  <c r="BW136" i="3"/>
  <c r="CB136" i="3"/>
  <c r="U136" i="3"/>
  <c r="Z136" i="3"/>
  <c r="AE136" i="3"/>
  <c r="AU136" i="3"/>
  <c r="AZ136" i="3"/>
  <c r="BE136" i="3"/>
  <c r="BJ136" i="3"/>
  <c r="BO136" i="3"/>
  <c r="BY136" i="3"/>
  <c r="CD136" i="3"/>
  <c r="S136" i="3"/>
  <c r="X136" i="3"/>
  <c r="AC136" i="3"/>
  <c r="AH136" i="3"/>
  <c r="AW136" i="3"/>
  <c r="BB136" i="3"/>
  <c r="BG136" i="3"/>
  <c r="BL136" i="3"/>
  <c r="Z148" i="3"/>
  <c r="AB154" i="3"/>
  <c r="AG154" i="3"/>
  <c r="R154" i="3"/>
  <c r="Y195" i="3"/>
  <c r="BK12" i="3"/>
  <c r="CA12" i="3"/>
  <c r="AY12" i="3"/>
  <c r="BD12" i="3"/>
  <c r="BX12" i="3"/>
  <c r="CC12" i="3"/>
  <c r="AO27" i="3"/>
  <c r="BD37" i="3"/>
  <c r="BI37" i="3"/>
  <c r="BN37" i="3"/>
  <c r="BA37" i="3"/>
  <c r="BF37" i="3"/>
  <c r="BD40" i="3"/>
  <c r="BI40" i="3"/>
  <c r="BT40" i="3"/>
  <c r="CD40" i="3"/>
  <c r="AO40" i="3"/>
  <c r="AU40" i="3"/>
  <c r="BA40" i="3"/>
  <c r="BK40" i="3"/>
  <c r="BR40" i="3"/>
  <c r="BW40" i="3"/>
  <c r="CB40" i="3"/>
  <c r="BR55" i="3"/>
  <c r="BW55" i="3"/>
  <c r="CB55" i="3"/>
  <c r="BT55" i="3"/>
  <c r="BY55" i="3"/>
  <c r="CD55" i="3"/>
  <c r="AY27" i="3"/>
  <c r="BI27" i="3"/>
  <c r="BB30" i="3"/>
  <c r="BG30" i="3"/>
  <c r="BL30" i="3"/>
  <c r="CC30" i="3"/>
  <c r="BA33" i="3"/>
  <c r="BF33" i="3"/>
  <c r="BT37" i="3"/>
  <c r="BY37" i="3"/>
  <c r="CD37" i="3"/>
  <c r="AO46" i="3"/>
  <c r="AU46" i="3"/>
  <c r="AZ46" i="3"/>
  <c r="BE46" i="3"/>
  <c r="BJ46" i="3"/>
  <c r="BO46" i="3"/>
  <c r="CA46" i="3"/>
  <c r="AQ49" i="3"/>
  <c r="AZ49" i="3"/>
  <c r="BE49" i="3"/>
  <c r="BJ49" i="3"/>
  <c r="BO49" i="3"/>
  <c r="BI55" i="3"/>
  <c r="BN55" i="3"/>
  <c r="BA74" i="3"/>
  <c r="BR74" i="3"/>
  <c r="BZ148" i="3"/>
  <c r="BH212" i="3"/>
  <c r="BH221" i="3"/>
  <c r="BH218" i="3" s="1"/>
  <c r="AL12" i="3"/>
  <c r="AZ27" i="3"/>
  <c r="BO27" i="3"/>
  <c r="BK27" i="3"/>
  <c r="BT30" i="3"/>
  <c r="BY30" i="3"/>
  <c r="BA46" i="3"/>
  <c r="BK46" i="3"/>
  <c r="BW46" i="3"/>
  <c r="BX49" i="3"/>
  <c r="BX74" i="3"/>
  <c r="AS234" i="3"/>
  <c r="BC221" i="3"/>
  <c r="T82" i="3"/>
  <c r="AE27" i="3"/>
  <c r="AE30" i="3"/>
  <c r="AE33" i="3"/>
  <c r="X33" i="3"/>
  <c r="AC33" i="3"/>
  <c r="AH33" i="3"/>
  <c r="AC37" i="3"/>
  <c r="AH37" i="3"/>
  <c r="AH40" i="3"/>
  <c r="U55" i="3"/>
  <c r="Z55" i="3"/>
  <c r="CD61" i="3"/>
  <c r="CD60" i="3" s="1"/>
  <c r="BD61" i="3"/>
  <c r="BD60" i="3" s="1"/>
  <c r="BN61" i="3"/>
  <c r="BN60" i="3" s="1"/>
  <c r="BA82" i="3"/>
  <c r="BR87" i="3"/>
  <c r="CD93" i="3"/>
  <c r="CD92" i="3" s="1"/>
  <c r="AH110" i="3"/>
  <c r="AQ110" i="3"/>
  <c r="CA114" i="3"/>
  <c r="S221" i="3"/>
  <c r="S218" i="3" s="1"/>
  <c r="P234" i="3"/>
  <c r="U234" i="3"/>
  <c r="Z234" i="3"/>
  <c r="AE234" i="3"/>
  <c r="BC212" i="3"/>
  <c r="U221" i="3"/>
  <c r="U218" i="3" s="1"/>
  <c r="BM13" i="3"/>
  <c r="AR30" i="3"/>
  <c r="AV40" i="3"/>
  <c r="BG40" i="3"/>
  <c r="AV55" i="3"/>
  <c r="BA55" i="3"/>
  <c r="AO55" i="3"/>
  <c r="J180" i="3"/>
  <c r="J221" i="3"/>
  <c r="R33" i="3"/>
  <c r="AB37" i="3"/>
  <c r="AG37" i="3"/>
  <c r="U46" i="3"/>
  <c r="Z46" i="3"/>
  <c r="AE46" i="3"/>
  <c r="T49" i="3"/>
  <c r="AD49" i="3"/>
  <c r="AC180" i="3"/>
  <c r="AH180" i="3"/>
  <c r="CF209" i="3"/>
  <c r="N212" i="3"/>
  <c r="R228" i="3"/>
  <c r="U228" i="3"/>
  <c r="AE228" i="3"/>
  <c r="AM12" i="3"/>
  <c r="AQ12" i="3"/>
  <c r="BT12" i="3"/>
  <c r="BS12" i="3"/>
  <c r="AR12" i="3"/>
  <c r="BA27" i="3"/>
  <c r="BF27" i="3"/>
  <c r="AL27" i="3"/>
  <c r="BA30" i="3"/>
  <c r="BF30" i="3"/>
  <c r="BK30" i="3"/>
  <c r="AL30" i="3"/>
  <c r="AZ30" i="3"/>
  <c r="BE30" i="3"/>
  <c r="BJ30" i="3"/>
  <c r="BO30" i="3"/>
  <c r="BI33" i="3"/>
  <c r="AR37" i="3"/>
  <c r="BS37" i="3"/>
  <c r="BX37" i="3"/>
  <c r="CC37" i="3"/>
  <c r="AU37" i="3"/>
  <c r="BR37" i="3"/>
  <c r="BB46" i="3"/>
  <c r="BG46" i="3"/>
  <c r="BL46" i="3"/>
  <c r="BS46" i="3"/>
  <c r="BX46" i="3"/>
  <c r="CC46" i="3"/>
  <c r="AM46" i="3"/>
  <c r="BY46" i="3"/>
  <c r="CD46" i="3"/>
  <c r="AP49" i="3"/>
  <c r="AW49" i="3"/>
  <c r="BG49" i="3"/>
  <c r="BL49" i="3"/>
  <c r="BS49" i="3"/>
  <c r="CC49" i="3"/>
  <c r="AM49" i="3"/>
  <c r="AR49" i="3"/>
  <c r="AY49" i="3"/>
  <c r="BD49" i="3"/>
  <c r="BN49" i="3"/>
  <c r="BY49" i="3"/>
  <c r="CD49" i="3"/>
  <c r="AV49" i="3"/>
  <c r="BA49" i="3"/>
  <c r="BF49" i="3"/>
  <c r="CA49" i="3"/>
  <c r="AL55" i="3"/>
  <c r="AQ55" i="3"/>
  <c r="AW55" i="3"/>
  <c r="BB55" i="3"/>
  <c r="BL55" i="3"/>
  <c r="AK55" i="3"/>
  <c r="AU55" i="3"/>
  <c r="AZ55" i="3"/>
  <c r="BE55" i="3"/>
  <c r="BO55" i="3"/>
  <c r="AR55" i="3"/>
  <c r="BF55" i="3"/>
  <c r="BK55" i="3"/>
  <c r="AU74" i="3"/>
  <c r="AZ74" i="3"/>
  <c r="BE74" i="3"/>
  <c r="BJ74" i="3"/>
  <c r="BO74" i="3"/>
  <c r="BD74" i="3"/>
  <c r="BY74" i="3"/>
  <c r="BH234" i="3"/>
  <c r="AN234" i="3"/>
  <c r="BZ228" i="3"/>
  <c r="CE148" i="3"/>
  <c r="BH148" i="3"/>
  <c r="CE234" i="3"/>
  <c r="BM221" i="3"/>
  <c r="BM218" i="3" s="1"/>
  <c r="CF220" i="3"/>
  <c r="CF219" i="3" s="1"/>
  <c r="BM148" i="3"/>
  <c r="AS148" i="3"/>
  <c r="BU148" i="3"/>
  <c r="BH208" i="3"/>
  <c r="W215" i="3"/>
  <c r="AB215" i="3"/>
  <c r="AG215" i="3"/>
  <c r="AK27" i="3"/>
  <c r="AV33" i="3"/>
  <c r="CF229" i="3"/>
  <c r="BU228" i="3"/>
  <c r="AG40" i="3"/>
  <c r="U49" i="3"/>
  <c r="O234" i="3"/>
  <c r="T234" i="3"/>
  <c r="Y234" i="3"/>
  <c r="AD234" i="3"/>
  <c r="BG27" i="3"/>
  <c r="BL27" i="3"/>
  <c r="BW30" i="3"/>
  <c r="CB30" i="3"/>
  <c r="AO37" i="3"/>
  <c r="AR46" i="3"/>
  <c r="AY46" i="3"/>
  <c r="BD46" i="3"/>
  <c r="BI46" i="3"/>
  <c r="BN46" i="3"/>
  <c r="BT46" i="3"/>
  <c r="AO49" i="3"/>
  <c r="CA74" i="3"/>
  <c r="AX228" i="3"/>
  <c r="BC148" i="3"/>
  <c r="L97" i="3"/>
  <c r="AD46" i="3"/>
  <c r="BN12" i="3"/>
  <c r="Y61" i="3"/>
  <c r="Y60" i="3" s="1"/>
  <c r="AD61" i="3"/>
  <c r="AD60" i="3" s="1"/>
  <c r="BX61" i="3"/>
  <c r="BX60" i="3" s="1"/>
  <c r="CC61" i="3"/>
  <c r="CC60" i="3" s="1"/>
  <c r="Y78" i="3"/>
  <c r="BX78" i="3"/>
  <c r="CC78" i="3"/>
  <c r="AB82" i="3"/>
  <c r="AG82" i="3"/>
  <c r="AM82" i="3"/>
  <c r="AR82" i="3"/>
  <c r="S148" i="3"/>
  <c r="AC148" i="3"/>
  <c r="AH148" i="3"/>
  <c r="T154" i="3"/>
  <c r="AD154" i="3"/>
  <c r="AC154" i="3"/>
  <c r="AH154" i="3"/>
  <c r="S154" i="3"/>
  <c r="U212" i="3"/>
  <c r="Z212" i="3"/>
  <c r="AE212" i="3"/>
  <c r="R215" i="3"/>
  <c r="BA12" i="3"/>
  <c r="BD27" i="3"/>
  <c r="AU27" i="3"/>
  <c r="AQ30" i="3"/>
  <c r="BS30" i="3"/>
  <c r="AQ33" i="3"/>
  <c r="BK33" i="3"/>
  <c r="AY37" i="3"/>
  <c r="AL40" i="3"/>
  <c r="AQ40" i="3"/>
  <c r="AW40" i="3"/>
  <c r="BN40" i="3"/>
  <c r="BY40" i="3"/>
  <c r="AX234" i="3"/>
  <c r="BC228" i="3"/>
  <c r="AN148" i="3"/>
  <c r="E136" i="3"/>
  <c r="H154" i="3"/>
  <c r="I154" i="3"/>
  <c r="I147" i="3" s="1"/>
  <c r="I180" i="3"/>
  <c r="BO12" i="3"/>
  <c r="U40" i="3"/>
  <c r="Z40" i="3"/>
  <c r="AE40" i="3"/>
  <c r="S195" i="3"/>
  <c r="AC195" i="3"/>
  <c r="Z208" i="3"/>
  <c r="AD208" i="3"/>
  <c r="BE12" i="3"/>
  <c r="BY12" i="3"/>
  <c r="AR27" i="3"/>
  <c r="CA30" i="3"/>
  <c r="BW37" i="3"/>
  <c r="CB37" i="3"/>
  <c r="BE37" i="3"/>
  <c r="BJ37" i="3"/>
  <c r="BO37" i="3"/>
  <c r="BL40" i="3"/>
  <c r="BE40" i="3"/>
  <c r="AL46" i="3"/>
  <c r="AQ46" i="3"/>
  <c r="AW46" i="3"/>
  <c r="J110" i="3"/>
  <c r="D78" i="3"/>
  <c r="D93" i="3"/>
  <c r="D92" i="3" s="1"/>
  <c r="L192" i="3"/>
  <c r="N30" i="3"/>
  <c r="AS13" i="3"/>
  <c r="CE228" i="3"/>
  <c r="BH228" i="3"/>
  <c r="AN228" i="3"/>
  <c r="BM228" i="3"/>
  <c r="AS228" i="3"/>
  <c r="CE180" i="3"/>
  <c r="CF149" i="3"/>
  <c r="BM212" i="3"/>
  <c r="BP160" i="3"/>
  <c r="E228" i="3"/>
  <c r="H30" i="3"/>
  <c r="P46" i="3"/>
  <c r="X46" i="3"/>
  <c r="AP12" i="3"/>
  <c r="BJ27" i="3"/>
  <c r="S27" i="3"/>
  <c r="S30" i="3"/>
  <c r="S33" i="3"/>
  <c r="AK61" i="3"/>
  <c r="AK60" i="3" s="1"/>
  <c r="AP61" i="3"/>
  <c r="AP60" i="3" s="1"/>
  <c r="AV61" i="3"/>
  <c r="AV60" i="3" s="1"/>
  <c r="BA61" i="3"/>
  <c r="BA60" i="3" s="1"/>
  <c r="BF61" i="3"/>
  <c r="BF60" i="3" s="1"/>
  <c r="BK61" i="3"/>
  <c r="BK60" i="3" s="1"/>
  <c r="AY82" i="3"/>
  <c r="BD82" i="3"/>
  <c r="BI82" i="3"/>
  <c r="BN82" i="3"/>
  <c r="BS82" i="3"/>
  <c r="BX82" i="3"/>
  <c r="CC82" i="3"/>
  <c r="BU219" i="3"/>
  <c r="I30" i="3"/>
  <c r="I55" i="3"/>
  <c r="I43" i="3" s="1"/>
  <c r="K180" i="3"/>
  <c r="S55" i="3"/>
  <c r="AG208" i="3"/>
  <c r="AV30" i="3"/>
  <c r="AK33" i="3"/>
  <c r="BM215" i="3"/>
  <c r="BL12" i="3"/>
  <c r="CE13" i="3"/>
  <c r="AZ12" i="3"/>
  <c r="CD12" i="3"/>
  <c r="AO12" i="3"/>
  <c r="AP27" i="3"/>
  <c r="AV27" i="3"/>
  <c r="AP30" i="3"/>
  <c r="BE33" i="3"/>
  <c r="AO33" i="3"/>
  <c r="BR33" i="3"/>
  <c r="AP37" i="3"/>
  <c r="AV37" i="3"/>
  <c r="BB37" i="3"/>
  <c r="BJ40" i="3"/>
  <c r="CA40" i="3"/>
  <c r="N33" i="3"/>
  <c r="D195" i="3"/>
  <c r="D117" i="3"/>
  <c r="BP151" i="3"/>
  <c r="BH180" i="3"/>
  <c r="AX148" i="3"/>
  <c r="AS221" i="3"/>
  <c r="BP210" i="3"/>
  <c r="F78" i="3"/>
  <c r="D87" i="3"/>
  <c r="F93" i="3"/>
  <c r="T33" i="3"/>
  <c r="CF160" i="3"/>
  <c r="BW93" i="3"/>
  <c r="BW92" i="3" s="1"/>
  <c r="BD55" i="3"/>
  <c r="BM180" i="3"/>
  <c r="AB46" i="3"/>
  <c r="J40" i="3"/>
  <c r="L96" i="3"/>
  <c r="L151" i="3"/>
  <c r="L201" i="3"/>
  <c r="R27" i="3"/>
  <c r="AC27" i="3"/>
  <c r="AH27" i="3"/>
  <c r="R30" i="3"/>
  <c r="X30" i="3"/>
  <c r="AC30" i="3"/>
  <c r="AH30" i="3"/>
  <c r="Y46" i="3"/>
  <c r="AB55" i="3"/>
  <c r="D30" i="3"/>
  <c r="E78" i="3"/>
  <c r="K40" i="3"/>
  <c r="L232" i="3"/>
  <c r="L233" i="3"/>
  <c r="L57" i="3"/>
  <c r="L58" i="3"/>
  <c r="R12" i="3"/>
  <c r="G81" i="3"/>
  <c r="L166" i="3"/>
  <c r="L165" i="3" s="1"/>
  <c r="L170" i="3"/>
  <c r="L169" i="3" s="1"/>
  <c r="L205" i="3"/>
  <c r="L220" i="3"/>
  <c r="L219" i="3" s="1"/>
  <c r="AE12" i="3"/>
  <c r="U12" i="3"/>
  <c r="CF164" i="3"/>
  <c r="CF163" i="3" s="1"/>
  <c r="CF157" i="3"/>
  <c r="D33" i="3"/>
  <c r="G53" i="3"/>
  <c r="G54" i="3"/>
  <c r="G59" i="3"/>
  <c r="G66" i="3"/>
  <c r="G73" i="3"/>
  <c r="G72" i="3" s="1"/>
  <c r="G75" i="3"/>
  <c r="G85" i="3"/>
  <c r="G89" i="3"/>
  <c r="G91" i="3"/>
  <c r="E93" i="3"/>
  <c r="G124" i="3"/>
  <c r="G123" i="3" s="1"/>
  <c r="G135" i="3"/>
  <c r="G186" i="3"/>
  <c r="G192" i="3"/>
  <c r="G206" i="3"/>
  <c r="G214" i="3"/>
  <c r="G223" i="3"/>
  <c r="G235" i="3"/>
  <c r="L13" i="3"/>
  <c r="L14" i="3"/>
  <c r="L16" i="3"/>
  <c r="L19" i="3"/>
  <c r="L20" i="3"/>
  <c r="L26" i="3"/>
  <c r="L28" i="3"/>
  <c r="L52" i="3"/>
  <c r="L59" i="3"/>
  <c r="L64" i="3"/>
  <c r="L66" i="3"/>
  <c r="L76" i="3"/>
  <c r="L79" i="3"/>
  <c r="L80" i="3"/>
  <c r="L81" i="3"/>
  <c r="L83" i="3"/>
  <c r="L85" i="3"/>
  <c r="L89" i="3"/>
  <c r="L90" i="3"/>
  <c r="L94" i="3"/>
  <c r="L95" i="3"/>
  <c r="L98" i="3"/>
  <c r="L99" i="3"/>
  <c r="L104" i="3"/>
  <c r="L103" i="3" s="1"/>
  <c r="L106" i="3"/>
  <c r="L105" i="3" s="1"/>
  <c r="L109" i="3"/>
  <c r="L108" i="3" s="1"/>
  <c r="L126" i="3"/>
  <c r="L125" i="3" s="1"/>
  <c r="L130" i="3"/>
  <c r="L129" i="3" s="1"/>
  <c r="L134" i="3"/>
  <c r="L135" i="3"/>
  <c r="L153" i="3"/>
  <c r="L152" i="3" s="1"/>
  <c r="L155" i="3"/>
  <c r="L156" i="3"/>
  <c r="L160" i="3"/>
  <c r="L162" i="3"/>
  <c r="L161" i="3" s="1"/>
  <c r="L177" i="3"/>
  <c r="L178" i="3"/>
  <c r="L181" i="3"/>
  <c r="L186" i="3"/>
  <c r="L187" i="3"/>
  <c r="L213" i="3"/>
  <c r="L230" i="3"/>
  <c r="L231" i="3"/>
  <c r="L235" i="3"/>
  <c r="AF13" i="3"/>
  <c r="AG12" i="3"/>
  <c r="BP149" i="3"/>
  <c r="CF176" i="3"/>
  <c r="CF168" i="3"/>
  <c r="CF167" i="3" s="1"/>
  <c r="BP213" i="3"/>
  <c r="CF159" i="3"/>
  <c r="G90" i="3"/>
  <c r="L35" i="3"/>
  <c r="L70" i="3"/>
  <c r="L69" i="3" s="1"/>
  <c r="L112" i="3"/>
  <c r="O12" i="3"/>
  <c r="Q16" i="3"/>
  <c r="V29" i="3"/>
  <c r="AF29" i="3"/>
  <c r="Q32" i="3"/>
  <c r="V32" i="3"/>
  <c r="AA32" i="3"/>
  <c r="AF32" i="3"/>
  <c r="Q35" i="3"/>
  <c r="V35" i="3"/>
  <c r="AA35" i="3"/>
  <c r="AF35" i="3"/>
  <c r="AN64" i="3"/>
  <c r="AS64" i="3"/>
  <c r="AX64" i="3"/>
  <c r="BC64" i="3"/>
  <c r="BH64" i="3"/>
  <c r="BM64" i="3"/>
  <c r="AN79" i="3"/>
  <c r="AS79" i="3"/>
  <c r="AX79" i="3"/>
  <c r="BC79" i="3"/>
  <c r="BH79" i="3"/>
  <c r="BM79" i="3"/>
  <c r="BC80" i="3"/>
  <c r="BH80" i="3"/>
  <c r="BM80" i="3"/>
  <c r="AN81" i="3"/>
  <c r="AX81" i="3"/>
  <c r="BC81" i="3"/>
  <c r="BH81" i="3"/>
  <c r="BM81" i="3"/>
  <c r="V83" i="3"/>
  <c r="AF83" i="3"/>
  <c r="BU83" i="3"/>
  <c r="BZ83" i="3"/>
  <c r="CE83" i="3"/>
  <c r="Q84" i="3"/>
  <c r="V84" i="3"/>
  <c r="AA84" i="3"/>
  <c r="AF84" i="3"/>
  <c r="BC84" i="3"/>
  <c r="BH84" i="3"/>
  <c r="BM84" i="3"/>
  <c r="BU85" i="3"/>
  <c r="BZ85" i="3"/>
  <c r="CE85" i="3"/>
  <c r="Q86" i="3"/>
  <c r="V86" i="3"/>
  <c r="AA86" i="3"/>
  <c r="AF86" i="3"/>
  <c r="AR87" i="3"/>
  <c r="BL87" i="3"/>
  <c r="AS89" i="3"/>
  <c r="BO87" i="3"/>
  <c r="BT87" i="3"/>
  <c r="BU90" i="3"/>
  <c r="BZ90" i="3"/>
  <c r="CE90" i="3"/>
  <c r="Q91" i="3"/>
  <c r="V91" i="3"/>
  <c r="AA91" i="3"/>
  <c r="AF91" i="3"/>
  <c r="AS113" i="3"/>
  <c r="AX113" i="3"/>
  <c r="BC113" i="3"/>
  <c r="BH113" i="3"/>
  <c r="BM113" i="3"/>
  <c r="AS115" i="3"/>
  <c r="CE115" i="3"/>
  <c r="Q116" i="3"/>
  <c r="V116" i="3"/>
  <c r="AA116" i="3"/>
  <c r="AF116" i="3"/>
  <c r="BC116" i="3"/>
  <c r="AS119" i="3"/>
  <c r="CE119" i="3"/>
  <c r="V130" i="3"/>
  <c r="V129" i="3" s="1"/>
  <c r="AA130" i="3"/>
  <c r="AA129" i="3" s="1"/>
  <c r="AF130" i="3"/>
  <c r="AF129" i="3" s="1"/>
  <c r="BC130" i="3"/>
  <c r="BC129" i="3" s="1"/>
  <c r="BH130" i="3"/>
  <c r="BH129" i="3" s="1"/>
  <c r="BM130" i="3"/>
  <c r="BM129" i="3" s="1"/>
  <c r="AS132" i="3"/>
  <c r="AS131" i="3" s="1"/>
  <c r="V134" i="3"/>
  <c r="BA133" i="3"/>
  <c r="BA122" i="3" s="1"/>
  <c r="BU134" i="3"/>
  <c r="BZ134" i="3"/>
  <c r="CE134" i="3"/>
  <c r="Q135" i="3"/>
  <c r="V135" i="3"/>
  <c r="AA135" i="3"/>
  <c r="AF135" i="3"/>
  <c r="AR133" i="3"/>
  <c r="AR122" i="3" s="1"/>
  <c r="BD133" i="3"/>
  <c r="BD122" i="3" s="1"/>
  <c r="CC133" i="3"/>
  <c r="CC122" i="3" s="1"/>
  <c r="AA146" i="3"/>
  <c r="AA145" i="3" s="1"/>
  <c r="AF146" i="3"/>
  <c r="AF145" i="3" s="1"/>
  <c r="V150" i="3"/>
  <c r="AF150" i="3"/>
  <c r="CF230" i="3"/>
  <c r="AA15" i="3"/>
  <c r="AK133" i="3"/>
  <c r="AK122" i="3" s="1"/>
  <c r="BE133" i="3"/>
  <c r="BE122" i="3" s="1"/>
  <c r="CD133" i="3"/>
  <c r="CD122" i="3" s="1"/>
  <c r="BL133" i="3"/>
  <c r="BL122" i="3" s="1"/>
  <c r="V138" i="3"/>
  <c r="AF138" i="3"/>
  <c r="BU138" i="3"/>
  <c r="BZ138" i="3"/>
  <c r="CE138" i="3"/>
  <c r="AN139" i="3"/>
  <c r="AS139" i="3"/>
  <c r="AX139" i="3"/>
  <c r="BC139" i="3"/>
  <c r="BH139" i="3"/>
  <c r="BM139" i="3"/>
  <c r="V140" i="3"/>
  <c r="AF140" i="3"/>
  <c r="BU140" i="3"/>
  <c r="BZ140" i="3"/>
  <c r="CE140" i="3"/>
  <c r="V155" i="3"/>
  <c r="AF155" i="3"/>
  <c r="AF158" i="3"/>
  <c r="Q160" i="3"/>
  <c r="V160" i="3"/>
  <c r="AA160" i="3"/>
  <c r="AF160" i="3"/>
  <c r="V166" i="3"/>
  <c r="V165" i="3" s="1"/>
  <c r="AA166" i="3"/>
  <c r="AA165" i="3" s="1"/>
  <c r="AF166" i="3"/>
  <c r="AF165" i="3" s="1"/>
  <c r="V168" i="3"/>
  <c r="V167" i="3" s="1"/>
  <c r="AA168" i="3"/>
  <c r="AA167" i="3" s="1"/>
  <c r="AF168" i="3"/>
  <c r="AF167" i="3" s="1"/>
  <c r="AA173" i="3"/>
  <c r="AA172" i="3" s="1"/>
  <c r="AF173" i="3"/>
  <c r="AF172" i="3" s="1"/>
  <c r="Q178" i="3"/>
  <c r="V178" i="3"/>
  <c r="AA178" i="3"/>
  <c r="AF178" i="3"/>
  <c r="V183" i="3"/>
  <c r="AF183" i="3"/>
  <c r="AF184" i="3"/>
  <c r="Q186" i="3"/>
  <c r="V186" i="3"/>
  <c r="AA186" i="3"/>
  <c r="AF186" i="3"/>
  <c r="Q192" i="3"/>
  <c r="V192" i="3"/>
  <c r="AA192" i="3"/>
  <c r="AF192" i="3"/>
  <c r="V196" i="3"/>
  <c r="AA196" i="3"/>
  <c r="AF196" i="3"/>
  <c r="V200" i="3"/>
  <c r="AA200" i="3"/>
  <c r="AF200" i="3"/>
  <c r="V203" i="3"/>
  <c r="Q205" i="3"/>
  <c r="AA205" i="3"/>
  <c r="AF205" i="3"/>
  <c r="AA13" i="3"/>
  <c r="L18" i="3"/>
  <c r="G76" i="3"/>
  <c r="G94" i="3"/>
  <c r="L21" i="3"/>
  <c r="L38" i="3"/>
  <c r="L62" i="3"/>
  <c r="L63" i="3"/>
  <c r="L75" i="3"/>
  <c r="L84" i="3"/>
  <c r="L86" i="3"/>
  <c r="L91" i="3"/>
  <c r="L100" i="3"/>
  <c r="L102" i="3"/>
  <c r="L101" i="3" s="1"/>
  <c r="L121" i="3"/>
  <c r="L120" i="3" s="1"/>
  <c r="L128" i="3"/>
  <c r="L127" i="3" s="1"/>
  <c r="L138" i="3"/>
  <c r="L158" i="3"/>
  <c r="L185" i="3"/>
  <c r="L200" i="3"/>
  <c r="L207" i="3"/>
  <c r="L211" i="3"/>
  <c r="L223" i="3"/>
  <c r="L229" i="3"/>
  <c r="L236" i="3"/>
  <c r="AB12" i="3"/>
  <c r="V15" i="3"/>
  <c r="AC208" i="3"/>
  <c r="AA211" i="3"/>
  <c r="V229" i="3"/>
  <c r="AF229" i="3"/>
  <c r="CE28" i="3"/>
  <c r="BU29" i="3"/>
  <c r="CE29" i="3"/>
  <c r="CE31" i="3"/>
  <c r="BC32" i="3"/>
  <c r="BB33" i="3"/>
  <c r="BW33" i="3"/>
  <c r="AY33" i="3"/>
  <c r="CE39" i="3"/>
  <c r="CE42" i="3"/>
  <c r="BU45" i="3"/>
  <c r="BU44" i="3" s="1"/>
  <c r="CE45" i="3"/>
  <c r="CE44" i="3" s="1"/>
  <c r="AS50" i="3"/>
  <c r="BU56" i="3"/>
  <c r="BZ56" i="3"/>
  <c r="CE56" i="3"/>
  <c r="AS57" i="3"/>
  <c r="BC57" i="3"/>
  <c r="BH57" i="3"/>
  <c r="BM57" i="3"/>
  <c r="BU58" i="3"/>
  <c r="BZ58" i="3"/>
  <c r="CE58" i="3"/>
  <c r="CE59" i="3"/>
  <c r="BC75" i="3"/>
  <c r="BH75" i="3"/>
  <c r="BM75" i="3"/>
  <c r="BP230" i="3"/>
  <c r="BP222" i="3"/>
  <c r="BP181" i="3"/>
  <c r="BP150" i="3"/>
  <c r="D12" i="3"/>
  <c r="G32" i="3"/>
  <c r="G52" i="3"/>
  <c r="G84" i="3"/>
  <c r="G86" i="3"/>
  <c r="E87" i="3"/>
  <c r="G113" i="3"/>
  <c r="G119" i="3"/>
  <c r="G160" i="3"/>
  <c r="G185" i="3"/>
  <c r="G187" i="3"/>
  <c r="G205" i="3"/>
  <c r="G207" i="3"/>
  <c r="G216" i="3"/>
  <c r="G236" i="3"/>
  <c r="L15" i="3"/>
  <c r="K27" i="3"/>
  <c r="L32" i="3"/>
  <c r="L39" i="3"/>
  <c r="L48" i="3"/>
  <c r="L139" i="3"/>
  <c r="L140" i="3"/>
  <c r="L168" i="3"/>
  <c r="L167" i="3" s="1"/>
  <c r="L199" i="3"/>
  <c r="L203" i="3"/>
  <c r="L204" i="3"/>
  <c r="L206" i="3"/>
  <c r="L209" i="3"/>
  <c r="L210" i="3"/>
  <c r="L214" i="3"/>
  <c r="V13" i="3"/>
  <c r="X12" i="3"/>
  <c r="AC12" i="3"/>
  <c r="AH12" i="3"/>
  <c r="AD12" i="3"/>
  <c r="AA16" i="3"/>
  <c r="Y12" i="3"/>
  <c r="T12" i="3"/>
  <c r="V18" i="3"/>
  <c r="AF18" i="3"/>
  <c r="Q21" i="3"/>
  <c r="V21" i="3"/>
  <c r="AA21" i="3"/>
  <c r="AF21" i="3"/>
  <c r="V24" i="3"/>
  <c r="V23" i="3" s="1"/>
  <c r="AF41" i="3"/>
  <c r="AF45" i="3"/>
  <c r="AF44" i="3" s="1"/>
  <c r="V48" i="3"/>
  <c r="AF48" i="3"/>
  <c r="V51" i="3"/>
  <c r="AF51" i="3"/>
  <c r="Q53" i="3"/>
  <c r="V53" i="3"/>
  <c r="AA53" i="3"/>
  <c r="AF53" i="3"/>
  <c r="V58" i="3"/>
  <c r="AF58" i="3"/>
  <c r="AN62" i="3"/>
  <c r="AX62" i="3"/>
  <c r="BC62" i="3"/>
  <c r="BH62" i="3"/>
  <c r="BM62" i="3"/>
  <c r="AN63" i="3"/>
  <c r="AS63" i="3"/>
  <c r="AX63" i="3"/>
  <c r="Q73" i="3"/>
  <c r="Q72" i="3" s="1"/>
  <c r="V73" i="3"/>
  <c r="V72" i="3" s="1"/>
  <c r="AA73" i="3"/>
  <c r="AA72" i="3" s="1"/>
  <c r="AS86" i="3"/>
  <c r="AN88" i="3"/>
  <c r="AS88" i="3"/>
  <c r="AX88" i="3"/>
  <c r="BC88" i="3"/>
  <c r="BH88" i="3"/>
  <c r="BM88" i="3"/>
  <c r="CC87" i="3"/>
  <c r="AD87" i="3"/>
  <c r="BK87" i="3"/>
  <c r="BU89" i="3"/>
  <c r="BZ89" i="3"/>
  <c r="CE89" i="3"/>
  <c r="V90" i="3"/>
  <c r="AA90" i="3"/>
  <c r="AF90" i="3"/>
  <c r="AL87" i="3"/>
  <c r="BZ94" i="3"/>
  <c r="CE94" i="3"/>
  <c r="AN95" i="3"/>
  <c r="AS95" i="3"/>
  <c r="AX95" i="3"/>
  <c r="BC95" i="3"/>
  <c r="BH95" i="3"/>
  <c r="BM95" i="3"/>
  <c r="AS97" i="3"/>
  <c r="BC98" i="3"/>
  <c r="BH98" i="3"/>
  <c r="BM98" i="3"/>
  <c r="AN100" i="3"/>
  <c r="AS100" i="3"/>
  <c r="AX100" i="3"/>
  <c r="BC100" i="3"/>
  <c r="BH100" i="3"/>
  <c r="BM100" i="3"/>
  <c r="V102" i="3"/>
  <c r="V101" i="3" s="1"/>
  <c r="AA102" i="3"/>
  <c r="AA101" i="3" s="1"/>
  <c r="AF102" i="3"/>
  <c r="AF101" i="3" s="1"/>
  <c r="BZ102" i="3"/>
  <c r="BZ101" i="3" s="1"/>
  <c r="CE102" i="3"/>
  <c r="CE101" i="3" s="1"/>
  <c r="BC104" i="3"/>
  <c r="BC103" i="3" s="1"/>
  <c r="BH104" i="3"/>
  <c r="BH103" i="3" s="1"/>
  <c r="BM104" i="3"/>
  <c r="BM103" i="3" s="1"/>
  <c r="BU106" i="3"/>
  <c r="BU105" i="3" s="1"/>
  <c r="BZ106" i="3"/>
  <c r="BZ105" i="3" s="1"/>
  <c r="CE106" i="3"/>
  <c r="CE105" i="3" s="1"/>
  <c r="AS109" i="3"/>
  <c r="AS108" i="3" s="1"/>
  <c r="V111" i="3"/>
  <c r="AF111" i="3"/>
  <c r="BU111" i="3"/>
  <c r="BZ111" i="3"/>
  <c r="CE111" i="3"/>
  <c r="V112" i="3"/>
  <c r="AF112" i="3"/>
  <c r="BC112" i="3"/>
  <c r="AS116" i="3"/>
  <c r="AS118" i="3"/>
  <c r="AX118" i="3"/>
  <c r="BC118" i="3"/>
  <c r="BH118" i="3"/>
  <c r="BM118" i="3"/>
  <c r="CE124" i="3"/>
  <c r="CE123" i="3" s="1"/>
  <c r="AS126" i="3"/>
  <c r="AS125" i="3" s="1"/>
  <c r="V128" i="3"/>
  <c r="V127" i="3" s="1"/>
  <c r="AA128" i="3"/>
  <c r="AA127" i="3" s="1"/>
  <c r="AF128" i="3"/>
  <c r="AF127" i="3" s="1"/>
  <c r="BU128" i="3"/>
  <c r="BU127" i="3" s="1"/>
  <c r="BZ128" i="3"/>
  <c r="BZ127" i="3" s="1"/>
  <c r="V209" i="3"/>
  <c r="AA209" i="3"/>
  <c r="AF209" i="3"/>
  <c r="V210" i="3"/>
  <c r="Q214" i="3"/>
  <c r="V214" i="3"/>
  <c r="AA214" i="3"/>
  <c r="AF214" i="3"/>
  <c r="AF225" i="3"/>
  <c r="AF224" i="3" s="1"/>
  <c r="Q235" i="3"/>
  <c r="V235" i="3"/>
  <c r="AA235" i="3"/>
  <c r="AF235" i="3"/>
  <c r="BU14" i="3"/>
  <c r="BZ14" i="3"/>
  <c r="CE14" i="3"/>
  <c r="BU15" i="3"/>
  <c r="BZ15" i="3"/>
  <c r="CE15" i="3"/>
  <c r="BU16" i="3"/>
  <c r="CE16" i="3"/>
  <c r="BU19" i="3"/>
  <c r="BZ19" i="3"/>
  <c r="CE19" i="3"/>
  <c r="AN20" i="3"/>
  <c r="AS20" i="3"/>
  <c r="AX20" i="3"/>
  <c r="BC20" i="3"/>
  <c r="BH20" i="3"/>
  <c r="BM20" i="3"/>
  <c r="BC21" i="3"/>
  <c r="BH21" i="3"/>
  <c r="BM21" i="3"/>
  <c r="CE21" i="3"/>
  <c r="BU26" i="3"/>
  <c r="BZ26" i="3"/>
  <c r="CE26" i="3"/>
  <c r="BC31" i="3"/>
  <c r="BH31" i="3"/>
  <c r="AS32" i="3"/>
  <c r="BU34" i="3"/>
  <c r="BZ34" i="3"/>
  <c r="CA33" i="3"/>
  <c r="BX33" i="3"/>
  <c r="AS36" i="3"/>
  <c r="AZ33" i="3"/>
  <c r="CE36" i="3"/>
  <c r="BU38" i="3"/>
  <c r="CE38" i="3"/>
  <c r="BC39" i="3"/>
  <c r="BH39" i="3"/>
  <c r="BM39" i="3"/>
  <c r="AS41" i="3"/>
  <c r="AS47" i="3"/>
  <c r="CE47" i="3"/>
  <c r="CE50" i="3"/>
  <c r="BC52" i="3"/>
  <c r="BH52" i="3"/>
  <c r="BM52" i="3"/>
  <c r="AS59" i="3"/>
  <c r="BC59" i="3"/>
  <c r="BH59" i="3"/>
  <c r="BM59" i="3"/>
  <c r="AS70" i="3"/>
  <c r="AS69" i="3" s="1"/>
  <c r="CE70" i="3"/>
  <c r="CE69" i="3" s="1"/>
  <c r="BP232" i="3"/>
  <c r="BP184" i="3"/>
  <c r="BP168" i="3"/>
  <c r="BP167" i="3" s="1"/>
  <c r="BP153" i="3"/>
  <c r="BP152" i="3" s="1"/>
  <c r="U87" i="3"/>
  <c r="BC135" i="3"/>
  <c r="BM135" i="3"/>
  <c r="AF156" i="3"/>
  <c r="CF203" i="3"/>
  <c r="CF222" i="3"/>
  <c r="CF156" i="3"/>
  <c r="BP235" i="3"/>
  <c r="CF231" i="3"/>
  <c r="CF183" i="3"/>
  <c r="CF186" i="3"/>
  <c r="BP156" i="3"/>
  <c r="CF151" i="3"/>
  <c r="BP237" i="3"/>
  <c r="CF233" i="3"/>
  <c r="CF175" i="3"/>
  <c r="BP158" i="3"/>
  <c r="CF155" i="3"/>
  <c r="J60" i="3"/>
  <c r="K12" i="3"/>
  <c r="AF24" i="3"/>
  <c r="AF23" i="3" s="1"/>
  <c r="V26" i="3"/>
  <c r="AA26" i="3"/>
  <c r="AF26" i="3"/>
  <c r="BC63" i="3"/>
  <c r="BH63" i="3"/>
  <c r="BM63" i="3"/>
  <c r="AF73" i="3"/>
  <c r="AF72" i="3" s="1"/>
  <c r="Q76" i="3"/>
  <c r="V76" i="3"/>
  <c r="AA76" i="3"/>
  <c r="AF76" i="3"/>
  <c r="V80" i="3"/>
  <c r="AA80" i="3"/>
  <c r="AF80" i="3"/>
  <c r="AS80" i="3"/>
  <c r="BJ78" i="3"/>
  <c r="P78" i="3"/>
  <c r="AK78" i="3"/>
  <c r="BE78" i="3"/>
  <c r="CE81" i="3"/>
  <c r="AS84" i="3"/>
  <c r="BB87" i="3"/>
  <c r="AW87" i="3"/>
  <c r="BH112" i="3"/>
  <c r="BM112" i="3"/>
  <c r="L73" i="3"/>
  <c r="L111" i="3"/>
  <c r="L113" i="3"/>
  <c r="L115" i="3"/>
  <c r="L116" i="3"/>
  <c r="L119" i="3"/>
  <c r="L124" i="3"/>
  <c r="V16" i="3"/>
  <c r="AF15" i="3"/>
  <c r="V39" i="3"/>
  <c r="AF39" i="3"/>
  <c r="AF42" i="3"/>
  <c r="V57" i="3"/>
  <c r="AF57" i="3"/>
  <c r="U78" i="3"/>
  <c r="BN78" i="3"/>
  <c r="BS78" i="3"/>
  <c r="AO78" i="3"/>
  <c r="CD78" i="3"/>
  <c r="BC86" i="3"/>
  <c r="BH86" i="3"/>
  <c r="BM86" i="3"/>
  <c r="V88" i="3"/>
  <c r="AA88" i="3"/>
  <c r="AF88" i="3"/>
  <c r="AH87" i="3"/>
  <c r="BF87" i="3"/>
  <c r="BA87" i="3"/>
  <c r="AS94" i="3"/>
  <c r="BC94" i="3"/>
  <c r="BH94" i="3"/>
  <c r="BM94" i="3"/>
  <c r="V95" i="3"/>
  <c r="AF95" i="3"/>
  <c r="BU96" i="3"/>
  <c r="BZ96" i="3"/>
  <c r="CE96" i="3"/>
  <c r="Q97" i="3"/>
  <c r="V97" i="3"/>
  <c r="AA97" i="3"/>
  <c r="AF97" i="3"/>
  <c r="BC97" i="3"/>
  <c r="BH97" i="3"/>
  <c r="BM97" i="3"/>
  <c r="BC102" i="3"/>
  <c r="BC101" i="3" s="1"/>
  <c r="BH102" i="3"/>
  <c r="BH101" i="3" s="1"/>
  <c r="BM102" i="3"/>
  <c r="BM101" i="3" s="1"/>
  <c r="V109" i="3"/>
  <c r="V108" i="3" s="1"/>
  <c r="AF109" i="3"/>
  <c r="AF108" i="3" s="1"/>
  <c r="BC109" i="3"/>
  <c r="BC108" i="3" s="1"/>
  <c r="BH109" i="3"/>
  <c r="BH108" i="3" s="1"/>
  <c r="BM109" i="3"/>
  <c r="BM108" i="3" s="1"/>
  <c r="CE109" i="3"/>
  <c r="CE108" i="3" s="1"/>
  <c r="BH116" i="3"/>
  <c r="BM116" i="3"/>
  <c r="BC124" i="3"/>
  <c r="BC123" i="3" s="1"/>
  <c r="BH124" i="3"/>
  <c r="BH123" i="3" s="1"/>
  <c r="I60" i="3"/>
  <c r="S12" i="3"/>
  <c r="L118" i="3"/>
  <c r="G16" i="3"/>
  <c r="G15" i="3"/>
  <c r="G35" i="3"/>
  <c r="G36" i="3"/>
  <c r="G178" i="3"/>
  <c r="L24" i="3"/>
  <c r="L34" i="3"/>
  <c r="L36" i="3"/>
  <c r="Q15" i="3"/>
  <c r="AF14" i="3"/>
  <c r="V20" i="3"/>
  <c r="AA20" i="3"/>
  <c r="AF20" i="3"/>
  <c r="Q52" i="3"/>
  <c r="V52" i="3"/>
  <c r="AA52" i="3"/>
  <c r="AF52" i="3"/>
  <c r="Q54" i="3"/>
  <c r="V54" i="3"/>
  <c r="AA54" i="3"/>
  <c r="AF54" i="3"/>
  <c r="Q59" i="3"/>
  <c r="V59" i="3"/>
  <c r="AA59" i="3"/>
  <c r="AF59" i="3"/>
  <c r="V62" i="3"/>
  <c r="AF62" i="3"/>
  <c r="BU62" i="3"/>
  <c r="BZ62" i="3"/>
  <c r="CE62" i="3"/>
  <c r="V63" i="3"/>
  <c r="AF63" i="3"/>
  <c r="BU63" i="3"/>
  <c r="BZ63" i="3"/>
  <c r="CE63" i="3"/>
  <c r="AS66" i="3"/>
  <c r="CE66" i="3"/>
  <c r="AS68" i="3"/>
  <c r="AS67" i="3" s="1"/>
  <c r="CE68" i="3"/>
  <c r="CE67" i="3" s="1"/>
  <c r="Q70" i="3"/>
  <c r="Q69" i="3" s="1"/>
  <c r="V70" i="3"/>
  <c r="V69" i="3" s="1"/>
  <c r="AA70" i="3"/>
  <c r="AA69" i="3" s="1"/>
  <c r="AF70" i="3"/>
  <c r="AF69" i="3" s="1"/>
  <c r="Q75" i="3"/>
  <c r="V75" i="3"/>
  <c r="AA75" i="3"/>
  <c r="AF75" i="3"/>
  <c r="AL78" i="3"/>
  <c r="BW78" i="3"/>
  <c r="X78" i="3"/>
  <c r="AS85" i="3"/>
  <c r="O87" i="3"/>
  <c r="AE87" i="3"/>
  <c r="AV87" i="3"/>
  <c r="BU88" i="3"/>
  <c r="BZ88" i="3"/>
  <c r="CE88" i="3"/>
  <c r="Q89" i="3"/>
  <c r="R87" i="3"/>
  <c r="AA89" i="3"/>
  <c r="AF89" i="3"/>
  <c r="AM87" i="3"/>
  <c r="BH89" i="3"/>
  <c r="BM89" i="3"/>
  <c r="BX87" i="3"/>
  <c r="Y87" i="3"/>
  <c r="AN90" i="3"/>
  <c r="AS90" i="3"/>
  <c r="AX90" i="3"/>
  <c r="BJ87" i="3"/>
  <c r="J12" i="3"/>
  <c r="G97" i="3"/>
  <c r="G98" i="3"/>
  <c r="G99" i="3"/>
  <c r="G100" i="3"/>
  <c r="G102" i="3"/>
  <c r="G101" i="3" s="1"/>
  <c r="G151" i="3"/>
  <c r="L53" i="3"/>
  <c r="L54" i="3"/>
  <c r="L217" i="3"/>
  <c r="AF16" i="3"/>
  <c r="V14" i="3"/>
  <c r="V19" i="3"/>
  <c r="AA19" i="3"/>
  <c r="AF19" i="3"/>
  <c r="AF28" i="3"/>
  <c r="AF31" i="3"/>
  <c r="AF34" i="3"/>
  <c r="Q36" i="3"/>
  <c r="V36" i="3"/>
  <c r="AA36" i="3"/>
  <c r="AF36" i="3"/>
  <c r="T40" i="3"/>
  <c r="AF47" i="3"/>
  <c r="V64" i="3"/>
  <c r="AF64" i="3"/>
  <c r="BU64" i="3"/>
  <c r="BZ64" i="3"/>
  <c r="CE64" i="3"/>
  <c r="Q66" i="3"/>
  <c r="V66" i="3"/>
  <c r="AA66" i="3"/>
  <c r="AF66" i="3"/>
  <c r="BC66" i="3"/>
  <c r="BH66" i="3"/>
  <c r="BM66" i="3"/>
  <c r="V68" i="3"/>
  <c r="V67" i="3" s="1"/>
  <c r="AF68" i="3"/>
  <c r="AF67" i="3" s="1"/>
  <c r="BC68" i="3"/>
  <c r="BC67" i="3" s="1"/>
  <c r="BH68" i="3"/>
  <c r="BH67" i="3" s="1"/>
  <c r="BM68" i="3"/>
  <c r="BM67" i="3" s="1"/>
  <c r="V79" i="3"/>
  <c r="AA79" i="3"/>
  <c r="AF79" i="3"/>
  <c r="BU79" i="3"/>
  <c r="BZ79" i="3"/>
  <c r="CE79" i="3"/>
  <c r="AC78" i="3"/>
  <c r="AP78" i="3"/>
  <c r="BF78" i="3"/>
  <c r="BU80" i="3"/>
  <c r="BZ80" i="3"/>
  <c r="CE80" i="3"/>
  <c r="Q81" i="3"/>
  <c r="V81" i="3"/>
  <c r="AA81" i="3"/>
  <c r="AB78" i="3"/>
  <c r="BA78" i="3"/>
  <c r="BR78" i="3"/>
  <c r="AN83" i="3"/>
  <c r="AS83" i="3"/>
  <c r="AX83" i="3"/>
  <c r="BC83" i="3"/>
  <c r="BH83" i="3"/>
  <c r="BM83" i="3"/>
  <c r="BU84" i="3"/>
  <c r="BZ84" i="3"/>
  <c r="CE84" i="3"/>
  <c r="Q85" i="3"/>
  <c r="V85" i="3"/>
  <c r="AA85" i="3"/>
  <c r="AF85" i="3"/>
  <c r="BC85" i="3"/>
  <c r="BH85" i="3"/>
  <c r="BM85" i="3"/>
  <c r="BU86" i="3"/>
  <c r="BZ86" i="3"/>
  <c r="CE86" i="3"/>
  <c r="BY87" i="3"/>
  <c r="Z87" i="3"/>
  <c r="AQ87" i="3"/>
  <c r="BG87" i="3"/>
  <c r="AC87" i="3"/>
  <c r="BH90" i="3"/>
  <c r="BM90" i="3"/>
  <c r="BS87" i="3"/>
  <c r="T87" i="3"/>
  <c r="AN91" i="3"/>
  <c r="AO87" i="3"/>
  <c r="AX91" i="3"/>
  <c r="BC91" i="3"/>
  <c r="BH91" i="3"/>
  <c r="BC137" i="3"/>
  <c r="BH137" i="3"/>
  <c r="BM137" i="3"/>
  <c r="AE195" i="3"/>
  <c r="AB208" i="3"/>
  <c r="AS21" i="3"/>
  <c r="BH32" i="3"/>
  <c r="BM32" i="3"/>
  <c r="BH35" i="3"/>
  <c r="BM35" i="3"/>
  <c r="CF213" i="3"/>
  <c r="CF237" i="3"/>
  <c r="BP231" i="3"/>
  <c r="CF200" i="3"/>
  <c r="BP157" i="3"/>
  <c r="V126" i="3"/>
  <c r="V125" i="3" s="1"/>
  <c r="AF126" i="3"/>
  <c r="AF125" i="3" s="1"/>
  <c r="BC126" i="3"/>
  <c r="BC125" i="3" s="1"/>
  <c r="BH126" i="3"/>
  <c r="BH125" i="3" s="1"/>
  <c r="V132" i="3"/>
  <c r="V131" i="3" s="1"/>
  <c r="AA132" i="3"/>
  <c r="AA131" i="3" s="1"/>
  <c r="AF132" i="3"/>
  <c r="AF131" i="3" s="1"/>
  <c r="BC132" i="3"/>
  <c r="BC131" i="3" s="1"/>
  <c r="BH132" i="3"/>
  <c r="BH131" i="3" s="1"/>
  <c r="BM132" i="3"/>
  <c r="BM131" i="3" s="1"/>
  <c r="AB195" i="3"/>
  <c r="R195" i="3"/>
  <c r="AF210" i="3"/>
  <c r="BH28" i="3"/>
  <c r="BM28" i="3"/>
  <c r="AS29" i="3"/>
  <c r="BM31" i="3"/>
  <c r="BG33" i="3"/>
  <c r="BH42" i="3"/>
  <c r="BM42" i="3"/>
  <c r="AS45" i="3"/>
  <c r="AS44" i="3" s="1"/>
  <c r="BU53" i="3"/>
  <c r="BZ53" i="3"/>
  <c r="CE53" i="3"/>
  <c r="BU54" i="3"/>
  <c r="BZ54" i="3"/>
  <c r="CE54" i="3"/>
  <c r="AN56" i="3"/>
  <c r="AS56" i="3"/>
  <c r="BP233" i="3"/>
  <c r="BP183" i="3"/>
  <c r="BP159" i="3"/>
  <c r="CF204" i="3"/>
  <c r="BP176" i="3"/>
  <c r="AN145" i="3"/>
  <c r="BP146" i="3"/>
  <c r="BP145" i="3" s="1"/>
  <c r="BU145" i="3"/>
  <c r="CF146" i="3"/>
  <c r="CF145" i="3" s="1"/>
  <c r="BE87" i="3"/>
  <c r="BV87" i="3"/>
  <c r="CE91" i="3"/>
  <c r="Q94" i="3"/>
  <c r="V94" i="3"/>
  <c r="AA94" i="3"/>
  <c r="AF94" i="3"/>
  <c r="BU95" i="3"/>
  <c r="BZ95" i="3"/>
  <c r="CE95" i="3"/>
  <c r="AS96" i="3"/>
  <c r="AS99" i="3"/>
  <c r="CE99" i="3"/>
  <c r="Q100" i="3"/>
  <c r="V100" i="3"/>
  <c r="AA100" i="3"/>
  <c r="AF100" i="3"/>
  <c r="V104" i="3"/>
  <c r="V103" i="3" s="1"/>
  <c r="AA104" i="3"/>
  <c r="AA103" i="3" s="1"/>
  <c r="AF104" i="3"/>
  <c r="AF103" i="3" s="1"/>
  <c r="AS104" i="3"/>
  <c r="AS103" i="3" s="1"/>
  <c r="BU104" i="3"/>
  <c r="BZ104" i="3"/>
  <c r="BZ103" i="3" s="1"/>
  <c r="CE104" i="3"/>
  <c r="CE103" i="3" s="1"/>
  <c r="AN106" i="3"/>
  <c r="AS106" i="3"/>
  <c r="AS105" i="3" s="1"/>
  <c r="AX106" i="3"/>
  <c r="AX105" i="3" s="1"/>
  <c r="BC106" i="3"/>
  <c r="BC105" i="3" s="1"/>
  <c r="BH106" i="3"/>
  <c r="BH105" i="3" s="1"/>
  <c r="BM106" i="3"/>
  <c r="BM105" i="3" s="1"/>
  <c r="AS111" i="3"/>
  <c r="AX111" i="3"/>
  <c r="BC111" i="3"/>
  <c r="BH111" i="3"/>
  <c r="BM111" i="3"/>
  <c r="V115" i="3"/>
  <c r="BC115" i="3"/>
  <c r="BH115" i="3"/>
  <c r="BM115" i="3"/>
  <c r="V118" i="3"/>
  <c r="BU118" i="3"/>
  <c r="BZ118" i="3"/>
  <c r="CE118" i="3"/>
  <c r="Q119" i="3"/>
  <c r="V119" i="3"/>
  <c r="AA119" i="3"/>
  <c r="AF119" i="3"/>
  <c r="BC119" i="3"/>
  <c r="BH119" i="3"/>
  <c r="BM119" i="3"/>
  <c r="AS121" i="3"/>
  <c r="AS120" i="3" s="1"/>
  <c r="AN128" i="3"/>
  <c r="AS128" i="3"/>
  <c r="AS127" i="3" s="1"/>
  <c r="AX128" i="3"/>
  <c r="AX127" i="3" s="1"/>
  <c r="BC128" i="3"/>
  <c r="BC127" i="3" s="1"/>
  <c r="BH128" i="3"/>
  <c r="BH127" i="3" s="1"/>
  <c r="BM128" i="3"/>
  <c r="BM127" i="3" s="1"/>
  <c r="BU130" i="3"/>
  <c r="BZ130" i="3"/>
  <c r="BZ129" i="3" s="1"/>
  <c r="CE130" i="3"/>
  <c r="CE129" i="3" s="1"/>
  <c r="AN134" i="3"/>
  <c r="AS134" i="3"/>
  <c r="AX134" i="3"/>
  <c r="BC134" i="3"/>
  <c r="BH134" i="3"/>
  <c r="BM134" i="3"/>
  <c r="AV133" i="3"/>
  <c r="BU135" i="3"/>
  <c r="BZ135" i="3"/>
  <c r="CE135" i="3"/>
  <c r="V149" i="3"/>
  <c r="AF149" i="3"/>
  <c r="Q151" i="3"/>
  <c r="V151" i="3"/>
  <c r="AA151" i="3"/>
  <c r="AF151" i="3"/>
  <c r="V157" i="3"/>
  <c r="AF157" i="3"/>
  <c r="V162" i="3"/>
  <c r="V161" i="3" s="1"/>
  <c r="AF162" i="3"/>
  <c r="AF161" i="3" s="1"/>
  <c r="V164" i="3"/>
  <c r="V163" i="3" s="1"/>
  <c r="AA175" i="3"/>
  <c r="AF175" i="3"/>
  <c r="AF176" i="3"/>
  <c r="V181" i="3"/>
  <c r="AF181" i="3"/>
  <c r="Z195" i="3"/>
  <c r="V206" i="3"/>
  <c r="AA206" i="3"/>
  <c r="AF206" i="3"/>
  <c r="AG195" i="3"/>
  <c r="U208" i="3"/>
  <c r="T208" i="3"/>
  <c r="V213" i="3"/>
  <c r="AA213" i="3"/>
  <c r="AF213" i="3"/>
  <c r="Q216" i="3"/>
  <c r="V216" i="3"/>
  <c r="AA216" i="3"/>
  <c r="AF216" i="3"/>
  <c r="V231" i="3"/>
  <c r="AF231" i="3"/>
  <c r="AS15" i="3"/>
  <c r="AS16" i="3"/>
  <c r="AS18" i="3"/>
  <c r="AS24" i="3"/>
  <c r="AS23" i="3" s="1"/>
  <c r="BC29" i="3"/>
  <c r="BH29" i="3"/>
  <c r="BM29" i="3"/>
  <c r="AP33" i="3"/>
  <c r="BJ33" i="3"/>
  <c r="AS35" i="3"/>
  <c r="CB33" i="3"/>
  <c r="AR33" i="3"/>
  <c r="BC36" i="3"/>
  <c r="BD33" i="3"/>
  <c r="BM36" i="3"/>
  <c r="AS38" i="3"/>
  <c r="CE41" i="3"/>
  <c r="BC45" i="3"/>
  <c r="BC44" i="3" s="1"/>
  <c r="BH45" i="3"/>
  <c r="BH44" i="3" s="1"/>
  <c r="BM45" i="3"/>
  <c r="BM44" i="3" s="1"/>
  <c r="BC47" i="3"/>
  <c r="BH47" i="3"/>
  <c r="BM47" i="3"/>
  <c r="AS48" i="3"/>
  <c r="CE48" i="3"/>
  <c r="BC50" i="3"/>
  <c r="BH50" i="3"/>
  <c r="BM50" i="3"/>
  <c r="AS51" i="3"/>
  <c r="CE51" i="3"/>
  <c r="AS54" i="3"/>
  <c r="BC56" i="3"/>
  <c r="BH56" i="3"/>
  <c r="BM56" i="3"/>
  <c r="BU57" i="3"/>
  <c r="BZ57" i="3"/>
  <c r="CE57" i="3"/>
  <c r="AN58" i="3"/>
  <c r="AS58" i="3"/>
  <c r="AX58" i="3"/>
  <c r="BC58" i="3"/>
  <c r="BH58" i="3"/>
  <c r="BM58" i="3"/>
  <c r="BC70" i="3"/>
  <c r="BC69" i="3" s="1"/>
  <c r="BH70" i="3"/>
  <c r="BH69" i="3" s="1"/>
  <c r="BM70" i="3"/>
  <c r="BM69" i="3" s="1"/>
  <c r="CE73" i="3"/>
  <c r="CE72" i="3" s="1"/>
  <c r="CE76" i="3"/>
  <c r="BP236" i="3"/>
  <c r="CF232" i="3"/>
  <c r="CF181" i="3"/>
  <c r="BP209" i="3"/>
  <c r="CF201" i="3"/>
  <c r="CF199" i="3"/>
  <c r="CF191" i="3"/>
  <c r="BP175" i="3"/>
  <c r="CF158" i="3"/>
  <c r="BP191" i="3"/>
  <c r="CF187" i="3"/>
  <c r="BM91" i="3"/>
  <c r="CD87" i="3"/>
  <c r="V96" i="3"/>
  <c r="AA96" i="3"/>
  <c r="AF96" i="3"/>
  <c r="BC96" i="3"/>
  <c r="BH96" i="3"/>
  <c r="BM96" i="3"/>
  <c r="BU97" i="3"/>
  <c r="BZ97" i="3"/>
  <c r="CE97" i="3"/>
  <c r="Q98" i="3"/>
  <c r="V98" i="3"/>
  <c r="AA98" i="3"/>
  <c r="AF98" i="3"/>
  <c r="AS98" i="3"/>
  <c r="CE98" i="3"/>
  <c r="Q99" i="3"/>
  <c r="V99" i="3"/>
  <c r="AA99" i="3"/>
  <c r="AF99" i="3"/>
  <c r="BC99" i="3"/>
  <c r="BH99" i="3"/>
  <c r="BM99" i="3"/>
  <c r="CE100" i="3"/>
  <c r="AS102" i="3"/>
  <c r="AS101" i="3" s="1"/>
  <c r="V106" i="3"/>
  <c r="V105" i="3" s="1"/>
  <c r="AA106" i="3"/>
  <c r="AA105" i="3" s="1"/>
  <c r="AF106" i="3"/>
  <c r="AF105" i="3" s="1"/>
  <c r="AS112" i="3"/>
  <c r="CE112" i="3"/>
  <c r="Q113" i="3"/>
  <c r="V113" i="3"/>
  <c r="AA113" i="3"/>
  <c r="AF113" i="3"/>
  <c r="BU113" i="3"/>
  <c r="BZ113" i="3"/>
  <c r="CE113" i="3"/>
  <c r="BU116" i="3"/>
  <c r="CE116" i="3"/>
  <c r="V121" i="3"/>
  <c r="V120" i="3" s="1"/>
  <c r="AF121" i="3"/>
  <c r="AF120" i="3" s="1"/>
  <c r="BC121" i="3"/>
  <c r="BC120" i="3" s="1"/>
  <c r="BH121" i="3"/>
  <c r="BH120" i="3" s="1"/>
  <c r="BM121" i="3"/>
  <c r="BM120" i="3" s="1"/>
  <c r="CE121" i="3"/>
  <c r="CE120" i="3" s="1"/>
  <c r="Q124" i="3"/>
  <c r="Q123" i="3" s="1"/>
  <c r="V124" i="3"/>
  <c r="V123" i="3" s="1"/>
  <c r="AA124" i="3"/>
  <c r="AA123" i="3" s="1"/>
  <c r="BU126" i="3"/>
  <c r="CE126" i="3"/>
  <c r="CE125" i="3" s="1"/>
  <c r="CE128" i="3"/>
  <c r="CE127" i="3" s="1"/>
  <c r="AS130" i="3"/>
  <c r="AS129" i="3" s="1"/>
  <c r="BU132" i="3"/>
  <c r="BZ132" i="3"/>
  <c r="BZ131" i="3" s="1"/>
  <c r="CE132" i="3"/>
  <c r="CE131" i="3" s="1"/>
  <c r="AW133" i="3"/>
  <c r="AW122" i="3" s="1"/>
  <c r="BR133" i="3"/>
  <c r="BR122" i="3" s="1"/>
  <c r="AS135" i="3"/>
  <c r="AZ133" i="3"/>
  <c r="AZ122" i="3" s="1"/>
  <c r="BY133" i="3"/>
  <c r="BY122" i="3" s="1"/>
  <c r="AS137" i="3"/>
  <c r="CE137" i="3"/>
  <c r="AN138" i="3"/>
  <c r="AS138" i="3"/>
  <c r="AX138" i="3"/>
  <c r="BC138" i="3"/>
  <c r="BH138" i="3"/>
  <c r="BM138" i="3"/>
  <c r="V139" i="3"/>
  <c r="AA139" i="3"/>
  <c r="AF139" i="3"/>
  <c r="BU139" i="3"/>
  <c r="BZ139" i="3"/>
  <c r="CE139" i="3"/>
  <c r="AN140" i="3"/>
  <c r="AS140" i="3"/>
  <c r="AX140" i="3"/>
  <c r="BC140" i="3"/>
  <c r="BH140" i="3"/>
  <c r="BM140" i="3"/>
  <c r="V153" i="3"/>
  <c r="V152" i="3" s="1"/>
  <c r="AF153" i="3"/>
  <c r="AF152" i="3" s="1"/>
  <c r="V159" i="3"/>
  <c r="AF159" i="3"/>
  <c r="V170" i="3"/>
  <c r="V169" i="3" s="1"/>
  <c r="AA170" i="3"/>
  <c r="AA169" i="3" s="1"/>
  <c r="AF170" i="3"/>
  <c r="AF169" i="3" s="1"/>
  <c r="V177" i="3"/>
  <c r="AF177" i="3"/>
  <c r="Q185" i="3"/>
  <c r="V185" i="3"/>
  <c r="AA185" i="3"/>
  <c r="AF185" i="3"/>
  <c r="Q187" i="3"/>
  <c r="V187" i="3"/>
  <c r="AA187" i="3"/>
  <c r="AF187" i="3"/>
  <c r="AF191" i="3"/>
  <c r="V199" i="3"/>
  <c r="AA199" i="3"/>
  <c r="AF199" i="3"/>
  <c r="V201" i="3"/>
  <c r="AA201" i="3"/>
  <c r="AF201" i="3"/>
  <c r="V204" i="3"/>
  <c r="AF204" i="3"/>
  <c r="U195" i="3"/>
  <c r="Q207" i="3"/>
  <c r="V207" i="3"/>
  <c r="AA207" i="3"/>
  <c r="AF207" i="3"/>
  <c r="X208" i="3"/>
  <c r="AF217" i="3"/>
  <c r="V220" i="3"/>
  <c r="V219" i="3" s="1"/>
  <c r="AA220" i="3"/>
  <c r="AA219" i="3" s="1"/>
  <c r="AF220" i="3"/>
  <c r="AF219" i="3" s="1"/>
  <c r="V222" i="3"/>
  <c r="AF222" i="3"/>
  <c r="Q223" i="3"/>
  <c r="V223" i="3"/>
  <c r="AA223" i="3"/>
  <c r="AF223" i="3"/>
  <c r="V230" i="3"/>
  <c r="AF230" i="3"/>
  <c r="V232" i="3"/>
  <c r="AF232" i="3"/>
  <c r="V233" i="3"/>
  <c r="AF233" i="3"/>
  <c r="Q236" i="3"/>
  <c r="V236" i="3"/>
  <c r="AA236" i="3"/>
  <c r="AF236" i="3"/>
  <c r="BH13" i="3"/>
  <c r="AN14" i="3"/>
  <c r="AS14" i="3"/>
  <c r="AX14" i="3"/>
  <c r="BC14" i="3"/>
  <c r="BH14" i="3"/>
  <c r="BM14" i="3"/>
  <c r="BC15" i="3"/>
  <c r="BH15" i="3"/>
  <c r="BM15" i="3"/>
  <c r="BC16" i="3"/>
  <c r="BH16" i="3"/>
  <c r="BM16" i="3"/>
  <c r="BC18" i="3"/>
  <c r="BH18" i="3"/>
  <c r="BM18" i="3"/>
  <c r="CE18" i="3"/>
  <c r="AS19" i="3"/>
  <c r="BC19" i="3"/>
  <c r="BH19" i="3"/>
  <c r="BM19" i="3"/>
  <c r="BU20" i="3"/>
  <c r="BZ20" i="3"/>
  <c r="CE20" i="3"/>
  <c r="BC24" i="3"/>
  <c r="BC23" i="3" s="1"/>
  <c r="BH24" i="3"/>
  <c r="BH23" i="3" s="1"/>
  <c r="BM24" i="3"/>
  <c r="BM23" i="3" s="1"/>
  <c r="CE24" i="3"/>
  <c r="CE23" i="3" s="1"/>
  <c r="AN26" i="3"/>
  <c r="AS26" i="3"/>
  <c r="AX26" i="3"/>
  <c r="BC26" i="3"/>
  <c r="BH26" i="3"/>
  <c r="BM26" i="3"/>
  <c r="AS28" i="3"/>
  <c r="AS31" i="3"/>
  <c r="CE32" i="3"/>
  <c r="AS34" i="3"/>
  <c r="BC34" i="3"/>
  <c r="BH34" i="3"/>
  <c r="BM34" i="3"/>
  <c r="BN33" i="3"/>
  <c r="BS33" i="3"/>
  <c r="BO33" i="3"/>
  <c r="CE35" i="3"/>
  <c r="BL33" i="3"/>
  <c r="CC33" i="3"/>
  <c r="BC38" i="3"/>
  <c r="BH38" i="3"/>
  <c r="BM38" i="3"/>
  <c r="AS39" i="3"/>
  <c r="BH41" i="3"/>
  <c r="BM41" i="3"/>
  <c r="AS42" i="3"/>
  <c r="BC48" i="3"/>
  <c r="BH48" i="3"/>
  <c r="BM48" i="3"/>
  <c r="BC51" i="3"/>
  <c r="BH51" i="3"/>
  <c r="BM51" i="3"/>
  <c r="AS52" i="3"/>
  <c r="BU52" i="3"/>
  <c r="BZ52" i="3"/>
  <c r="CE52" i="3"/>
  <c r="AN53" i="3"/>
  <c r="AS53" i="3"/>
  <c r="AX53" i="3"/>
  <c r="BC53" i="3"/>
  <c r="BH53" i="3"/>
  <c r="BM53" i="3"/>
  <c r="BC54" i="3"/>
  <c r="BH54" i="3"/>
  <c r="BM54" i="3"/>
  <c r="BH73" i="3"/>
  <c r="BH72" i="3" s="1"/>
  <c r="AS75" i="3"/>
  <c r="CE75" i="3"/>
  <c r="AN76" i="3"/>
  <c r="AS76" i="3"/>
  <c r="AX76" i="3"/>
  <c r="BC76" i="3"/>
  <c r="BH76" i="3"/>
  <c r="BM76" i="3"/>
  <c r="CF235" i="3"/>
  <c r="BP229" i="3"/>
  <c r="BP220" i="3"/>
  <c r="BP219" i="3" s="1"/>
  <c r="CF184" i="3"/>
  <c r="BP177" i="3"/>
  <c r="CF173" i="3"/>
  <c r="CF172" i="3" s="1"/>
  <c r="BP155" i="3"/>
  <c r="CF150" i="3"/>
  <c r="CF177" i="3"/>
  <c r="BZ99" i="3"/>
  <c r="BZ98" i="3"/>
  <c r="BZ32" i="3"/>
  <c r="G21" i="3"/>
  <c r="L51" i="3"/>
  <c r="L149" i="3"/>
  <c r="L150" i="3"/>
  <c r="AN111" i="3"/>
  <c r="AN113" i="3"/>
  <c r="AN118" i="3"/>
  <c r="AN34" i="3"/>
  <c r="CE212" i="3"/>
  <c r="BM73" i="3"/>
  <c r="BM72" i="3" s="1"/>
  <c r="AX34" i="3"/>
  <c r="CE34" i="3"/>
  <c r="BC35" i="3"/>
  <c r="BH36" i="3"/>
  <c r="BR12" i="3"/>
  <c r="BW12" i="3"/>
  <c r="CB12" i="3"/>
  <c r="BF12" i="3"/>
  <c r="BC234" i="3"/>
  <c r="AW218" i="3"/>
  <c r="BI218" i="3"/>
  <c r="CC218" i="3"/>
  <c r="BE218" i="3"/>
  <c r="AK218" i="3"/>
  <c r="BY218" i="3"/>
  <c r="BA218" i="3"/>
  <c r="BL194" i="3"/>
  <c r="AR194" i="3"/>
  <c r="BT194" i="3"/>
  <c r="CD194" i="3"/>
  <c r="BR194" i="3"/>
  <c r="BW194" i="3"/>
  <c r="CE210" i="3"/>
  <c r="CE208" i="3" s="1"/>
  <c r="BM208" i="3"/>
  <c r="BB194" i="3"/>
  <c r="CA194" i="3"/>
  <c r="BG194" i="3"/>
  <c r="AW194" i="3"/>
  <c r="BI194" i="3"/>
  <c r="BD194" i="3"/>
  <c r="CC194" i="3"/>
  <c r="BN194" i="3"/>
  <c r="BK194" i="3"/>
  <c r="CB194" i="3"/>
  <c r="AF211" i="3"/>
  <c r="BY194" i="3"/>
  <c r="BF194" i="3"/>
  <c r="AV194" i="3"/>
  <c r="AK194" i="3"/>
  <c r="BE194" i="3"/>
  <c r="AZ194" i="3"/>
  <c r="AU194" i="3"/>
  <c r="BO194" i="3"/>
  <c r="AP194" i="3"/>
  <c r="BJ194" i="3"/>
  <c r="CE195" i="3"/>
  <c r="AF203" i="3"/>
  <c r="V205" i="3"/>
  <c r="Q206" i="3"/>
  <c r="BH195" i="3"/>
  <c r="BM195" i="3"/>
  <c r="CA171" i="3"/>
  <c r="AB167" i="3"/>
  <c r="AN154" i="3"/>
  <c r="AS154" i="3"/>
  <c r="AX154" i="3"/>
  <c r="BC154" i="3"/>
  <c r="BH154" i="3"/>
  <c r="BM154" i="3"/>
  <c r="BU154" i="3"/>
  <c r="BZ154" i="3"/>
  <c r="CE154" i="3"/>
  <c r="AB152" i="3"/>
  <c r="BV152" i="3"/>
  <c r="BQ133" i="3"/>
  <c r="BI133" i="3"/>
  <c r="AO133" i="3"/>
  <c r="BV133" i="3"/>
  <c r="AF134" i="3"/>
  <c r="BH135" i="3"/>
  <c r="BI127" i="3"/>
  <c r="AO127" i="3"/>
  <c r="AB127" i="3"/>
  <c r="AB122" i="3" s="1"/>
  <c r="BM126" i="3"/>
  <c r="BM125" i="3" s="1"/>
  <c r="AO125" i="3"/>
  <c r="BZ126" i="3"/>
  <c r="BZ125" i="3" s="1"/>
  <c r="AF124" i="3"/>
  <c r="AF123" i="3" s="1"/>
  <c r="AS124" i="3"/>
  <c r="AS123" i="3" s="1"/>
  <c r="BM124" i="3"/>
  <c r="BM123" i="3" s="1"/>
  <c r="V89" i="3"/>
  <c r="Q90" i="3"/>
  <c r="AS91" i="3"/>
  <c r="BZ91" i="3"/>
  <c r="CA87" i="3"/>
  <c r="W87" i="3"/>
  <c r="AS81" i="3"/>
  <c r="BI78" i="3"/>
  <c r="AF81" i="3"/>
  <c r="AB40" i="3"/>
  <c r="BC13" i="3"/>
  <c r="L216" i="3"/>
  <c r="J148" i="3"/>
  <c r="L132" i="3"/>
  <c r="J123" i="3"/>
  <c r="J122" i="3" s="1"/>
  <c r="J114" i="3"/>
  <c r="H92" i="3"/>
  <c r="J72" i="3"/>
  <c r="L68" i="3"/>
  <c r="J49" i="3"/>
  <c r="J33" i="3"/>
  <c r="G70" i="3"/>
  <c r="G69" i="3" s="1"/>
  <c r="CD218" i="3"/>
  <c r="BR218" i="3"/>
  <c r="BN218" i="3"/>
  <c r="BJ218" i="3"/>
  <c r="BF218" i="3"/>
  <c r="BB218" i="3"/>
  <c r="AP218" i="3"/>
  <c r="AL218" i="3"/>
  <c r="CA218" i="3"/>
  <c r="BW218" i="3"/>
  <c r="BS218" i="3"/>
  <c r="BO218" i="3"/>
  <c r="BK218" i="3"/>
  <c r="BG218" i="3"/>
  <c r="AU218" i="3"/>
  <c r="AQ218" i="3"/>
  <c r="AM218" i="3"/>
  <c r="CB218" i="3"/>
  <c r="BX218" i="3"/>
  <c r="BT218" i="3"/>
  <c r="BL218" i="3"/>
  <c r="BD218" i="3"/>
  <c r="AZ218" i="3"/>
  <c r="AV218" i="3"/>
  <c r="AR218" i="3"/>
  <c r="AU171" i="3"/>
  <c r="AQ171" i="3"/>
  <c r="AM171" i="3"/>
  <c r="BN171" i="3"/>
  <c r="AP171" i="3"/>
  <c r="BF171" i="3"/>
  <c r="BW171" i="3"/>
  <c r="BS171" i="3"/>
  <c r="BO171" i="3"/>
  <c r="BK171" i="3"/>
  <c r="BG171" i="3"/>
  <c r="BB171" i="3"/>
  <c r="AL171" i="3"/>
  <c r="CD171" i="3"/>
  <c r="CB171" i="3"/>
  <c r="BX171" i="3"/>
  <c r="BT171" i="3"/>
  <c r="BR171" i="3"/>
  <c r="BJ171" i="3"/>
  <c r="CC171" i="3"/>
  <c r="BY171" i="3"/>
  <c r="CA147" i="3"/>
  <c r="BW147" i="3"/>
  <c r="BS147" i="3"/>
  <c r="BO147" i="3"/>
  <c r="BK147" i="3"/>
  <c r="BG147" i="3"/>
  <c r="AU147" i="3"/>
  <c r="CB147" i="3"/>
  <c r="BX147" i="3"/>
  <c r="BT147" i="3"/>
  <c r="BL147" i="3"/>
  <c r="BD147" i="3"/>
  <c r="AZ147" i="3"/>
  <c r="AV147" i="3"/>
  <c r="AD122" i="3"/>
  <c r="Z122" i="3"/>
  <c r="AH122" i="3"/>
  <c r="AE122" i="3"/>
  <c r="K122" i="3"/>
  <c r="X122" i="3"/>
  <c r="H122" i="3"/>
  <c r="AG122" i="3"/>
  <c r="AC122" i="3"/>
  <c r="Y122" i="3"/>
  <c r="K92" i="3"/>
  <c r="I92" i="3"/>
  <c r="J92" i="3"/>
  <c r="K60" i="3"/>
  <c r="H60" i="3"/>
  <c r="BL171" i="3"/>
  <c r="BD171" i="3"/>
  <c r="AZ171" i="3"/>
  <c r="AV171" i="3"/>
  <c r="AR171" i="3"/>
  <c r="BI171" i="3"/>
  <c r="BE171" i="3"/>
  <c r="BA171" i="3"/>
  <c r="AW171" i="3"/>
  <c r="AK171" i="3"/>
  <c r="CC147" i="3"/>
  <c r="BI147" i="3"/>
  <c r="BE147" i="3"/>
  <c r="BA147" i="3"/>
  <c r="AW147" i="3"/>
  <c r="AK147" i="3"/>
  <c r="CD147" i="3"/>
  <c r="BR147" i="3"/>
  <c r="BN147" i="3"/>
  <c r="BJ147" i="3"/>
  <c r="BF147" i="3"/>
  <c r="BB147" i="3"/>
  <c r="AP147" i="3"/>
  <c r="AL147" i="3"/>
  <c r="I194" i="3" l="1"/>
  <c r="AZ11" i="3"/>
  <c r="AF190" i="3"/>
  <c r="K43" i="3"/>
  <c r="BH17" i="3"/>
  <c r="AR43" i="3"/>
  <c r="BK107" i="3"/>
  <c r="BK77" i="3" s="1"/>
  <c r="BC17" i="3"/>
  <c r="V17" i="3"/>
  <c r="CE17" i="3"/>
  <c r="L17" i="3"/>
  <c r="AF17" i="3"/>
  <c r="AF133" i="3"/>
  <c r="BM17" i="3"/>
  <c r="AS17" i="3"/>
  <c r="I11" i="3"/>
  <c r="J11" i="3"/>
  <c r="K11" i="3"/>
  <c r="BO144" i="3"/>
  <c r="H194" i="3"/>
  <c r="AZ144" i="3"/>
  <c r="CE133" i="3"/>
  <c r="BE144" i="3"/>
  <c r="BT144" i="3"/>
  <c r="AP144" i="3"/>
  <c r="AF174" i="3"/>
  <c r="BJ144" i="3"/>
  <c r="AK144" i="3"/>
  <c r="AU144" i="3"/>
  <c r="BB144" i="3"/>
  <c r="AW144" i="3"/>
  <c r="BL144" i="3"/>
  <c r="BR144" i="3"/>
  <c r="CB144" i="3"/>
  <c r="BG144" i="3"/>
  <c r="BW144" i="3"/>
  <c r="CC144" i="3"/>
  <c r="AV144" i="3"/>
  <c r="CD144" i="3"/>
  <c r="BK144" i="3"/>
  <c r="BF144" i="3"/>
  <c r="R107" i="3"/>
  <c r="CA144" i="3"/>
  <c r="BN144" i="3"/>
  <c r="BI144" i="3"/>
  <c r="BD144" i="3"/>
  <c r="BO11" i="3"/>
  <c r="AH107" i="3"/>
  <c r="AH77" i="3" s="1"/>
  <c r="BJ11" i="3"/>
  <c r="AD147" i="3"/>
  <c r="CB11" i="3"/>
  <c r="BM133" i="3"/>
  <c r="BM122" i="3" s="1"/>
  <c r="AH11" i="3"/>
  <c r="AY43" i="3"/>
  <c r="CD107" i="3"/>
  <c r="CD77" i="3" s="1"/>
  <c r="AB171" i="3"/>
  <c r="BB11" i="3"/>
  <c r="BA11" i="3"/>
  <c r="BD107" i="3"/>
  <c r="BD77" i="3" s="1"/>
  <c r="AD194" i="3"/>
  <c r="AD107" i="3"/>
  <c r="AD77" i="3" s="1"/>
  <c r="CC107" i="3"/>
  <c r="CC77" i="3" s="1"/>
  <c r="BJ107" i="3"/>
  <c r="BJ77" i="3" s="1"/>
  <c r="BW43" i="3"/>
  <c r="BG25" i="3"/>
  <c r="X194" i="3"/>
  <c r="AO11" i="3"/>
  <c r="BS43" i="3"/>
  <c r="AD171" i="3"/>
  <c r="BJ43" i="3"/>
  <c r="BW107" i="3"/>
  <c r="BW77" i="3" s="1"/>
  <c r="L212" i="3"/>
  <c r="AB205" i="8"/>
  <c r="AD205" i="8" s="1"/>
  <c r="H147" i="3"/>
  <c r="S147" i="3"/>
  <c r="BF43" i="3"/>
  <c r="BX43" i="3"/>
  <c r="AM11" i="3"/>
  <c r="BD11" i="3"/>
  <c r="R147" i="3"/>
  <c r="AU107" i="3"/>
  <c r="S107" i="3"/>
  <c r="S77" i="3" s="1"/>
  <c r="AY107" i="3"/>
  <c r="AW107" i="3"/>
  <c r="AW77" i="3" s="1"/>
  <c r="T107" i="3"/>
  <c r="T77" i="3" s="1"/>
  <c r="AG107" i="3"/>
  <c r="CD25" i="3"/>
  <c r="AG43" i="3"/>
  <c r="BN107" i="3"/>
  <c r="BN77" i="3" s="1"/>
  <c r="CB107" i="3"/>
  <c r="CB77" i="3" s="1"/>
  <c r="AZ107" i="3"/>
  <c r="BH78" i="3"/>
  <c r="BG11" i="3"/>
  <c r="BS11" i="3"/>
  <c r="CB43" i="3"/>
  <c r="BT107" i="3"/>
  <c r="BT77" i="3" s="1"/>
  <c r="BC74" i="3"/>
  <c r="AL43" i="3"/>
  <c r="AC107" i="3"/>
  <c r="AC77" i="3" s="1"/>
  <c r="AM107" i="3"/>
  <c r="AM77" i="3" s="1"/>
  <c r="AC43" i="3"/>
  <c r="BW11" i="3"/>
  <c r="BB43" i="3"/>
  <c r="AP43" i="3"/>
  <c r="AL11" i="3"/>
  <c r="CA107" i="3"/>
  <c r="CA77" i="3" s="1"/>
  <c r="BY25" i="3"/>
  <c r="BK11" i="3"/>
  <c r="K107" i="3"/>
  <c r="AG147" i="3"/>
  <c r="BF107" i="3"/>
  <c r="BF77" i="3" s="1"/>
  <c r="BA107" i="3"/>
  <c r="BA77" i="3" s="1"/>
  <c r="AH43" i="3"/>
  <c r="BB107" i="3"/>
  <c r="BB77" i="3" s="1"/>
  <c r="BE11" i="3"/>
  <c r="AH194" i="3"/>
  <c r="T194" i="3"/>
  <c r="AR107" i="3"/>
  <c r="AR77" i="3" s="1"/>
  <c r="BY107" i="3"/>
  <c r="BY77" i="3" s="1"/>
  <c r="AK107" i="3"/>
  <c r="BX25" i="3"/>
  <c r="AS117" i="3"/>
  <c r="Y11" i="3"/>
  <c r="BG43" i="3"/>
  <c r="BY43" i="3"/>
  <c r="AY11" i="3"/>
  <c r="X107" i="3"/>
  <c r="X77" i="3" s="1"/>
  <c r="AD25" i="3"/>
  <c r="BO107" i="3"/>
  <c r="BO77" i="3" s="1"/>
  <c r="BR107" i="3"/>
  <c r="BR43" i="3"/>
  <c r="CA43" i="3"/>
  <c r="I77" i="3"/>
  <c r="CC25" i="3"/>
  <c r="AC171" i="3"/>
  <c r="AF46" i="3"/>
  <c r="Y43" i="3"/>
  <c r="AW11" i="3"/>
  <c r="BO43" i="3"/>
  <c r="AP107" i="3"/>
  <c r="AP77" i="3" s="1"/>
  <c r="AV43" i="3"/>
  <c r="CD11" i="3"/>
  <c r="CD43" i="3"/>
  <c r="BI11" i="3"/>
  <c r="BL107" i="3"/>
  <c r="BL77" i="3" s="1"/>
  <c r="AO107" i="3"/>
  <c r="BI107" i="3"/>
  <c r="AB107" i="3"/>
  <c r="BH194" i="3"/>
  <c r="BL25" i="3"/>
  <c r="S43" i="3"/>
  <c r="AQ11" i="3"/>
  <c r="AQ43" i="3"/>
  <c r="S194" i="3"/>
  <c r="T147" i="3"/>
  <c r="AE43" i="3"/>
  <c r="AQ107" i="3"/>
  <c r="AQ77" i="3" s="1"/>
  <c r="U107" i="3"/>
  <c r="U77" i="3" s="1"/>
  <c r="AH147" i="3"/>
  <c r="BY11" i="3"/>
  <c r="L37" i="3"/>
  <c r="CC43" i="3"/>
  <c r="BL43" i="3"/>
  <c r="AB194" i="3"/>
  <c r="AZ43" i="3"/>
  <c r="BI25" i="3"/>
  <c r="BX11" i="3"/>
  <c r="BE107" i="3"/>
  <c r="BE77" i="3" s="1"/>
  <c r="BG107" i="3"/>
  <c r="BG77" i="3" s="1"/>
  <c r="BM30" i="3"/>
  <c r="CE37" i="3"/>
  <c r="L61" i="3"/>
  <c r="AC25" i="3"/>
  <c r="BA43" i="3"/>
  <c r="BT25" i="3"/>
  <c r="CC11" i="3"/>
  <c r="BP148" i="3"/>
  <c r="BN25" i="3"/>
  <c r="Q74" i="3"/>
  <c r="J147" i="3"/>
  <c r="CE147" i="3"/>
  <c r="BM171" i="3"/>
  <c r="BF11" i="3"/>
  <c r="BC37" i="3"/>
  <c r="BC133" i="3"/>
  <c r="BC122" i="3" s="1"/>
  <c r="AZ25" i="3"/>
  <c r="BH171" i="3"/>
  <c r="BI43" i="3"/>
  <c r="U43" i="3"/>
  <c r="CH141" i="3"/>
  <c r="BN43" i="3"/>
  <c r="AG25" i="3"/>
  <c r="BD25" i="3"/>
  <c r="BC117" i="3"/>
  <c r="BH114" i="3"/>
  <c r="AF12" i="3"/>
  <c r="X11" i="3"/>
  <c r="CE117" i="3"/>
  <c r="BC78" i="3"/>
  <c r="AO25" i="3"/>
  <c r="BK25" i="3"/>
  <c r="AI141" i="3"/>
  <c r="CG141" i="3"/>
  <c r="BM147" i="3"/>
  <c r="CE114" i="3"/>
  <c r="BZ133" i="3"/>
  <c r="AC11" i="3"/>
  <c r="L133" i="3"/>
  <c r="AD11" i="3"/>
  <c r="BT43" i="3"/>
  <c r="BW25" i="3"/>
  <c r="BK43" i="3"/>
  <c r="AM43" i="3"/>
  <c r="Z43" i="3"/>
  <c r="BH37" i="3"/>
  <c r="AG171" i="3"/>
  <c r="AA212" i="3"/>
  <c r="BC114" i="3"/>
  <c r="BM110" i="3"/>
  <c r="BN11" i="3"/>
  <c r="AO43" i="3"/>
  <c r="AI53" i="3"/>
  <c r="CA25" i="3"/>
  <c r="AL25" i="3"/>
  <c r="CA11" i="3"/>
  <c r="BE43" i="3"/>
  <c r="BF25" i="3"/>
  <c r="BA25" i="3"/>
  <c r="AR11" i="3"/>
  <c r="BT11" i="3"/>
  <c r="AR25" i="3"/>
  <c r="AB147" i="3"/>
  <c r="AO122" i="3"/>
  <c r="BM27" i="3"/>
  <c r="V78" i="3"/>
  <c r="CE78" i="3"/>
  <c r="AA78" i="3"/>
  <c r="AG11" i="3"/>
  <c r="AI135" i="3"/>
  <c r="J107" i="3"/>
  <c r="J77" i="3" s="1"/>
  <c r="BS25" i="3"/>
  <c r="AG194" i="3"/>
  <c r="L234" i="3"/>
  <c r="L93" i="3"/>
  <c r="L92" i="3" s="1"/>
  <c r="L78" i="3"/>
  <c r="L12" i="3"/>
  <c r="AE11" i="3"/>
  <c r="BD43" i="3"/>
  <c r="U11" i="3"/>
  <c r="AP25" i="3"/>
  <c r="CE12" i="3"/>
  <c r="AP11" i="3"/>
  <c r="AW43" i="3"/>
  <c r="CB25" i="3"/>
  <c r="AH171" i="3"/>
  <c r="AC147" i="3"/>
  <c r="BH30" i="3"/>
  <c r="AB25" i="3"/>
  <c r="BH133" i="3"/>
  <c r="BH122" i="3" s="1"/>
  <c r="BH147" i="3"/>
  <c r="BH46" i="3"/>
  <c r="BH40" i="3"/>
  <c r="S11" i="3"/>
  <c r="AS46" i="3"/>
  <c r="AI32" i="3"/>
  <c r="AI84" i="3"/>
  <c r="AB11" i="3"/>
  <c r="AI91" i="3"/>
  <c r="R11" i="3"/>
  <c r="CF134" i="3"/>
  <c r="CF83" i="3"/>
  <c r="BM78" i="3"/>
  <c r="L228" i="3"/>
  <c r="L74" i="3"/>
  <c r="G234" i="3"/>
  <c r="G74" i="3"/>
  <c r="AH25" i="3"/>
  <c r="BE25" i="3"/>
  <c r="BL11" i="3"/>
  <c r="BO25" i="3"/>
  <c r="AQ25" i="3"/>
  <c r="AS78" i="3"/>
  <c r="CH150" i="3"/>
  <c r="BH12" i="3"/>
  <c r="AF234" i="3"/>
  <c r="AF110" i="3"/>
  <c r="CE40" i="3"/>
  <c r="AC194" i="3"/>
  <c r="CE171" i="3"/>
  <c r="CF148" i="3"/>
  <c r="BM33" i="3"/>
  <c r="CE30" i="3"/>
  <c r="CE55" i="3"/>
  <c r="BM46" i="3"/>
  <c r="BJ25" i="3"/>
  <c r="V212" i="3"/>
  <c r="BH110" i="3"/>
  <c r="AE194" i="3"/>
  <c r="AF154" i="3"/>
  <c r="BM37" i="3"/>
  <c r="BC30" i="3"/>
  <c r="CH214" i="3"/>
  <c r="AS114" i="3"/>
  <c r="AS87" i="3"/>
  <c r="BH27" i="3"/>
  <c r="L208" i="3"/>
  <c r="AI160" i="3"/>
  <c r="L82" i="3"/>
  <c r="BR11" i="3"/>
  <c r="BC46" i="3"/>
  <c r="AS30" i="3"/>
  <c r="BM114" i="3"/>
  <c r="AF82" i="3"/>
  <c r="V12" i="3"/>
  <c r="V74" i="3"/>
  <c r="AI35" i="3"/>
  <c r="CH166" i="3"/>
  <c r="CH165" i="3" s="1"/>
  <c r="AV25" i="3"/>
  <c r="T11" i="3"/>
  <c r="CH13" i="3"/>
  <c r="CE33" i="3"/>
  <c r="BP118" i="3"/>
  <c r="BM117" i="3"/>
  <c r="CH210" i="3"/>
  <c r="CH32" i="3"/>
  <c r="AF30" i="3"/>
  <c r="CH84" i="3"/>
  <c r="BP81" i="3"/>
  <c r="V87" i="3"/>
  <c r="BI122" i="3"/>
  <c r="BP113" i="3"/>
  <c r="CG160" i="3"/>
  <c r="BP154" i="3"/>
  <c r="BH74" i="3"/>
  <c r="CG53" i="3"/>
  <c r="AS37" i="3"/>
  <c r="V110" i="3"/>
  <c r="CH112" i="3"/>
  <c r="CF228" i="3"/>
  <c r="CE46" i="3"/>
  <c r="BH117" i="3"/>
  <c r="BC110" i="3"/>
  <c r="AF74" i="3"/>
  <c r="AI178" i="3"/>
  <c r="CF106" i="3"/>
  <c r="CF105" i="3" s="1"/>
  <c r="CH235" i="3"/>
  <c r="CG235" i="3"/>
  <c r="CH209" i="3"/>
  <c r="CH149" i="3"/>
  <c r="BM74" i="3"/>
  <c r="AA234" i="3"/>
  <c r="CH135" i="3"/>
  <c r="BC12" i="3"/>
  <c r="AF78" i="3"/>
  <c r="BZ87" i="3"/>
  <c r="AF208" i="3"/>
  <c r="BP111" i="3"/>
  <c r="AI21" i="3"/>
  <c r="BP228" i="3"/>
  <c r="CE74" i="3"/>
  <c r="AS40" i="3"/>
  <c r="AS27" i="3"/>
  <c r="CF154" i="3"/>
  <c r="BP234" i="3"/>
  <c r="AF212" i="3"/>
  <c r="V114" i="3"/>
  <c r="CH21" i="3"/>
  <c r="AF27" i="3"/>
  <c r="AA74" i="3"/>
  <c r="AS61" i="3"/>
  <c r="AS60" i="3" s="1"/>
  <c r="CH168" i="3"/>
  <c r="CH167" i="3" s="1"/>
  <c r="AI86" i="3"/>
  <c r="CH192" i="3"/>
  <c r="AI186" i="3"/>
  <c r="CH160" i="3"/>
  <c r="CG90" i="3"/>
  <c r="AI206" i="3"/>
  <c r="BM40" i="3"/>
  <c r="CH230" i="3"/>
  <c r="AI52" i="3"/>
  <c r="AI59" i="3"/>
  <c r="AI54" i="3"/>
  <c r="AF40" i="3"/>
  <c r="AF195" i="3"/>
  <c r="AS33" i="3"/>
  <c r="CF15" i="3"/>
  <c r="CF56" i="3"/>
  <c r="AI192" i="3"/>
  <c r="CE110" i="3"/>
  <c r="CH98" i="3"/>
  <c r="AS12" i="3"/>
  <c r="CH223" i="3"/>
  <c r="CH199" i="3"/>
  <c r="AI113" i="3"/>
  <c r="CH94" i="3"/>
  <c r="CH85" i="3"/>
  <c r="BU82" i="3"/>
  <c r="CH79" i="3"/>
  <c r="AI97" i="3"/>
  <c r="CH59" i="3"/>
  <c r="CH86" i="3"/>
  <c r="AI235" i="3"/>
  <c r="CH200" i="3"/>
  <c r="CH80" i="3"/>
  <c r="BP63" i="3"/>
  <c r="CF26" i="3"/>
  <c r="AI214" i="3"/>
  <c r="CH155" i="3"/>
  <c r="CF140" i="3"/>
  <c r="CF138" i="3"/>
  <c r="CF90" i="3"/>
  <c r="BP79" i="3"/>
  <c r="V195" i="3"/>
  <c r="CF58" i="3"/>
  <c r="V133" i="3"/>
  <c r="V122" i="3" s="1"/>
  <c r="BP64" i="3"/>
  <c r="AI223" i="3"/>
  <c r="CH201" i="3"/>
  <c r="AI119" i="3"/>
  <c r="AI94" i="3"/>
  <c r="AS82" i="3"/>
  <c r="AI66" i="3"/>
  <c r="BP139" i="3"/>
  <c r="CF85" i="3"/>
  <c r="CH58" i="3"/>
  <c r="AI85" i="3"/>
  <c r="AI89" i="3"/>
  <c r="CH16" i="3"/>
  <c r="BP95" i="3"/>
  <c r="AS49" i="3"/>
  <c r="AI216" i="3"/>
  <c r="AI81" i="3"/>
  <c r="CH66" i="3"/>
  <c r="BH87" i="3"/>
  <c r="CH15" i="3"/>
  <c r="BC61" i="3"/>
  <c r="BC60" i="3" s="1"/>
  <c r="CH26" i="3"/>
  <c r="BP62" i="3"/>
  <c r="CF20" i="3"/>
  <c r="CH236" i="3"/>
  <c r="CH233" i="3"/>
  <c r="AF228" i="3"/>
  <c r="AI187" i="3"/>
  <c r="AI185" i="3"/>
  <c r="CH140" i="3"/>
  <c r="CH138" i="3"/>
  <c r="CH99" i="3"/>
  <c r="CH96" i="3"/>
  <c r="CE122" i="3"/>
  <c r="V117" i="3"/>
  <c r="CE93" i="3"/>
  <c r="CE92" i="3" s="1"/>
  <c r="BZ82" i="3"/>
  <c r="BC82" i="3"/>
  <c r="CH81" i="3"/>
  <c r="CH64" i="3"/>
  <c r="BM87" i="3"/>
  <c r="CH63" i="3"/>
  <c r="CH97" i="3"/>
  <c r="CF96" i="3"/>
  <c r="CH39" i="3"/>
  <c r="CH76" i="3"/>
  <c r="BH61" i="3"/>
  <c r="BH60" i="3" s="1"/>
  <c r="BP20" i="3"/>
  <c r="CF14" i="3"/>
  <c r="BP100" i="3"/>
  <c r="BP88" i="3"/>
  <c r="CE27" i="3"/>
  <c r="CH229" i="3"/>
  <c r="BH33" i="3"/>
  <c r="CH51" i="3"/>
  <c r="CF52" i="3"/>
  <c r="BC33" i="3"/>
  <c r="BM12" i="3"/>
  <c r="CH232" i="3"/>
  <c r="AI207" i="3"/>
  <c r="CH204" i="3"/>
  <c r="CH187" i="3"/>
  <c r="CH177" i="3"/>
  <c r="CH139" i="3"/>
  <c r="BM55" i="3"/>
  <c r="CE49" i="3"/>
  <c r="CH48" i="3"/>
  <c r="CH35" i="3"/>
  <c r="CH231" i="3"/>
  <c r="CH181" i="3"/>
  <c r="CH151" i="3"/>
  <c r="CH100" i="3"/>
  <c r="CF54" i="3"/>
  <c r="CF86" i="3"/>
  <c r="CE82" i="3"/>
  <c r="BH82" i="3"/>
  <c r="CH14" i="3"/>
  <c r="CH52" i="3"/>
  <c r="CH20" i="3"/>
  <c r="CH95" i="3"/>
  <c r="CH57" i="3"/>
  <c r="AI76" i="3"/>
  <c r="BM61" i="3"/>
  <c r="BM60" i="3" s="1"/>
  <c r="CF19" i="3"/>
  <c r="CF111" i="3"/>
  <c r="CF89" i="3"/>
  <c r="AI70" i="3"/>
  <c r="AI69" i="3" s="1"/>
  <c r="L215" i="3"/>
  <c r="AN127" i="3"/>
  <c r="BP128" i="3"/>
  <c r="BP127" i="3" s="1"/>
  <c r="L23" i="3"/>
  <c r="CH24" i="3"/>
  <c r="CH23" i="3" s="1"/>
  <c r="L72" i="3"/>
  <c r="AF122" i="3"/>
  <c r="BP34" i="3"/>
  <c r="BP76" i="3"/>
  <c r="BP14" i="3"/>
  <c r="CE136" i="3"/>
  <c r="CF97" i="3"/>
  <c r="CF57" i="3"/>
  <c r="BM49" i="3"/>
  <c r="AF215" i="3"/>
  <c r="CF135" i="3"/>
  <c r="CF95" i="3"/>
  <c r="CF53" i="3"/>
  <c r="Q234" i="3"/>
  <c r="V228" i="3"/>
  <c r="BH136" i="3"/>
  <c r="BM82" i="3"/>
  <c r="CF79" i="3"/>
  <c r="AF33" i="3"/>
  <c r="CH54" i="3"/>
  <c r="AI100" i="3"/>
  <c r="CF88" i="3"/>
  <c r="CF63" i="3"/>
  <c r="CE61" i="3"/>
  <c r="CE60" i="3" s="1"/>
  <c r="AI15" i="3"/>
  <c r="CH116" i="3"/>
  <c r="CH220" i="3"/>
  <c r="CH219" i="3" s="1"/>
  <c r="CH130" i="3"/>
  <c r="CH129" i="3" s="1"/>
  <c r="CH70" i="3"/>
  <c r="CH69" i="3" s="1"/>
  <c r="CH19" i="3"/>
  <c r="CH134" i="3"/>
  <c r="CH106" i="3"/>
  <c r="CH105" i="3" s="1"/>
  <c r="AI205" i="3"/>
  <c r="L67" i="3"/>
  <c r="CH68" i="3"/>
  <c r="CH67" i="3" s="1"/>
  <c r="AN105" i="3"/>
  <c r="BP106" i="3"/>
  <c r="BP105" i="3" s="1"/>
  <c r="L110" i="3"/>
  <c r="CH111" i="3"/>
  <c r="AS74" i="3"/>
  <c r="BP26" i="3"/>
  <c r="V221" i="3"/>
  <c r="BP140" i="3"/>
  <c r="BP138" i="3"/>
  <c r="CF113" i="3"/>
  <c r="BC55" i="3"/>
  <c r="AF180" i="3"/>
  <c r="AF148" i="3"/>
  <c r="BP134" i="3"/>
  <c r="CF118" i="3"/>
  <c r="V93" i="3"/>
  <c r="V92" i="3" s="1"/>
  <c r="CF34" i="3"/>
  <c r="V234" i="3"/>
  <c r="BM136" i="3"/>
  <c r="CF128" i="3"/>
  <c r="CF127" i="3" s="1"/>
  <c r="CF84" i="3"/>
  <c r="CF64" i="3"/>
  <c r="AF61" i="3"/>
  <c r="AF60" i="3" s="1"/>
  <c r="BC93" i="3"/>
  <c r="BC92" i="3" s="1"/>
  <c r="V82" i="3"/>
  <c r="CH119" i="3"/>
  <c r="CH75" i="3"/>
  <c r="CH102" i="3"/>
  <c r="CH101" i="3" s="1"/>
  <c r="AI90" i="3"/>
  <c r="AI75" i="3"/>
  <c r="L131" i="3"/>
  <c r="CH132" i="3"/>
  <c r="CH131" i="3" s="1"/>
  <c r="BU131" i="3"/>
  <c r="CF132" i="3"/>
  <c r="CF131" i="3" s="1"/>
  <c r="BU125" i="3"/>
  <c r="CF126" i="3"/>
  <c r="CF125" i="3" s="1"/>
  <c r="BU129" i="3"/>
  <c r="CF130" i="3"/>
  <c r="CF129" i="3" s="1"/>
  <c r="BU103" i="3"/>
  <c r="CF104" i="3"/>
  <c r="CF103" i="3" s="1"/>
  <c r="AI151" i="3"/>
  <c r="CG151" i="3"/>
  <c r="L117" i="3"/>
  <c r="L123" i="3"/>
  <c r="CH124" i="3"/>
  <c r="CH123" i="3" s="1"/>
  <c r="BP53" i="3"/>
  <c r="CF139" i="3"/>
  <c r="AS136" i="3"/>
  <c r="BH55" i="3"/>
  <c r="BC49" i="3"/>
  <c r="AS133" i="3"/>
  <c r="AS122" i="3" s="1"/>
  <c r="CF210" i="3"/>
  <c r="BU133" i="3"/>
  <c r="CF80" i="3"/>
  <c r="AI98" i="3"/>
  <c r="CE87" i="3"/>
  <c r="CF62" i="3"/>
  <c r="L33" i="3"/>
  <c r="AI36" i="3"/>
  <c r="BH93" i="3"/>
  <c r="BH92" i="3" s="1"/>
  <c r="AA87" i="3"/>
  <c r="CH113" i="3"/>
  <c r="CH109" i="3"/>
  <c r="CH108" i="3" s="1"/>
  <c r="CH18" i="3"/>
  <c r="CH153" i="3"/>
  <c r="CH152" i="3" s="1"/>
  <c r="CH126" i="3"/>
  <c r="CH125" i="3" s="1"/>
  <c r="CH104" i="3"/>
  <c r="CH103" i="3" s="1"/>
  <c r="CH83" i="3"/>
  <c r="AI236" i="3"/>
  <c r="L114" i="3"/>
  <c r="CG113" i="3"/>
  <c r="AF221" i="3"/>
  <c r="BP58" i="3"/>
  <c r="BH49" i="3"/>
  <c r="V148" i="3"/>
  <c r="AS110" i="3"/>
  <c r="AF93" i="3"/>
  <c r="AF92" i="3" s="1"/>
  <c r="AS55" i="3"/>
  <c r="BC136" i="3"/>
  <c r="BP91" i="3"/>
  <c r="BP83" i="3"/>
  <c r="CH53" i="3"/>
  <c r="AI99" i="3"/>
  <c r="V61" i="3"/>
  <c r="V60" i="3" s="1"/>
  <c r="CH36" i="3"/>
  <c r="AI16" i="3"/>
  <c r="BM93" i="3"/>
  <c r="BM92" i="3" s="1"/>
  <c r="AS93" i="3"/>
  <c r="AS92" i="3" s="1"/>
  <c r="AF87" i="3"/>
  <c r="CH91" i="3"/>
  <c r="CH62" i="3"/>
  <c r="CH128" i="3"/>
  <c r="CH127" i="3" s="1"/>
  <c r="CH213" i="3"/>
  <c r="CH121" i="3"/>
  <c r="CH120" i="3" s="1"/>
  <c r="AI124" i="3"/>
  <c r="AI123" i="3" s="1"/>
  <c r="AI73" i="3"/>
  <c r="AI72" i="3" s="1"/>
  <c r="L148" i="3"/>
  <c r="CE194" i="3"/>
  <c r="BM194" i="3"/>
  <c r="CH17" i="3" l="1"/>
  <c r="AH144" i="3"/>
  <c r="AH239" i="3" s="1"/>
  <c r="AD144" i="3"/>
  <c r="AF11" i="3"/>
  <c r="AC144" i="3"/>
  <c r="AG144" i="3"/>
  <c r="CE144" i="3"/>
  <c r="BM144" i="3"/>
  <c r="BH144" i="3"/>
  <c r="BJ10" i="3"/>
  <c r="BJ239" i="3" s="1"/>
  <c r="BY10" i="3"/>
  <c r="AQ10" i="3"/>
  <c r="CF133" i="3"/>
  <c r="L60" i="3"/>
  <c r="CB10" i="3"/>
  <c r="CB239" i="3" s="1"/>
  <c r="AH10" i="3"/>
  <c r="BG10" i="3"/>
  <c r="BG239" i="3" s="1"/>
  <c r="BX10" i="3"/>
  <c r="AG10" i="3"/>
  <c r="BD10" i="3"/>
  <c r="BD239" i="3" s="1"/>
  <c r="BS10" i="3"/>
  <c r="AZ10" i="3"/>
  <c r="BI77" i="3"/>
  <c r="BI239" i="3" s="1"/>
  <c r="BO10" i="3"/>
  <c r="BO239" i="3" s="1"/>
  <c r="BE10" i="3"/>
  <c r="BE239" i="3" s="1"/>
  <c r="AL10" i="3"/>
  <c r="BW10" i="3"/>
  <c r="BW239" i="3" s="1"/>
  <c r="BK10" i="3"/>
  <c r="BK239" i="3" s="1"/>
  <c r="AR10" i="3"/>
  <c r="CC10" i="3"/>
  <c r="CC239" i="3" s="1"/>
  <c r="BC11" i="3"/>
  <c r="BI10" i="3"/>
  <c r="V11" i="3"/>
  <c r="AC10" i="3"/>
  <c r="BL10" i="3"/>
  <c r="BL239" i="3" s="1"/>
  <c r="AS107" i="3"/>
  <c r="AS77" i="3" s="1"/>
  <c r="CD10" i="3"/>
  <c r="CD239" i="3" s="1"/>
  <c r="BF10" i="3"/>
  <c r="BF239" i="3" s="1"/>
  <c r="BC107" i="3"/>
  <c r="BA10" i="3"/>
  <c r="CE107" i="3"/>
  <c r="CE77" i="3" s="1"/>
  <c r="AO77" i="3"/>
  <c r="CA10" i="3"/>
  <c r="CA239" i="3" s="1"/>
  <c r="BT10" i="3"/>
  <c r="BT239" i="3" s="1"/>
  <c r="CH212" i="3"/>
  <c r="BN10" i="3"/>
  <c r="CI141" i="3"/>
  <c r="BM107" i="3"/>
  <c r="BM77" i="3" s="1"/>
  <c r="AI234" i="3"/>
  <c r="BH11" i="3"/>
  <c r="AS43" i="3"/>
  <c r="CF82" i="3"/>
  <c r="CE43" i="3"/>
  <c r="AP10" i="3"/>
  <c r="AP239" i="3" s="1"/>
  <c r="CE11" i="3"/>
  <c r="CI235" i="3"/>
  <c r="CE25" i="3"/>
  <c r="CI53" i="3"/>
  <c r="CH93" i="3"/>
  <c r="CH92" i="3" s="1"/>
  <c r="BH25" i="3"/>
  <c r="AS25" i="3"/>
  <c r="BH107" i="3"/>
  <c r="BH77" i="3" s="1"/>
  <c r="BM25" i="3"/>
  <c r="CI113" i="3"/>
  <c r="CH133" i="3"/>
  <c r="CH122" i="3" s="1"/>
  <c r="L11" i="3"/>
  <c r="BM11" i="3"/>
  <c r="CH61" i="3"/>
  <c r="CH60" i="3" s="1"/>
  <c r="CI160" i="3"/>
  <c r="AF194" i="3"/>
  <c r="CH234" i="3"/>
  <c r="CH148" i="3"/>
  <c r="V107" i="3"/>
  <c r="CH12" i="3"/>
  <c r="CH82" i="3"/>
  <c r="BM43" i="3"/>
  <c r="CH78" i="3"/>
  <c r="BC43" i="3"/>
  <c r="CI151" i="3"/>
  <c r="AI74" i="3"/>
  <c r="CH74" i="3"/>
  <c r="AS11" i="3"/>
  <c r="CH228" i="3"/>
  <c r="BH43" i="3"/>
  <c r="L122" i="3"/>
  <c r="L107" i="3"/>
  <c r="CH110" i="3"/>
  <c r="BS102" i="3"/>
  <c r="BO240" i="3" l="1"/>
  <c r="AC239" i="3"/>
  <c r="BN239" i="3"/>
  <c r="BN240" i="3" s="1"/>
  <c r="AH240" i="3"/>
  <c r="BI240" i="3"/>
  <c r="CE10" i="3"/>
  <c r="CE239" i="3" s="1"/>
  <c r="CH11" i="3"/>
  <c r="BH10" i="3"/>
  <c r="BH239" i="3" s="1"/>
  <c r="BM10" i="3"/>
  <c r="BM239" i="3" s="1"/>
  <c r="BD240" i="3"/>
  <c r="CA240" i="3"/>
  <c r="BS101" i="3"/>
  <c r="BS92" i="3" s="1"/>
  <c r="BU102" i="3"/>
  <c r="BS121" i="3"/>
  <c r="BS120" i="3" s="1"/>
  <c r="BS109" i="3"/>
  <c r="BS108" i="3" s="1"/>
  <c r="BR99" i="3"/>
  <c r="BU99" i="3" s="1"/>
  <c r="CF99" i="3" s="1"/>
  <c r="BU101" i="3" l="1"/>
  <c r="CF102" i="3"/>
  <c r="CF101" i="3" s="1"/>
  <c r="BS107" i="3"/>
  <c r="BS77" i="3" s="1"/>
  <c r="BR32" i="3"/>
  <c r="BR94" i="3"/>
  <c r="BR98" i="3"/>
  <c r="BU98" i="3" s="1"/>
  <c r="CF98" i="3" s="1"/>
  <c r="BQ81" i="3"/>
  <c r="BR93" i="3" l="1"/>
  <c r="BR92" i="3" s="1"/>
  <c r="BR77" i="3" s="1"/>
  <c r="BU94" i="3"/>
  <c r="CF94" i="3" s="1"/>
  <c r="BR30" i="3"/>
  <c r="BR25" i="3" s="1"/>
  <c r="BR10" i="3" s="1"/>
  <c r="BU32" i="3"/>
  <c r="CF32" i="3" s="1"/>
  <c r="BU81" i="3"/>
  <c r="BQ78" i="3"/>
  <c r="BR239" i="3" l="1"/>
  <c r="BU78" i="3"/>
  <c r="AO225" i="3"/>
  <c r="AL124" i="3"/>
  <c r="AL123" i="3" s="1"/>
  <c r="AL122" i="3" s="1"/>
  <c r="AS225" i="3" l="1"/>
  <c r="AS224" i="3" s="1"/>
  <c r="AS218" i="3" s="1"/>
  <c r="AO224" i="3"/>
  <c r="AO218" i="3" s="1"/>
  <c r="T205" i="4"/>
  <c r="AB205" i="4" s="1"/>
  <c r="AD205" i="4" s="1"/>
  <c r="I237" i="4"/>
  <c r="I236" i="4"/>
  <c r="I235" i="4"/>
  <c r="I230" i="4"/>
  <c r="I231" i="4"/>
  <c r="I232" i="4"/>
  <c r="I233" i="4"/>
  <c r="I229" i="4"/>
  <c r="I227" i="4"/>
  <c r="I226" i="4" s="1"/>
  <c r="I225" i="4"/>
  <c r="I224" i="4" s="1"/>
  <c r="I223" i="4"/>
  <c r="I222" i="4"/>
  <c r="I221" i="4" s="1"/>
  <c r="I220" i="4"/>
  <c r="I219" i="4" s="1"/>
  <c r="I217" i="4"/>
  <c r="I216" i="4"/>
  <c r="I214" i="4"/>
  <c r="I213" i="4"/>
  <c r="I210" i="4"/>
  <c r="I211" i="4"/>
  <c r="I209" i="4"/>
  <c r="I206" i="4"/>
  <c r="I207" i="4"/>
  <c r="I205" i="4"/>
  <c r="H205" i="4"/>
  <c r="W205" i="4" s="1"/>
  <c r="G205" i="8"/>
  <c r="V205" i="8" s="1"/>
  <c r="G206" i="8"/>
  <c r="V206" i="8" s="1"/>
  <c r="G207" i="8"/>
  <c r="V207" i="8" s="1"/>
  <c r="I212" i="4" l="1"/>
  <c r="I218" i="4"/>
  <c r="I208" i="4"/>
  <c r="I228" i="4"/>
  <c r="I215" i="4"/>
  <c r="I234" i="4"/>
  <c r="X205" i="8"/>
  <c r="G207" i="4"/>
  <c r="V207" i="4" s="1"/>
  <c r="G206" i="4"/>
  <c r="V206" i="4" s="1"/>
  <c r="G205" i="4"/>
  <c r="V205" i="4" s="1"/>
  <c r="T94" i="8"/>
  <c r="H94" i="8"/>
  <c r="G94" i="8"/>
  <c r="T229" i="8"/>
  <c r="N229" i="8"/>
  <c r="H229" i="8"/>
  <c r="W94" i="8" l="1"/>
  <c r="AB94" i="8"/>
  <c r="V94" i="8"/>
  <c r="X94" i="8" s="1"/>
  <c r="D198" i="9"/>
  <c r="W229" i="8"/>
  <c r="AB229" i="8"/>
  <c r="O229" i="4"/>
  <c r="O229" i="8"/>
  <c r="O94" i="4"/>
  <c r="O94" i="8"/>
  <c r="Y229" i="8"/>
  <c r="H229" i="4"/>
  <c r="T229" i="4"/>
  <c r="G94" i="4"/>
  <c r="V94" i="4" s="1"/>
  <c r="X205" i="4"/>
  <c r="T94" i="4"/>
  <c r="AB94" i="4" s="1"/>
  <c r="H94" i="4"/>
  <c r="N229" i="4"/>
  <c r="F140" i="3"/>
  <c r="D138" i="3"/>
  <c r="E62" i="3"/>
  <c r="Z229" i="4" l="1"/>
  <c r="W94" i="4"/>
  <c r="X94" i="4" s="1"/>
  <c r="AB229" i="4"/>
  <c r="Z94" i="4"/>
  <c r="Y229" i="4"/>
  <c r="AA229" i="4" s="1"/>
  <c r="W229" i="4"/>
  <c r="AD94" i="8"/>
  <c r="Z94" i="8"/>
  <c r="G222" i="9"/>
  <c r="E222" i="9"/>
  <c r="G91" i="9"/>
  <c r="D91" i="9"/>
  <c r="AD229" i="8"/>
  <c r="Z229" i="8"/>
  <c r="AD94" i="4"/>
  <c r="J225" i="3"/>
  <c r="D64" i="3"/>
  <c r="J56" i="3"/>
  <c r="J55" i="3" s="1"/>
  <c r="F51" i="3"/>
  <c r="F49" i="3" s="1"/>
  <c r="AF94" i="4" l="1"/>
  <c r="AF229" i="4"/>
  <c r="AD229" i="4"/>
  <c r="AF94" i="8"/>
  <c r="AA229" i="8"/>
  <c r="AF229" i="8"/>
  <c r="L225" i="3"/>
  <c r="J224" i="3"/>
  <c r="J218" i="3" s="1"/>
  <c r="H56" i="3"/>
  <c r="I204" i="4"/>
  <c r="I203" i="4"/>
  <c r="I201" i="4"/>
  <c r="I200" i="4"/>
  <c r="I199" i="4"/>
  <c r="I198" i="4"/>
  <c r="I196" i="4"/>
  <c r="I192" i="4"/>
  <c r="I191" i="4"/>
  <c r="I189" i="4"/>
  <c r="I188" i="4" s="1"/>
  <c r="I187" i="4"/>
  <c r="I186" i="4"/>
  <c r="I185" i="4"/>
  <c r="I184" i="4"/>
  <c r="I183" i="4"/>
  <c r="I181" i="4"/>
  <c r="I178" i="4"/>
  <c r="I177" i="4"/>
  <c r="I176" i="4"/>
  <c r="I175" i="4"/>
  <c r="I173" i="4"/>
  <c r="I172" i="4" s="1"/>
  <c r="I170" i="4"/>
  <c r="I169" i="4" s="1"/>
  <c r="I168" i="4"/>
  <c r="I167" i="4" s="1"/>
  <c r="I166" i="4"/>
  <c r="I165" i="4" s="1"/>
  <c r="I164" i="4"/>
  <c r="I163" i="4" s="1"/>
  <c r="I162" i="4"/>
  <c r="I161" i="4" s="1"/>
  <c r="I160" i="4"/>
  <c r="I159" i="4"/>
  <c r="I158" i="4"/>
  <c r="I157" i="4"/>
  <c r="I156" i="4"/>
  <c r="I155" i="4"/>
  <c r="I153" i="4"/>
  <c r="I152" i="4" s="1"/>
  <c r="I151" i="4"/>
  <c r="I150" i="4"/>
  <c r="I149" i="4"/>
  <c r="I146" i="4"/>
  <c r="I145" i="4" s="1"/>
  <c r="I141" i="4"/>
  <c r="I140" i="4"/>
  <c r="I139" i="4"/>
  <c r="I138" i="4"/>
  <c r="I137" i="4"/>
  <c r="I135" i="4"/>
  <c r="I134" i="4"/>
  <c r="I132" i="4"/>
  <c r="I131" i="4" s="1"/>
  <c r="I130" i="4"/>
  <c r="I129" i="4" s="1"/>
  <c r="I128" i="4"/>
  <c r="I127" i="4" s="1"/>
  <c r="I126" i="4"/>
  <c r="I125" i="4" s="1"/>
  <c r="I124" i="4"/>
  <c r="I123" i="4" s="1"/>
  <c r="I121" i="4"/>
  <c r="I120" i="4" s="1"/>
  <c r="I119" i="4"/>
  <c r="I118" i="4"/>
  <c r="I116" i="4"/>
  <c r="I115" i="4"/>
  <c r="I113" i="4"/>
  <c r="I112" i="4"/>
  <c r="I111" i="4"/>
  <c r="I109" i="4"/>
  <c r="I108" i="4" s="1"/>
  <c r="I100" i="4"/>
  <c r="I99" i="4"/>
  <c r="I98" i="4"/>
  <c r="I97" i="4"/>
  <c r="I96" i="4"/>
  <c r="I91" i="4"/>
  <c r="I90" i="4"/>
  <c r="I89" i="4"/>
  <c r="I86" i="4"/>
  <c r="I85" i="4"/>
  <c r="I84" i="4"/>
  <c r="I83" i="4"/>
  <c r="I81" i="4"/>
  <c r="I79" i="4"/>
  <c r="I76" i="4"/>
  <c r="I75" i="4"/>
  <c r="I73" i="4"/>
  <c r="I72" i="4" s="1"/>
  <c r="I70" i="4"/>
  <c r="I69" i="4" s="1"/>
  <c r="I68" i="4"/>
  <c r="I67" i="4" s="1"/>
  <c r="I66" i="4"/>
  <c r="I64" i="4"/>
  <c r="I63" i="4"/>
  <c r="I62" i="4"/>
  <c r="I59" i="4"/>
  <c r="I58" i="4"/>
  <c r="I57" i="4"/>
  <c r="I56" i="4"/>
  <c r="I54" i="4"/>
  <c r="I53" i="4"/>
  <c r="I52" i="4"/>
  <c r="I51" i="4"/>
  <c r="I50" i="4"/>
  <c r="I48" i="4"/>
  <c r="I47" i="4"/>
  <c r="I46" i="4" s="1"/>
  <c r="I45" i="4"/>
  <c r="I44" i="4" s="1"/>
  <c r="I42" i="4"/>
  <c r="I41" i="4"/>
  <c r="I39" i="4"/>
  <c r="I38" i="4"/>
  <c r="I36" i="4"/>
  <c r="I35" i="4"/>
  <c r="I34" i="4"/>
  <c r="I32" i="4"/>
  <c r="I31" i="4"/>
  <c r="I29" i="4"/>
  <c r="I28" i="4"/>
  <c r="I27" i="4" s="1"/>
  <c r="I26" i="4"/>
  <c r="I24" i="4"/>
  <c r="I23" i="4" s="1"/>
  <c r="I21" i="4"/>
  <c r="I20" i="4"/>
  <c r="I19" i="4"/>
  <c r="I18" i="4"/>
  <c r="I14" i="4"/>
  <c r="I15" i="4"/>
  <c r="I16" i="4"/>
  <c r="I13" i="4"/>
  <c r="T237" i="8"/>
  <c r="AB237" i="8" s="1"/>
  <c r="AD237" i="8" s="1"/>
  <c r="T233" i="8"/>
  <c r="AB233" i="8" s="1"/>
  <c r="AD233" i="8" s="1"/>
  <c r="T232" i="8"/>
  <c r="AB232" i="8" s="1"/>
  <c r="AD232" i="8" s="1"/>
  <c r="T231" i="8"/>
  <c r="AB231" i="8" s="1"/>
  <c r="AD231" i="8" s="1"/>
  <c r="T230" i="8"/>
  <c r="T219" i="8"/>
  <c r="AB210" i="8"/>
  <c r="AD210" i="8" s="1"/>
  <c r="T188" i="8"/>
  <c r="AB187" i="8"/>
  <c r="AD187" i="8" s="1"/>
  <c r="AB186" i="8"/>
  <c r="AD186" i="8" s="1"/>
  <c r="AB184" i="8"/>
  <c r="AD184" i="8" s="1"/>
  <c r="AB183" i="8"/>
  <c r="AD183" i="8" s="1"/>
  <c r="AB177" i="8"/>
  <c r="AD177" i="8" s="1"/>
  <c r="T172" i="8"/>
  <c r="T167" i="8"/>
  <c r="T163" i="8"/>
  <c r="AB160" i="8"/>
  <c r="AD160" i="8" s="1"/>
  <c r="AB159" i="8"/>
  <c r="AD159" i="8" s="1"/>
  <c r="AB158" i="8"/>
  <c r="AD158" i="8" s="1"/>
  <c r="AB157" i="8"/>
  <c r="AD157" i="8" s="1"/>
  <c r="AB156" i="8"/>
  <c r="AD156" i="8" s="1"/>
  <c r="T152" i="8"/>
  <c r="AB151" i="8"/>
  <c r="AD151" i="8" s="1"/>
  <c r="AB150" i="8"/>
  <c r="AD150" i="8" s="1"/>
  <c r="T145" i="8"/>
  <c r="T141" i="8"/>
  <c r="AB141" i="8" s="1"/>
  <c r="AD141" i="8" s="1"/>
  <c r="T140" i="8"/>
  <c r="AB140" i="8" s="1"/>
  <c r="AD140" i="8" s="1"/>
  <c r="T139" i="8"/>
  <c r="AB139" i="8" s="1"/>
  <c r="AD139" i="8" s="1"/>
  <c r="T138" i="8"/>
  <c r="AB138" i="8" s="1"/>
  <c r="AD138" i="8" s="1"/>
  <c r="T135" i="8"/>
  <c r="AB135" i="8" s="1"/>
  <c r="AD135" i="8" s="1"/>
  <c r="T134" i="8"/>
  <c r="T132" i="8"/>
  <c r="T131" i="8" s="1"/>
  <c r="T130" i="8"/>
  <c r="T129" i="8" s="1"/>
  <c r="T128" i="8"/>
  <c r="T127" i="8" s="1"/>
  <c r="T126" i="8"/>
  <c r="T125" i="8" s="1"/>
  <c r="T116" i="8"/>
  <c r="AB116" i="8" s="1"/>
  <c r="AD116" i="8" s="1"/>
  <c r="T113" i="8"/>
  <c r="AB113" i="8" s="1"/>
  <c r="AD113" i="8" s="1"/>
  <c r="T106" i="8"/>
  <c r="T105" i="8" s="1"/>
  <c r="T104" i="8"/>
  <c r="T103" i="8" s="1"/>
  <c r="T99" i="8"/>
  <c r="AB99" i="8" s="1"/>
  <c r="AD99" i="8" s="1"/>
  <c r="T98" i="8"/>
  <c r="AB98" i="8" s="1"/>
  <c r="AD98" i="8" s="1"/>
  <c r="T97" i="8"/>
  <c r="AB97" i="8" s="1"/>
  <c r="AD97" i="8" s="1"/>
  <c r="T96" i="8"/>
  <c r="AB96" i="8" s="1"/>
  <c r="AD96" i="8" s="1"/>
  <c r="T95" i="8"/>
  <c r="T90" i="8"/>
  <c r="AB90" i="8" s="1"/>
  <c r="AD90" i="8" s="1"/>
  <c r="T89" i="8"/>
  <c r="AB89" i="8" s="1"/>
  <c r="AD89" i="8" s="1"/>
  <c r="T88" i="8"/>
  <c r="T86" i="8"/>
  <c r="AB86" i="8" s="1"/>
  <c r="AD86" i="8" s="1"/>
  <c r="T85" i="8"/>
  <c r="AB85" i="8" s="1"/>
  <c r="AD85" i="8" s="1"/>
  <c r="T84" i="8"/>
  <c r="AB84" i="8" s="1"/>
  <c r="AD84" i="8" s="1"/>
  <c r="T83" i="8"/>
  <c r="T81" i="8"/>
  <c r="AB81" i="8" s="1"/>
  <c r="AD81" i="8" s="1"/>
  <c r="T80" i="8"/>
  <c r="AB80" i="8" s="1"/>
  <c r="AD80" i="8" s="1"/>
  <c r="T79" i="8"/>
  <c r="AB64" i="8"/>
  <c r="AD64" i="8" s="1"/>
  <c r="AB63" i="8"/>
  <c r="AD63" i="8" s="1"/>
  <c r="AB58" i="8"/>
  <c r="AD58" i="8" s="1"/>
  <c r="AB57" i="8"/>
  <c r="AD57" i="8" s="1"/>
  <c r="AB54" i="8"/>
  <c r="AD54" i="8" s="1"/>
  <c r="AB53" i="8"/>
  <c r="AD53" i="8" s="1"/>
  <c r="AB52" i="8"/>
  <c r="AD52" i="8" s="1"/>
  <c r="T44" i="8"/>
  <c r="AB32" i="8"/>
  <c r="AD32" i="8" s="1"/>
  <c r="AB29" i="8"/>
  <c r="AB20" i="8"/>
  <c r="AD20" i="8" s="1"/>
  <c r="AB19" i="8"/>
  <c r="AB16" i="8"/>
  <c r="AD16" i="8" s="1"/>
  <c r="AB14" i="8"/>
  <c r="N237" i="8"/>
  <c r="Y237" i="8" s="1"/>
  <c r="Y236" i="8"/>
  <c r="N233" i="8"/>
  <c r="Y233" i="8" s="1"/>
  <c r="N232" i="8"/>
  <c r="Y232" i="8" s="1"/>
  <c r="N231" i="8"/>
  <c r="Y231" i="8" s="1"/>
  <c r="O230" i="8"/>
  <c r="N230" i="8"/>
  <c r="N219" i="8"/>
  <c r="Z214" i="8"/>
  <c r="Y210" i="8"/>
  <c r="Y184" i="8"/>
  <c r="O183" i="8"/>
  <c r="Z183" i="8" s="1"/>
  <c r="Y183" i="8"/>
  <c r="Y177" i="8"/>
  <c r="O176" i="8"/>
  <c r="Z176" i="8" s="1"/>
  <c r="Y176" i="8"/>
  <c r="N168" i="8"/>
  <c r="N167" i="8" s="1"/>
  <c r="N160" i="8"/>
  <c r="Y160" i="8" s="1"/>
  <c r="N159" i="8"/>
  <c r="Y159" i="8" s="1"/>
  <c r="N158" i="8"/>
  <c r="Y158" i="8" s="1"/>
  <c r="N157" i="8"/>
  <c r="Y157" i="8" s="1"/>
  <c r="O156" i="8"/>
  <c r="Z156" i="8" s="1"/>
  <c r="N156" i="8"/>
  <c r="Y156" i="8" s="1"/>
  <c r="N155" i="8"/>
  <c r="N153" i="8"/>
  <c r="N152" i="8" s="1"/>
  <c r="O150" i="8"/>
  <c r="Z150" i="8" s="1"/>
  <c r="N150" i="8"/>
  <c r="Y150" i="8" s="1"/>
  <c r="N149" i="8"/>
  <c r="N146" i="8"/>
  <c r="N145" i="8" s="1"/>
  <c r="O138" i="8"/>
  <c r="Z138" i="8" s="1"/>
  <c r="O135" i="8"/>
  <c r="Z135" i="8" s="1"/>
  <c r="N134" i="8"/>
  <c r="N128" i="8"/>
  <c r="N127" i="8" s="1"/>
  <c r="O119" i="8"/>
  <c r="Z119" i="8" s="1"/>
  <c r="N118" i="8"/>
  <c r="O116" i="8"/>
  <c r="Z116" i="8" s="1"/>
  <c r="N113" i="8"/>
  <c r="Y113" i="8" s="1"/>
  <c r="N111" i="8"/>
  <c r="N106" i="8"/>
  <c r="N105" i="8" s="1"/>
  <c r="N100" i="8"/>
  <c r="Y100" i="8" s="1"/>
  <c r="O95" i="8"/>
  <c r="N95" i="8"/>
  <c r="Y95" i="8" s="1"/>
  <c r="N91" i="8"/>
  <c r="Y91" i="8" s="1"/>
  <c r="N88" i="8"/>
  <c r="N83" i="8"/>
  <c r="N81" i="8"/>
  <c r="Y81" i="8" s="1"/>
  <c r="O80" i="8"/>
  <c r="Z80" i="8" s="1"/>
  <c r="N79" i="8"/>
  <c r="O76" i="8"/>
  <c r="Z76" i="8" s="1"/>
  <c r="Y76" i="8"/>
  <c r="Y64" i="8"/>
  <c r="Y58" i="8"/>
  <c r="Y53" i="8"/>
  <c r="O51" i="8"/>
  <c r="Z51" i="8" s="1"/>
  <c r="O48" i="8"/>
  <c r="Z48" i="8" s="1"/>
  <c r="O35" i="8"/>
  <c r="Z35" i="8" s="1"/>
  <c r="O32" i="8"/>
  <c r="Z32" i="8" s="1"/>
  <c r="O29" i="8"/>
  <c r="Z29" i="8" s="1"/>
  <c r="Y26" i="8"/>
  <c r="Y20" i="8"/>
  <c r="O19" i="8"/>
  <c r="Z19" i="8" s="1"/>
  <c r="O14" i="8"/>
  <c r="Y14" i="8"/>
  <c r="I33" i="4" l="1"/>
  <c r="I17" i="4"/>
  <c r="I74" i="4"/>
  <c r="I114" i="4"/>
  <c r="I40" i="4"/>
  <c r="I195" i="4"/>
  <c r="I194" i="4" s="1"/>
  <c r="I190" i="4"/>
  <c r="I136" i="4"/>
  <c r="I12" i="4"/>
  <c r="I30" i="4"/>
  <c r="I49" i="4"/>
  <c r="I82" i="4"/>
  <c r="I110" i="4"/>
  <c r="I37" i="4"/>
  <c r="I55" i="4"/>
  <c r="I43" i="4" s="1"/>
  <c r="I61" i="4"/>
  <c r="I60" i="4" s="1"/>
  <c r="I117" i="4"/>
  <c r="I133" i="4"/>
  <c r="I122" i="4" s="1"/>
  <c r="I148" i="4"/>
  <c r="I154" i="4"/>
  <c r="I174" i="4"/>
  <c r="I180" i="4"/>
  <c r="AH229" i="4"/>
  <c r="AD29" i="8"/>
  <c r="AD19" i="8"/>
  <c r="AD14" i="8"/>
  <c r="T154" i="8"/>
  <c r="N234" i="8"/>
  <c r="N154" i="8"/>
  <c r="Y175" i="8"/>
  <c r="Y181" i="8"/>
  <c r="Y213" i="8"/>
  <c r="N228" i="8"/>
  <c r="AB56" i="8"/>
  <c r="T82" i="8"/>
  <c r="AB175" i="8"/>
  <c r="AB209" i="8"/>
  <c r="AB235" i="8"/>
  <c r="Y209" i="8"/>
  <c r="AB62" i="8"/>
  <c r="AB95" i="8"/>
  <c r="Y83" i="8"/>
  <c r="Y88" i="8"/>
  <c r="Y118" i="8"/>
  <c r="Y134" i="8"/>
  <c r="Y62" i="8"/>
  <c r="Y79" i="8"/>
  <c r="Y111" i="8"/>
  <c r="T78" i="8"/>
  <c r="T133" i="8"/>
  <c r="AB213" i="8"/>
  <c r="AB222" i="8"/>
  <c r="T228" i="8"/>
  <c r="Y34" i="8"/>
  <c r="Y222" i="8"/>
  <c r="AB38" i="8"/>
  <c r="AB88" i="8"/>
  <c r="AB26" i="8"/>
  <c r="AB199" i="8"/>
  <c r="AD199" i="8" s="1"/>
  <c r="AB204" i="8"/>
  <c r="AD204" i="8" s="1"/>
  <c r="AB200" i="8"/>
  <c r="AD200" i="8" s="1"/>
  <c r="AB201" i="8"/>
  <c r="AD201" i="8" s="1"/>
  <c r="O191" i="8"/>
  <c r="AB198" i="8"/>
  <c r="AD198" i="8" s="1"/>
  <c r="AB203" i="8"/>
  <c r="AD203" i="8" s="1"/>
  <c r="AB15" i="8"/>
  <c r="N139" i="8"/>
  <c r="Y139" i="8" s="1"/>
  <c r="N141" i="8"/>
  <c r="Y141" i="8" s="1"/>
  <c r="N138" i="8"/>
  <c r="Y138" i="8" s="1"/>
  <c r="AA138" i="8" s="1"/>
  <c r="N140" i="8"/>
  <c r="Y140" i="8" s="1"/>
  <c r="AA176" i="8"/>
  <c r="AA183" i="8"/>
  <c r="O220" i="4"/>
  <c r="O219" i="8"/>
  <c r="Z230" i="8"/>
  <c r="O232" i="4"/>
  <c r="Z232" i="4" s="1"/>
  <c r="O232" i="8"/>
  <c r="Z232" i="8" s="1"/>
  <c r="AA232" i="8" s="1"/>
  <c r="O236" i="4"/>
  <c r="Z236" i="4" s="1"/>
  <c r="Z236" i="8"/>
  <c r="AA236" i="8" s="1"/>
  <c r="AB106" i="8"/>
  <c r="AB105" i="8" s="1"/>
  <c r="AB128" i="8"/>
  <c r="AB127" i="8" s="1"/>
  <c r="AB146" i="8"/>
  <c r="AB145" i="8" s="1"/>
  <c r="AB153" i="8"/>
  <c r="AB152" i="8" s="1"/>
  <c r="T224" i="8"/>
  <c r="AB230" i="8"/>
  <c r="AB228" i="8" s="1"/>
  <c r="O13" i="4"/>
  <c r="O13" i="8"/>
  <c r="O24" i="4"/>
  <c r="O24" i="8"/>
  <c r="O23" i="8" s="1"/>
  <c r="O121" i="4"/>
  <c r="O121" i="8"/>
  <c r="O120" i="8" s="1"/>
  <c r="O158" i="4"/>
  <c r="Z158" i="4" s="1"/>
  <c r="O158" i="8"/>
  <c r="Z158" i="8" s="1"/>
  <c r="AA158" i="8" s="1"/>
  <c r="O177" i="4"/>
  <c r="Z177" i="4" s="1"/>
  <c r="O177" i="8"/>
  <c r="Z177" i="8" s="1"/>
  <c r="AA177" i="8" s="1"/>
  <c r="O181" i="4"/>
  <c r="Z181" i="4" s="1"/>
  <c r="O181" i="8"/>
  <c r="O209" i="4"/>
  <c r="Z209" i="4" s="1"/>
  <c r="Y153" i="8"/>
  <c r="Y152" i="8" s="1"/>
  <c r="Y155" i="8"/>
  <c r="Y154" i="8" s="1"/>
  <c r="O168" i="4"/>
  <c r="O168" i="8"/>
  <c r="O167" i="8" s="1"/>
  <c r="O187" i="4"/>
  <c r="Z187" i="4" s="1"/>
  <c r="O187" i="8"/>
  <c r="Z187" i="8" s="1"/>
  <c r="O189" i="4"/>
  <c r="O189" i="8"/>
  <c r="O188" i="8" s="1"/>
  <c r="N191" i="4"/>
  <c r="Y191" i="4" s="1"/>
  <c r="Y235" i="8"/>
  <c r="Y234" i="8" s="1"/>
  <c r="AB130" i="8"/>
  <c r="AB129" i="8" s="1"/>
  <c r="T148" i="8"/>
  <c r="AB155" i="8"/>
  <c r="AB154" i="8" s="1"/>
  <c r="AB189" i="8"/>
  <c r="AB188" i="8" s="1"/>
  <c r="O45" i="4"/>
  <c r="O45" i="8"/>
  <c r="O44" i="8" s="1"/>
  <c r="O70" i="4"/>
  <c r="O69" i="4" s="1"/>
  <c r="O70" i="8"/>
  <c r="O69" i="8" s="1"/>
  <c r="O149" i="4"/>
  <c r="O149" i="8"/>
  <c r="O151" i="4"/>
  <c r="Z151" i="4" s="1"/>
  <c r="O151" i="8"/>
  <c r="Z151" i="8" s="1"/>
  <c r="O160" i="4"/>
  <c r="Z160" i="4" s="1"/>
  <c r="O160" i="8"/>
  <c r="Z160" i="8" s="1"/>
  <c r="AA160" i="8" s="1"/>
  <c r="Y168" i="8"/>
  <c r="Y167" i="8" s="1"/>
  <c r="O175" i="4"/>
  <c r="Z175" i="4" s="1"/>
  <c r="O175" i="8"/>
  <c r="O184" i="4"/>
  <c r="Z184" i="4" s="1"/>
  <c r="O184" i="8"/>
  <c r="Z184" i="8" s="1"/>
  <c r="AA184" i="8" s="1"/>
  <c r="O198" i="4"/>
  <c r="Z198" i="4" s="1"/>
  <c r="Z198" i="8"/>
  <c r="O199" i="4"/>
  <c r="Z199" i="4" s="1"/>
  <c r="Z199" i="8"/>
  <c r="O200" i="4"/>
  <c r="Z200" i="4" s="1"/>
  <c r="Z200" i="8"/>
  <c r="O201" i="4"/>
  <c r="Z201" i="4" s="1"/>
  <c r="Z201" i="8"/>
  <c r="O104" i="4"/>
  <c r="O104" i="8"/>
  <c r="O103" i="8" s="1"/>
  <c r="O124" i="4"/>
  <c r="O124" i="8"/>
  <c r="O123" i="8" s="1"/>
  <c r="O132" i="4"/>
  <c r="O132" i="8"/>
  <c r="O131" i="8" s="1"/>
  <c r="O106" i="4"/>
  <c r="O106" i="8"/>
  <c r="O105" i="8" s="1"/>
  <c r="O109" i="4"/>
  <c r="O109" i="8"/>
  <c r="O108" i="8" s="1"/>
  <c r="AA150" i="8"/>
  <c r="O153" i="4"/>
  <c r="O153" i="8"/>
  <c r="O152" i="8" s="1"/>
  <c r="O155" i="4"/>
  <c r="O155" i="8"/>
  <c r="O157" i="4"/>
  <c r="Z157" i="4" s="1"/>
  <c r="O157" i="8"/>
  <c r="Z157" i="8" s="1"/>
  <c r="AA157" i="8" s="1"/>
  <c r="O159" i="4"/>
  <c r="Z159" i="4" s="1"/>
  <c r="O159" i="8"/>
  <c r="Z159" i="8" s="1"/>
  <c r="AA159" i="8" s="1"/>
  <c r="O210" i="4"/>
  <c r="Z210" i="4" s="1"/>
  <c r="Z210" i="8"/>
  <c r="AA210" i="8" s="1"/>
  <c r="O213" i="4"/>
  <c r="O212" i="8"/>
  <c r="Z222" i="8"/>
  <c r="O231" i="4"/>
  <c r="Z231" i="4" s="1"/>
  <c r="O231" i="8"/>
  <c r="Z231" i="8" s="1"/>
  <c r="AA231" i="8" s="1"/>
  <c r="O233" i="4"/>
  <c r="Z233" i="4" s="1"/>
  <c r="O233" i="8"/>
  <c r="Z233" i="8" s="1"/>
  <c r="AA233" i="8" s="1"/>
  <c r="O235" i="4"/>
  <c r="O234" i="8"/>
  <c r="O237" i="4"/>
  <c r="Z237" i="4" s="1"/>
  <c r="O237" i="8"/>
  <c r="Z237" i="8" s="1"/>
  <c r="AA237" i="8" s="1"/>
  <c r="AB45" i="8"/>
  <c r="AB44" i="8" s="1"/>
  <c r="T102" i="8"/>
  <c r="T101" i="8" s="1"/>
  <c r="AB132" i="8"/>
  <c r="AB131" i="8" s="1"/>
  <c r="AB164" i="8"/>
  <c r="AB163" i="8" s="1"/>
  <c r="AB168" i="8"/>
  <c r="AB167" i="8" s="1"/>
  <c r="AB173" i="8"/>
  <c r="AB172" i="8" s="1"/>
  <c r="O68" i="4"/>
  <c r="O68" i="8"/>
  <c r="O67" i="8" s="1"/>
  <c r="O128" i="4"/>
  <c r="O128" i="8"/>
  <c r="O127" i="8" s="1"/>
  <c r="O146" i="4"/>
  <c r="O146" i="8"/>
  <c r="O145" i="8" s="1"/>
  <c r="O26" i="4"/>
  <c r="O26" i="8"/>
  <c r="O102" i="4"/>
  <c r="O102" i="8"/>
  <c r="O101" i="8" s="1"/>
  <c r="Y106" i="8"/>
  <c r="Y105" i="8" s="1"/>
  <c r="O126" i="4"/>
  <c r="O126" i="8"/>
  <c r="O125" i="8" s="1"/>
  <c r="Y128" i="8"/>
  <c r="Y127" i="8" s="1"/>
  <c r="O130" i="4"/>
  <c r="O130" i="8"/>
  <c r="O129" i="8" s="1"/>
  <c r="Y146" i="8"/>
  <c r="Y145" i="8" s="1"/>
  <c r="Y149" i="8"/>
  <c r="N151" i="4"/>
  <c r="Y151" i="4" s="1"/>
  <c r="N151" i="8"/>
  <c r="Y151" i="8" s="1"/>
  <c r="AA156" i="8"/>
  <c r="O166" i="4"/>
  <c r="O166" i="8"/>
  <c r="O165" i="8" s="1"/>
  <c r="O192" i="4"/>
  <c r="Z192" i="4" s="1"/>
  <c r="O192" i="8"/>
  <c r="Z192" i="8" s="1"/>
  <c r="O204" i="4"/>
  <c r="Z204" i="4" s="1"/>
  <c r="Z204" i="8"/>
  <c r="Y220" i="8"/>
  <c r="Y219" i="8" s="1"/>
  <c r="O223" i="4"/>
  <c r="Z223" i="4" s="1"/>
  <c r="Z223" i="8"/>
  <c r="O225" i="4"/>
  <c r="O224" i="8"/>
  <c r="O227" i="4"/>
  <c r="O226" i="8"/>
  <c r="Y230" i="8"/>
  <c r="Y228" i="8" s="1"/>
  <c r="AB104" i="8"/>
  <c r="AB103" i="8" s="1"/>
  <c r="AB126" i="8"/>
  <c r="AB125" i="8" s="1"/>
  <c r="AB176" i="8"/>
  <c r="AD176" i="8" s="1"/>
  <c r="AB220" i="8"/>
  <c r="AB219" i="8" s="1"/>
  <c r="O140" i="4"/>
  <c r="Z140" i="4" s="1"/>
  <c r="O140" i="8"/>
  <c r="Z140" i="8" s="1"/>
  <c r="AB79" i="8"/>
  <c r="AB78" i="8" s="1"/>
  <c r="T118" i="8"/>
  <c r="O31" i="4"/>
  <c r="O31" i="8"/>
  <c r="O30" i="8" s="1"/>
  <c r="O47" i="4"/>
  <c r="O47" i="8"/>
  <c r="O46" i="8" s="1"/>
  <c r="O53" i="4"/>
  <c r="Z53" i="4" s="1"/>
  <c r="O53" i="8"/>
  <c r="Z53" i="8" s="1"/>
  <c r="AA53" i="8" s="1"/>
  <c r="Y63" i="8"/>
  <c r="O66" i="4"/>
  <c r="Z66" i="4" s="1"/>
  <c r="O66" i="8"/>
  <c r="Z66" i="8" s="1"/>
  <c r="O90" i="4"/>
  <c r="Z90" i="4" s="1"/>
  <c r="O90" i="8"/>
  <c r="Z90" i="8" s="1"/>
  <c r="O96" i="4"/>
  <c r="Z96" i="4" s="1"/>
  <c r="O96" i="8"/>
  <c r="Z96" i="8" s="1"/>
  <c r="O97" i="4"/>
  <c r="Z97" i="4" s="1"/>
  <c r="O97" i="8"/>
  <c r="Z97" i="8" s="1"/>
  <c r="O98" i="4"/>
  <c r="Z98" i="4" s="1"/>
  <c r="O98" i="8"/>
  <c r="Z98" i="8" s="1"/>
  <c r="O99" i="4"/>
  <c r="Z99" i="4" s="1"/>
  <c r="O99" i="8"/>
  <c r="Z99" i="8" s="1"/>
  <c r="O112" i="4"/>
  <c r="Z112" i="4" s="1"/>
  <c r="O112" i="8"/>
  <c r="Z112" i="8" s="1"/>
  <c r="O41" i="4"/>
  <c r="O41" i="8"/>
  <c r="O54" i="4"/>
  <c r="Z54" i="4" s="1"/>
  <c r="O54" i="8"/>
  <c r="Z54" i="8" s="1"/>
  <c r="N56" i="4"/>
  <c r="Y56" i="4" s="1"/>
  <c r="O58" i="4"/>
  <c r="Z58" i="4" s="1"/>
  <c r="O58" i="8"/>
  <c r="Z58" i="8" s="1"/>
  <c r="AA58" i="8" s="1"/>
  <c r="O63" i="4"/>
  <c r="Z63" i="4" s="1"/>
  <c r="O63" i="8"/>
  <c r="Z63" i="8" s="1"/>
  <c r="O79" i="4"/>
  <c r="O79" i="8"/>
  <c r="O83" i="4"/>
  <c r="O83" i="8"/>
  <c r="O91" i="4"/>
  <c r="Z91" i="4" s="1"/>
  <c r="O91" i="8"/>
  <c r="Z91" i="8" s="1"/>
  <c r="AA91" i="8" s="1"/>
  <c r="O100" i="4"/>
  <c r="Z100" i="4" s="1"/>
  <c r="O100" i="8"/>
  <c r="Z100" i="8" s="1"/>
  <c r="AA100" i="8" s="1"/>
  <c r="O113" i="4"/>
  <c r="Z113" i="4" s="1"/>
  <c r="O113" i="8"/>
  <c r="Z113" i="8" s="1"/>
  <c r="AA113" i="8" s="1"/>
  <c r="O38" i="4"/>
  <c r="O38" i="8"/>
  <c r="O39" i="4"/>
  <c r="Z39" i="4" s="1"/>
  <c r="O39" i="8"/>
  <c r="Z39" i="8" s="1"/>
  <c r="O59" i="4"/>
  <c r="Z59" i="4" s="1"/>
  <c r="O59" i="8"/>
  <c r="Z59" i="8" s="1"/>
  <c r="O75" i="4"/>
  <c r="O75" i="8"/>
  <c r="O74" i="8" s="1"/>
  <c r="O84" i="4"/>
  <c r="Z84" i="4" s="1"/>
  <c r="O84" i="8"/>
  <c r="Z84" i="8" s="1"/>
  <c r="O85" i="4"/>
  <c r="Z85" i="4" s="1"/>
  <c r="O85" i="8"/>
  <c r="Z85" i="8" s="1"/>
  <c r="O86" i="4"/>
  <c r="Z86" i="4" s="1"/>
  <c r="O86" i="8"/>
  <c r="Z86" i="8" s="1"/>
  <c r="O88" i="4"/>
  <c r="O88" i="8"/>
  <c r="O115" i="4"/>
  <c r="O115" i="8"/>
  <c r="O114" i="8" s="1"/>
  <c r="O134" i="4"/>
  <c r="O134" i="8"/>
  <c r="O133" i="8" s="1"/>
  <c r="O139" i="4"/>
  <c r="Z139" i="4" s="1"/>
  <c r="O139" i="8"/>
  <c r="Z139" i="8" s="1"/>
  <c r="O141" i="4"/>
  <c r="Z141" i="4" s="1"/>
  <c r="O141" i="8"/>
  <c r="Z141" i="8" s="1"/>
  <c r="O28" i="4"/>
  <c r="O28" i="8"/>
  <c r="O27" i="8" s="1"/>
  <c r="O36" i="4"/>
  <c r="Z36" i="4" s="1"/>
  <c r="O36" i="8"/>
  <c r="Z36" i="8" s="1"/>
  <c r="O42" i="4"/>
  <c r="O42" i="8"/>
  <c r="Z42" i="8" s="1"/>
  <c r="Z14" i="8"/>
  <c r="O20" i="4"/>
  <c r="Z20" i="4" s="1"/>
  <c r="O20" i="8"/>
  <c r="Z20" i="8" s="1"/>
  <c r="O56" i="4"/>
  <c r="O56" i="8"/>
  <c r="O15" i="4"/>
  <c r="Z15" i="4" s="1"/>
  <c r="O15" i="8"/>
  <c r="O16" i="4"/>
  <c r="Z16" i="4" s="1"/>
  <c r="O16" i="8"/>
  <c r="Z16" i="8" s="1"/>
  <c r="O18" i="4"/>
  <c r="O18" i="8"/>
  <c r="O21" i="4"/>
  <c r="Z21" i="4" s="1"/>
  <c r="O21" i="8"/>
  <c r="Z21" i="8" s="1"/>
  <c r="O34" i="4"/>
  <c r="O34" i="8"/>
  <c r="O50" i="4"/>
  <c r="O50" i="8"/>
  <c r="O52" i="4"/>
  <c r="Z52" i="4" s="1"/>
  <c r="O52" i="8"/>
  <c r="Z52" i="8" s="1"/>
  <c r="O57" i="4"/>
  <c r="Z57" i="4" s="1"/>
  <c r="O57" i="8"/>
  <c r="Z57" i="8" s="1"/>
  <c r="O62" i="4"/>
  <c r="O62" i="8"/>
  <c r="O64" i="4"/>
  <c r="Z64" i="4" s="1"/>
  <c r="O64" i="8"/>
  <c r="Z64" i="8" s="1"/>
  <c r="AA64" i="8" s="1"/>
  <c r="AA76" i="8"/>
  <c r="O81" i="4"/>
  <c r="Z81" i="4" s="1"/>
  <c r="O81" i="8"/>
  <c r="Z81" i="8" s="1"/>
  <c r="AA81" i="8" s="1"/>
  <c r="O89" i="4"/>
  <c r="Z89" i="4" s="1"/>
  <c r="O89" i="8"/>
  <c r="Z89" i="8" s="1"/>
  <c r="N90" i="4"/>
  <c r="Y90" i="4" s="1"/>
  <c r="N90" i="8"/>
  <c r="Y90" i="8" s="1"/>
  <c r="Z95" i="8"/>
  <c r="O111" i="4"/>
  <c r="O111" i="8"/>
  <c r="O118" i="4"/>
  <c r="O118" i="8"/>
  <c r="O117" i="8" s="1"/>
  <c r="O137" i="4"/>
  <c r="O137" i="8"/>
  <c r="AB83" i="8"/>
  <c r="AB82" i="8" s="1"/>
  <c r="T111" i="8"/>
  <c r="AB134" i="8"/>
  <c r="AB133" i="8" s="1"/>
  <c r="N14" i="4"/>
  <c r="Y14" i="4" s="1"/>
  <c r="N20" i="4"/>
  <c r="Y20" i="4" s="1"/>
  <c r="N26" i="4"/>
  <c r="Y26" i="4" s="1"/>
  <c r="N62" i="4"/>
  <c r="Y62" i="4" s="1"/>
  <c r="N64" i="4"/>
  <c r="Y64" i="4" s="1"/>
  <c r="N88" i="4"/>
  <c r="Y88" i="4" s="1"/>
  <c r="N111" i="4"/>
  <c r="Y111" i="4" s="1"/>
  <c r="N118" i="4"/>
  <c r="Y118" i="4" s="1"/>
  <c r="N53" i="4"/>
  <c r="N58" i="4"/>
  <c r="Y58" i="4" s="1"/>
  <c r="N76" i="4"/>
  <c r="Y76" i="4" s="1"/>
  <c r="N81" i="4"/>
  <c r="Y81" i="4" s="1"/>
  <c r="N106" i="4"/>
  <c r="N176" i="4"/>
  <c r="Y176" i="4" s="1"/>
  <c r="Y183" i="4"/>
  <c r="N210" i="4"/>
  <c r="Y210" i="4" s="1"/>
  <c r="N232" i="4"/>
  <c r="Y232" i="4" s="1"/>
  <c r="T15" i="4"/>
  <c r="AB15" i="4" s="1"/>
  <c r="AD15" i="4" s="1"/>
  <c r="T20" i="4"/>
  <c r="AB20" i="4" s="1"/>
  <c r="AD20" i="4" s="1"/>
  <c r="T45" i="4"/>
  <c r="T56" i="4"/>
  <c r="AB56" i="4" s="1"/>
  <c r="AD56" i="4" s="1"/>
  <c r="T86" i="4"/>
  <c r="AB86" i="4" s="1"/>
  <c r="AD86" i="4" s="1"/>
  <c r="T134" i="4"/>
  <c r="T139" i="4"/>
  <c r="AB139" i="4" s="1"/>
  <c r="AD139" i="4" s="1"/>
  <c r="T155" i="4"/>
  <c r="T159" i="4"/>
  <c r="AB159" i="4" s="1"/>
  <c r="AD159" i="4" s="1"/>
  <c r="T199" i="4"/>
  <c r="AB199" i="4" s="1"/>
  <c r="AD199" i="4" s="1"/>
  <c r="T204" i="4"/>
  <c r="AB204" i="4" s="1"/>
  <c r="AD204" i="4" s="1"/>
  <c r="T210" i="4"/>
  <c r="AB210" i="4" s="1"/>
  <c r="AD210" i="4" s="1"/>
  <c r="T220" i="4"/>
  <c r="T225" i="4"/>
  <c r="T232" i="4"/>
  <c r="AB232" i="4" s="1"/>
  <c r="AD232" i="4" s="1"/>
  <c r="T237" i="4"/>
  <c r="AB237" i="4" s="1"/>
  <c r="AD237" i="4" s="1"/>
  <c r="N100" i="4"/>
  <c r="Y100" i="4" s="1"/>
  <c r="N113" i="4"/>
  <c r="Y113" i="4" s="1"/>
  <c r="N139" i="4"/>
  <c r="Y139" i="4" s="1"/>
  <c r="N141" i="4"/>
  <c r="Y141" i="4" s="1"/>
  <c r="N150" i="4"/>
  <c r="Y150" i="4" s="1"/>
  <c r="N153" i="4"/>
  <c r="N155" i="4"/>
  <c r="N157" i="4"/>
  <c r="Y157" i="4" s="1"/>
  <c r="N159" i="4"/>
  <c r="Y159" i="4" s="1"/>
  <c r="N236" i="4"/>
  <c r="Y236" i="4" s="1"/>
  <c r="T16" i="4"/>
  <c r="AB16" i="4" s="1"/>
  <c r="AD16" i="4" s="1"/>
  <c r="T29" i="4"/>
  <c r="AB29" i="4" s="1"/>
  <c r="AD29" i="4" s="1"/>
  <c r="T52" i="4"/>
  <c r="AB52" i="4" s="1"/>
  <c r="AD52" i="4" s="1"/>
  <c r="T57" i="4"/>
  <c r="AB57" i="4" s="1"/>
  <c r="AD57" i="4" s="1"/>
  <c r="T62" i="4"/>
  <c r="AB62" i="4" s="1"/>
  <c r="AD62" i="4" s="1"/>
  <c r="T88" i="4"/>
  <c r="T95" i="4"/>
  <c r="AB95" i="4" s="1"/>
  <c r="AD95" i="4" s="1"/>
  <c r="T113" i="4"/>
  <c r="AB113" i="4" s="1"/>
  <c r="AD113" i="4" s="1"/>
  <c r="T128" i="4"/>
  <c r="T135" i="4"/>
  <c r="AB135" i="4" s="1"/>
  <c r="AD135" i="4" s="1"/>
  <c r="T140" i="4"/>
  <c r="AB140" i="4" s="1"/>
  <c r="AD140" i="4" s="1"/>
  <c r="T150" i="4"/>
  <c r="AB150" i="4" s="1"/>
  <c r="AD150" i="4" s="1"/>
  <c r="T160" i="4"/>
  <c r="AB160" i="4" s="1"/>
  <c r="AD160" i="4" s="1"/>
  <c r="T175" i="4"/>
  <c r="AB175" i="4" s="1"/>
  <c r="AD175" i="4" s="1"/>
  <c r="T186" i="4"/>
  <c r="AB186" i="4" s="1"/>
  <c r="AD186" i="4" s="1"/>
  <c r="T200" i="4"/>
  <c r="AB200" i="4" s="1"/>
  <c r="AD200" i="4" s="1"/>
  <c r="T222" i="4"/>
  <c r="AB222" i="4" s="1"/>
  <c r="AD222" i="4" s="1"/>
  <c r="T233" i="4"/>
  <c r="AB233" i="4" s="1"/>
  <c r="AD233" i="4" s="1"/>
  <c r="N79" i="4"/>
  <c r="Y79" i="4" s="1"/>
  <c r="N83" i="4"/>
  <c r="Y83" i="4" s="1"/>
  <c r="N91" i="4"/>
  <c r="Y91" i="4" s="1"/>
  <c r="N134" i="4"/>
  <c r="Y134" i="4" s="1"/>
  <c r="N168" i="4"/>
  <c r="N177" i="4"/>
  <c r="Y177" i="4" s="1"/>
  <c r="N181" i="4"/>
  <c r="Y181" i="4" s="1"/>
  <c r="N184" i="4"/>
  <c r="Y184" i="4" s="1"/>
  <c r="N222" i="4"/>
  <c r="Y222" i="4" s="1"/>
  <c r="N231" i="4"/>
  <c r="Y231" i="4" s="1"/>
  <c r="N233" i="4"/>
  <c r="Y233" i="4" s="1"/>
  <c r="T53" i="4"/>
  <c r="AB53" i="4" s="1"/>
  <c r="AD53" i="4" s="1"/>
  <c r="T58" i="4"/>
  <c r="AB58" i="4" s="1"/>
  <c r="AD58" i="4" s="1"/>
  <c r="T79" i="4"/>
  <c r="AB79" i="4" s="1"/>
  <c r="AD79" i="4" s="1"/>
  <c r="T84" i="4"/>
  <c r="AB84" i="4" s="1"/>
  <c r="AD84" i="4" s="1"/>
  <c r="T96" i="4"/>
  <c r="AB96" i="4" s="1"/>
  <c r="AD96" i="4" s="1"/>
  <c r="T141" i="4"/>
  <c r="AB141" i="4" s="1"/>
  <c r="AD141" i="4" s="1"/>
  <c r="T151" i="4"/>
  <c r="AB151" i="4" s="1"/>
  <c r="AD151" i="4" s="1"/>
  <c r="T157" i="4"/>
  <c r="AB157" i="4" s="1"/>
  <c r="AD157" i="4" s="1"/>
  <c r="T183" i="4"/>
  <c r="AB183" i="4" s="1"/>
  <c r="AD183" i="4" s="1"/>
  <c r="T187" i="4"/>
  <c r="AB187" i="4" s="1"/>
  <c r="AD187" i="4" s="1"/>
  <c r="T201" i="4"/>
  <c r="AB201" i="4" s="1"/>
  <c r="AD201" i="4" s="1"/>
  <c r="T213" i="4"/>
  <c r="AB213" i="4" s="1"/>
  <c r="AD213" i="4" s="1"/>
  <c r="N34" i="4"/>
  <c r="Y34" i="4" s="1"/>
  <c r="N95" i="4"/>
  <c r="Y95" i="4" s="1"/>
  <c r="N128" i="4"/>
  <c r="N138" i="4"/>
  <c r="Y138" i="4" s="1"/>
  <c r="N140" i="4"/>
  <c r="Y140" i="4" s="1"/>
  <c r="N146" i="4"/>
  <c r="N149" i="4"/>
  <c r="N156" i="4"/>
  <c r="Y156" i="4" s="1"/>
  <c r="N158" i="4"/>
  <c r="Y158" i="4" s="1"/>
  <c r="N160" i="4"/>
  <c r="Y160" i="4" s="1"/>
  <c r="N213" i="4"/>
  <c r="Y213" i="4" s="1"/>
  <c r="N220" i="4"/>
  <c r="N235" i="4"/>
  <c r="N237" i="4"/>
  <c r="Y237" i="4" s="1"/>
  <c r="T19" i="4"/>
  <c r="T26" i="4"/>
  <c r="AB26" i="4" s="1"/>
  <c r="AD26" i="4" s="1"/>
  <c r="T38" i="4"/>
  <c r="AB38" i="4" s="1"/>
  <c r="AD38" i="4" s="1"/>
  <c r="T54" i="4"/>
  <c r="AB54" i="4" s="1"/>
  <c r="AD54" i="4" s="1"/>
  <c r="T64" i="4"/>
  <c r="AB64" i="4" s="1"/>
  <c r="AD64" i="4" s="1"/>
  <c r="T80" i="4"/>
  <c r="AB80" i="4" s="1"/>
  <c r="AD80" i="4" s="1"/>
  <c r="T85" i="4"/>
  <c r="AB85" i="4" s="1"/>
  <c r="AD85" i="4" s="1"/>
  <c r="T90" i="4"/>
  <c r="AB90" i="4" s="1"/>
  <c r="AD90" i="4" s="1"/>
  <c r="T97" i="4"/>
  <c r="AB97" i="4" s="1"/>
  <c r="AD97" i="4" s="1"/>
  <c r="T116" i="4"/>
  <c r="AB116" i="4" s="1"/>
  <c r="AD116" i="4" s="1"/>
  <c r="T132" i="4"/>
  <c r="T138" i="4"/>
  <c r="AB138" i="4" s="1"/>
  <c r="AD138" i="4" s="1"/>
  <c r="T146" i="4"/>
  <c r="T158" i="4"/>
  <c r="AB158" i="4" s="1"/>
  <c r="AD158" i="4" s="1"/>
  <c r="T177" i="4"/>
  <c r="AB177" i="4" s="1"/>
  <c r="AD177" i="4" s="1"/>
  <c r="T184" i="4"/>
  <c r="AB184" i="4" s="1"/>
  <c r="AD184" i="4" s="1"/>
  <c r="T198" i="4"/>
  <c r="AB198" i="4" s="1"/>
  <c r="AD198" i="4" s="1"/>
  <c r="T203" i="4"/>
  <c r="AB203" i="4" s="1"/>
  <c r="AD203" i="4" s="1"/>
  <c r="T209" i="4"/>
  <c r="AB209" i="4" s="1"/>
  <c r="AD209" i="4" s="1"/>
  <c r="T231" i="4"/>
  <c r="AB231" i="4" s="1"/>
  <c r="AD231" i="4" s="1"/>
  <c r="L224" i="3"/>
  <c r="T99" i="4"/>
  <c r="AB99" i="4" s="1"/>
  <c r="AD99" i="4" s="1"/>
  <c r="T81" i="4"/>
  <c r="T98" i="4"/>
  <c r="AB98" i="4" s="1"/>
  <c r="T32" i="4"/>
  <c r="L56" i="3"/>
  <c r="H55" i="3"/>
  <c r="O95" i="4"/>
  <c r="T168" i="4"/>
  <c r="O222" i="4"/>
  <c r="N209" i="4"/>
  <c r="Y209" i="4" s="1"/>
  <c r="O230" i="4"/>
  <c r="T230" i="4"/>
  <c r="T235" i="4"/>
  <c r="AB235" i="4" s="1"/>
  <c r="AD235" i="4" s="1"/>
  <c r="O214" i="4"/>
  <c r="Z214" i="4" s="1"/>
  <c r="N230" i="4"/>
  <c r="C196" i="3"/>
  <c r="O116" i="4"/>
  <c r="Z116" i="4" s="1"/>
  <c r="O29" i="4"/>
  <c r="Z29" i="4" s="1"/>
  <c r="O76" i="4"/>
  <c r="Z76" i="4" s="1"/>
  <c r="O119" i="4"/>
  <c r="Z119" i="4" s="1"/>
  <c r="O150" i="4"/>
  <c r="Z150" i="4" s="1"/>
  <c r="O156" i="4"/>
  <c r="Z156" i="4" s="1"/>
  <c r="T83" i="4"/>
  <c r="T106" i="4"/>
  <c r="N175" i="4"/>
  <c r="Y175" i="4" s="1"/>
  <c r="O19" i="4"/>
  <c r="Z19" i="4" s="1"/>
  <c r="O35" i="4"/>
  <c r="Z35" i="4" s="1"/>
  <c r="O51" i="4"/>
  <c r="Z51" i="4" s="1"/>
  <c r="O135" i="4"/>
  <c r="Z135" i="4" s="1"/>
  <c r="O191" i="4"/>
  <c r="T111" i="4"/>
  <c r="AB111" i="4" s="1"/>
  <c r="AD111" i="4" s="1"/>
  <c r="T156" i="4"/>
  <c r="AB156" i="4" s="1"/>
  <c r="T176" i="4"/>
  <c r="AB176" i="4" s="1"/>
  <c r="AD176" i="4" s="1"/>
  <c r="O138" i="4"/>
  <c r="Z138" i="4" s="1"/>
  <c r="T118" i="4"/>
  <c r="AB118" i="4" s="1"/>
  <c r="AD118" i="4" s="1"/>
  <c r="O14" i="4"/>
  <c r="Z14" i="4" s="1"/>
  <c r="O32" i="4"/>
  <c r="Z32" i="4" s="1"/>
  <c r="O48" i="4"/>
  <c r="Z48" i="4" s="1"/>
  <c r="N63" i="4"/>
  <c r="Y63" i="4" s="1"/>
  <c r="O80" i="4"/>
  <c r="Z80" i="4" s="1"/>
  <c r="T14" i="4"/>
  <c r="AB14" i="4" s="1"/>
  <c r="AD14" i="4" s="1"/>
  <c r="T102" i="4"/>
  <c r="T126" i="4"/>
  <c r="T181" i="4"/>
  <c r="AB181" i="4" s="1"/>
  <c r="AD181" i="4" s="1"/>
  <c r="T104" i="4"/>
  <c r="T149" i="4"/>
  <c r="O176" i="4"/>
  <c r="Z176" i="4" s="1"/>
  <c r="Z183" i="4"/>
  <c r="T153" i="4"/>
  <c r="T164" i="4"/>
  <c r="T163" i="4" s="1"/>
  <c r="T173" i="4"/>
  <c r="T191" i="4"/>
  <c r="AB191" i="4" s="1"/>
  <c r="AD191" i="4" s="1"/>
  <c r="T34" i="4"/>
  <c r="AB34" i="4" s="1"/>
  <c r="AD34" i="4" s="1"/>
  <c r="T63" i="4"/>
  <c r="AB63" i="4" s="1"/>
  <c r="AD63" i="4" s="1"/>
  <c r="T89" i="4"/>
  <c r="AB89" i="4" s="1"/>
  <c r="AD89" i="4" s="1"/>
  <c r="T130" i="4"/>
  <c r="T189" i="4"/>
  <c r="H236" i="8"/>
  <c r="W236" i="8" s="1"/>
  <c r="H235" i="8"/>
  <c r="H233" i="8"/>
  <c r="W233" i="8" s="1"/>
  <c r="H232" i="8"/>
  <c r="W232" i="8" s="1"/>
  <c r="H231" i="8"/>
  <c r="W231" i="8" s="1"/>
  <c r="H230" i="8"/>
  <c r="H225" i="8"/>
  <c r="H224" i="8" s="1"/>
  <c r="H223" i="8"/>
  <c r="W223" i="8" s="1"/>
  <c r="H220" i="8"/>
  <c r="H219" i="8" s="1"/>
  <c r="H216" i="8"/>
  <c r="H214" i="8"/>
  <c r="W214" i="8" s="1"/>
  <c r="AF214" i="8" s="1"/>
  <c r="H213" i="8"/>
  <c r="H210" i="8"/>
  <c r="W210" i="8" s="1"/>
  <c r="H209" i="8"/>
  <c r="H204" i="8"/>
  <c r="W204" i="8" s="1"/>
  <c r="H201" i="8"/>
  <c r="W201" i="8" s="1"/>
  <c r="H200" i="8"/>
  <c r="W200" i="8" s="1"/>
  <c r="H199" i="8"/>
  <c r="W199" i="8" s="1"/>
  <c r="H198" i="8"/>
  <c r="W198" i="8" s="1"/>
  <c r="H192" i="8"/>
  <c r="W192" i="8" s="1"/>
  <c r="H187" i="8"/>
  <c r="W187" i="8" s="1"/>
  <c r="H181" i="8"/>
  <c r="H178" i="8"/>
  <c r="W178" i="8" s="1"/>
  <c r="H177" i="8"/>
  <c r="W177" i="8" s="1"/>
  <c r="H168" i="8"/>
  <c r="H167" i="8" s="1"/>
  <c r="H166" i="8"/>
  <c r="H165" i="8" s="1"/>
  <c r="H160" i="8"/>
  <c r="W160" i="8" s="1"/>
  <c r="H155" i="8"/>
  <c r="H153" i="8"/>
  <c r="H152" i="8" s="1"/>
  <c r="H151" i="8"/>
  <c r="W151" i="8" s="1"/>
  <c r="H150" i="8"/>
  <c r="W150" i="8" s="1"/>
  <c r="AF150" i="8" s="1"/>
  <c r="H149" i="8"/>
  <c r="H141" i="8"/>
  <c r="W141" i="8" s="1"/>
  <c r="H140" i="8"/>
  <c r="W140" i="8" s="1"/>
  <c r="H139" i="8"/>
  <c r="W139" i="8" s="1"/>
  <c r="H138" i="8"/>
  <c r="W138" i="8" s="1"/>
  <c r="AF138" i="8" s="1"/>
  <c r="H135" i="8"/>
  <c r="W135" i="8" s="1"/>
  <c r="AF135" i="8" s="1"/>
  <c r="H134" i="8"/>
  <c r="H132" i="8"/>
  <c r="H131" i="8" s="1"/>
  <c r="H130" i="8"/>
  <c r="H129" i="8" s="1"/>
  <c r="H128" i="8"/>
  <c r="H127" i="8" s="1"/>
  <c r="H126" i="8"/>
  <c r="H125" i="8" s="1"/>
  <c r="H124" i="8"/>
  <c r="H123" i="8" s="1"/>
  <c r="H121" i="8"/>
  <c r="H120" i="8" s="1"/>
  <c r="H119" i="8"/>
  <c r="W119" i="8" s="1"/>
  <c r="AF119" i="8" s="1"/>
  <c r="H116" i="8"/>
  <c r="W116" i="8" s="1"/>
  <c r="AF116" i="8" s="1"/>
  <c r="H115" i="8"/>
  <c r="H113" i="8"/>
  <c r="W113" i="8" s="1"/>
  <c r="H112" i="8"/>
  <c r="W112" i="8" s="1"/>
  <c r="H111" i="8"/>
  <c r="H109" i="8"/>
  <c r="H108" i="8" s="1"/>
  <c r="H106" i="8"/>
  <c r="H105" i="8" s="1"/>
  <c r="H104" i="8"/>
  <c r="H103" i="8" s="1"/>
  <c r="H102" i="8"/>
  <c r="H101" i="8" s="1"/>
  <c r="H100" i="8"/>
  <c r="W100" i="8" s="1"/>
  <c r="H99" i="8"/>
  <c r="W99" i="8" s="1"/>
  <c r="H98" i="8"/>
  <c r="W98" i="8" s="1"/>
  <c r="H97" i="8"/>
  <c r="W97" i="8" s="1"/>
  <c r="H96" i="8"/>
  <c r="W96" i="8" s="1"/>
  <c r="H91" i="8"/>
  <c r="W91" i="8" s="1"/>
  <c r="H86" i="8"/>
  <c r="W86" i="8" s="1"/>
  <c r="H85" i="8"/>
  <c r="W85" i="8" s="1"/>
  <c r="H84" i="8"/>
  <c r="W84" i="8" s="1"/>
  <c r="H83" i="8"/>
  <c r="H81" i="8"/>
  <c r="W81" i="8" s="1"/>
  <c r="H80" i="8"/>
  <c r="W80" i="8" s="1"/>
  <c r="AF80" i="8" s="1"/>
  <c r="H79" i="8"/>
  <c r="H76" i="8"/>
  <c r="W76" i="8" s="1"/>
  <c r="AF76" i="8" s="1"/>
  <c r="H75" i="8"/>
  <c r="H73" i="8"/>
  <c r="H72" i="8" s="1"/>
  <c r="H70" i="8"/>
  <c r="H69" i="8" s="1"/>
  <c r="H68" i="8"/>
  <c r="H67" i="8" s="1"/>
  <c r="H66" i="8"/>
  <c r="W66" i="8" s="1"/>
  <c r="H64" i="8"/>
  <c r="W64" i="8" s="1"/>
  <c r="H63" i="8"/>
  <c r="W63" i="8" s="1"/>
  <c r="H62" i="8"/>
  <c r="H59" i="8"/>
  <c r="W59" i="8" s="1"/>
  <c r="H58" i="8"/>
  <c r="W58" i="8" s="1"/>
  <c r="H57" i="8"/>
  <c r="W57" i="8" s="1"/>
  <c r="H56" i="8"/>
  <c r="H54" i="8"/>
  <c r="W54" i="8" s="1"/>
  <c r="H53" i="8"/>
  <c r="W53" i="8" s="1"/>
  <c r="H52" i="8"/>
  <c r="W52" i="8" s="1"/>
  <c r="H51" i="8"/>
  <c r="W51" i="8" s="1"/>
  <c r="AF51" i="8" s="1"/>
  <c r="H48" i="8"/>
  <c r="W48" i="8" s="1"/>
  <c r="AF48" i="8" s="1"/>
  <c r="H39" i="8"/>
  <c r="W39" i="8" s="1"/>
  <c r="H36" i="8"/>
  <c r="W36" i="8" s="1"/>
  <c r="H35" i="8"/>
  <c r="W35" i="8" s="1"/>
  <c r="AF35" i="8" s="1"/>
  <c r="H32" i="8"/>
  <c r="W32" i="8" s="1"/>
  <c r="AF32" i="8" s="1"/>
  <c r="H26" i="8"/>
  <c r="H24" i="8"/>
  <c r="H23" i="8" s="1"/>
  <c r="H21" i="8"/>
  <c r="W21" i="8" s="1"/>
  <c r="H20" i="8"/>
  <c r="W20" i="8" s="1"/>
  <c r="H19" i="8"/>
  <c r="W19" i="8" s="1"/>
  <c r="AF19" i="8" s="1"/>
  <c r="H18" i="8"/>
  <c r="H14" i="8"/>
  <c r="H15" i="8"/>
  <c r="W15" i="8" s="1"/>
  <c r="H16" i="8"/>
  <c r="W16" i="8" s="1"/>
  <c r="H13" i="8"/>
  <c r="G236" i="8"/>
  <c r="V236" i="8" s="1"/>
  <c r="G235" i="8"/>
  <c r="G216" i="8"/>
  <c r="G214" i="8"/>
  <c r="V214" i="8" s="1"/>
  <c r="G192" i="8"/>
  <c r="V192" i="8" s="1"/>
  <c r="G187" i="8"/>
  <c r="V187" i="8" s="1"/>
  <c r="G186" i="8"/>
  <c r="V186" i="8" s="1"/>
  <c r="G185" i="8"/>
  <c r="V185" i="8" s="1"/>
  <c r="G178" i="8"/>
  <c r="V178" i="8" s="1"/>
  <c r="G160" i="8"/>
  <c r="V160" i="8" s="1"/>
  <c r="G151" i="8"/>
  <c r="V151" i="8" s="1"/>
  <c r="G135" i="8"/>
  <c r="V135" i="8" s="1"/>
  <c r="G124" i="8"/>
  <c r="G123" i="8" s="1"/>
  <c r="G119" i="8"/>
  <c r="V119" i="8" s="1"/>
  <c r="G113" i="8"/>
  <c r="V113" i="8" s="1"/>
  <c r="G100" i="8"/>
  <c r="V100" i="8" s="1"/>
  <c r="G99" i="8"/>
  <c r="V99" i="8" s="1"/>
  <c r="G98" i="8"/>
  <c r="V98" i="8" s="1"/>
  <c r="G97" i="8"/>
  <c r="V97" i="8" s="1"/>
  <c r="G91" i="8"/>
  <c r="V91" i="8" s="1"/>
  <c r="G90" i="8"/>
  <c r="V90" i="8" s="1"/>
  <c r="G89" i="8"/>
  <c r="V89" i="8" s="1"/>
  <c r="G86" i="8"/>
  <c r="V86" i="8" s="1"/>
  <c r="G85" i="8"/>
  <c r="V85" i="8" s="1"/>
  <c r="G84" i="8"/>
  <c r="V84" i="8" s="1"/>
  <c r="G81" i="8"/>
  <c r="V81" i="8" s="1"/>
  <c r="G76" i="8"/>
  <c r="V76" i="8" s="1"/>
  <c r="G75" i="8"/>
  <c r="G73" i="8"/>
  <c r="G72" i="8" s="1"/>
  <c r="G70" i="8"/>
  <c r="G69" i="8" s="1"/>
  <c r="G66" i="8"/>
  <c r="V66" i="8" s="1"/>
  <c r="G59" i="8"/>
  <c r="V59" i="8" s="1"/>
  <c r="G54" i="8"/>
  <c r="V54" i="8" s="1"/>
  <c r="G53" i="8"/>
  <c r="V53" i="8" s="1"/>
  <c r="G52" i="8"/>
  <c r="V52" i="8" s="1"/>
  <c r="G36" i="8"/>
  <c r="V36" i="8" s="1"/>
  <c r="G35" i="8"/>
  <c r="V35" i="8" s="1"/>
  <c r="G32" i="8"/>
  <c r="V32" i="8" s="1"/>
  <c r="G21" i="8"/>
  <c r="V21" i="8" s="1"/>
  <c r="G15" i="8"/>
  <c r="V15" i="8" s="1"/>
  <c r="G16" i="8"/>
  <c r="V16" i="8" s="1"/>
  <c r="AF236" i="8" l="1"/>
  <c r="O17" i="8"/>
  <c r="O17" i="4"/>
  <c r="H17" i="8"/>
  <c r="O190" i="8"/>
  <c r="AA90" i="8"/>
  <c r="I171" i="4"/>
  <c r="I107" i="4"/>
  <c r="I25" i="4"/>
  <c r="AF97" i="8"/>
  <c r="G74" i="8"/>
  <c r="H114" i="8"/>
  <c r="I147" i="4"/>
  <c r="I11" i="4"/>
  <c r="AB128" i="4"/>
  <c r="T127" i="4"/>
  <c r="Y155" i="4"/>
  <c r="Y154" i="4" s="1"/>
  <c r="N154" i="4"/>
  <c r="AB134" i="4"/>
  <c r="T133" i="4"/>
  <c r="Z18" i="4"/>
  <c r="Z17" i="4" s="1"/>
  <c r="Z227" i="4"/>
  <c r="Z226" i="4" s="1"/>
  <c r="O226" i="4"/>
  <c r="Z149" i="4"/>
  <c r="Z148" i="4" s="1"/>
  <c r="O148" i="4"/>
  <c r="Z13" i="4"/>
  <c r="O12" i="4"/>
  <c r="AB189" i="4"/>
  <c r="T188" i="4"/>
  <c r="AB149" i="4"/>
  <c r="T148" i="4"/>
  <c r="AB106" i="4"/>
  <c r="T105" i="4"/>
  <c r="O93" i="4"/>
  <c r="AB146" i="4"/>
  <c r="T145" i="4"/>
  <c r="Y149" i="4"/>
  <c r="N148" i="4"/>
  <c r="Y128" i="4"/>
  <c r="Y127" i="4" s="1"/>
  <c r="N127" i="4"/>
  <c r="Y168" i="4"/>
  <c r="Y167" i="4" s="1"/>
  <c r="N167" i="4"/>
  <c r="Y153" i="4"/>
  <c r="Y152" i="4" s="1"/>
  <c r="N152" i="4"/>
  <c r="AB220" i="4"/>
  <c r="T219" i="4"/>
  <c r="Y106" i="4"/>
  <c r="Y105" i="4" s="1"/>
  <c r="N105" i="4"/>
  <c r="Z118" i="4"/>
  <c r="Z117" i="4" s="1"/>
  <c r="O117" i="4"/>
  <c r="Z50" i="4"/>
  <c r="Z49" i="4" s="1"/>
  <c r="O49" i="4"/>
  <c r="Z134" i="4"/>
  <c r="Z133" i="4" s="1"/>
  <c r="O133" i="4"/>
  <c r="Z88" i="4"/>
  <c r="AA88" i="4" s="1"/>
  <c r="O87" i="4"/>
  <c r="Z75" i="4"/>
  <c r="Z74" i="4" s="1"/>
  <c r="O74" i="4"/>
  <c r="Z79" i="4"/>
  <c r="Z78" i="4" s="1"/>
  <c r="O78" i="4"/>
  <c r="Z47" i="4"/>
  <c r="Z46" i="4" s="1"/>
  <c r="O46" i="4"/>
  <c r="Z126" i="4"/>
  <c r="Z125" i="4" s="1"/>
  <c r="O125" i="4"/>
  <c r="Z102" i="4"/>
  <c r="Z101" i="4" s="1"/>
  <c r="O101" i="4"/>
  <c r="Z146" i="4"/>
  <c r="Z145" i="4" s="1"/>
  <c r="O145" i="4"/>
  <c r="Z68" i="4"/>
  <c r="Z67" i="4" s="1"/>
  <c r="O67" i="4"/>
  <c r="Z155" i="4"/>
  <c r="Z154" i="4" s="1"/>
  <c r="O154" i="4"/>
  <c r="Z132" i="4"/>
  <c r="Z131" i="4" s="1"/>
  <c r="O131" i="4"/>
  <c r="Z104" i="4"/>
  <c r="Z103" i="4" s="1"/>
  <c r="O103" i="4"/>
  <c r="Z220" i="4"/>
  <c r="Z219" i="4" s="1"/>
  <c r="O219" i="4"/>
  <c r="AB173" i="4"/>
  <c r="T172" i="4"/>
  <c r="AB102" i="4"/>
  <c r="T101" i="4"/>
  <c r="Y220" i="4"/>
  <c r="Y219" i="4" s="1"/>
  <c r="N219" i="4"/>
  <c r="H12" i="8"/>
  <c r="AB130" i="4"/>
  <c r="T129" i="4"/>
  <c r="AB83" i="4"/>
  <c r="T82" i="4"/>
  <c r="AB230" i="4"/>
  <c r="AB228" i="4" s="1"/>
  <c r="T228" i="4"/>
  <c r="Y146" i="4"/>
  <c r="Y145" i="4" s="1"/>
  <c r="N145" i="4"/>
  <c r="AB155" i="4"/>
  <c r="AD155" i="4" s="1"/>
  <c r="T154" i="4"/>
  <c r="Z56" i="4"/>
  <c r="AA56" i="4" s="1"/>
  <c r="AH56" i="4" s="1"/>
  <c r="O55" i="4"/>
  <c r="Z41" i="4"/>
  <c r="O40" i="4"/>
  <c r="Z225" i="4"/>
  <c r="Z224" i="4" s="1"/>
  <c r="O224" i="4"/>
  <c r="Z130" i="4"/>
  <c r="Z129" i="4" s="1"/>
  <c r="O129" i="4"/>
  <c r="Z26" i="8"/>
  <c r="Z213" i="4"/>
  <c r="Z212" i="4" s="1"/>
  <c r="O212" i="4"/>
  <c r="Z109" i="4"/>
  <c r="Z108" i="4" s="1"/>
  <c r="O108" i="4"/>
  <c r="Z70" i="4"/>
  <c r="Z69" i="4" s="1"/>
  <c r="Z24" i="4"/>
  <c r="Z23" i="4" s="1"/>
  <c r="O23" i="4"/>
  <c r="Y230" i="4"/>
  <c r="Y228" i="4" s="1"/>
  <c r="N228" i="4"/>
  <c r="AB153" i="4"/>
  <c r="T152" i="4"/>
  <c r="AB104" i="4"/>
  <c r="T103" i="4"/>
  <c r="W26" i="8"/>
  <c r="AB126" i="4"/>
  <c r="T125" i="4"/>
  <c r="Z191" i="4"/>
  <c r="Z190" i="4" s="1"/>
  <c r="O190" i="4"/>
  <c r="Z230" i="4"/>
  <c r="Z228" i="4" s="1"/>
  <c r="O228" i="4"/>
  <c r="Z222" i="4"/>
  <c r="Z221" i="4" s="1"/>
  <c r="O221" i="4"/>
  <c r="AB132" i="4"/>
  <c r="T131" i="4"/>
  <c r="Y235" i="4"/>
  <c r="Y234" i="4" s="1"/>
  <c r="N234" i="4"/>
  <c r="AB88" i="4"/>
  <c r="AD88" i="4" s="1"/>
  <c r="AB45" i="4"/>
  <c r="AD45" i="4" s="1"/>
  <c r="AD44" i="4" s="1"/>
  <c r="T44" i="4"/>
  <c r="Z137" i="4"/>
  <c r="Z136" i="4" s="1"/>
  <c r="O136" i="4"/>
  <c r="Z111" i="4"/>
  <c r="Z110" i="4" s="1"/>
  <c r="O110" i="4"/>
  <c r="Z62" i="4"/>
  <c r="Z61" i="4" s="1"/>
  <c r="O61" i="4"/>
  <c r="Z34" i="4"/>
  <c r="O33" i="4"/>
  <c r="Z28" i="4"/>
  <c r="Z27" i="4" s="1"/>
  <c r="O27" i="4"/>
  <c r="Z115" i="4"/>
  <c r="Z114" i="4" s="1"/>
  <c r="O114" i="4"/>
  <c r="Z38" i="4"/>
  <c r="Z37" i="4" s="1"/>
  <c r="O37" i="4"/>
  <c r="Z83" i="4"/>
  <c r="Z82" i="4" s="1"/>
  <c r="O82" i="4"/>
  <c r="Z31" i="4"/>
  <c r="Z30" i="4" s="1"/>
  <c r="O30" i="4"/>
  <c r="Z166" i="4"/>
  <c r="Z165" i="4" s="1"/>
  <c r="O165" i="4"/>
  <c r="Z26" i="4"/>
  <c r="AA26" i="4" s="1"/>
  <c r="AH26" i="4" s="1"/>
  <c r="Z128" i="4"/>
  <c r="Z127" i="4" s="1"/>
  <c r="O127" i="4"/>
  <c r="Z235" i="4"/>
  <c r="Z234" i="4" s="1"/>
  <c r="O234" i="4"/>
  <c r="Z153" i="4"/>
  <c r="Z152" i="4" s="1"/>
  <c r="O152" i="4"/>
  <c r="Z124" i="4"/>
  <c r="Z123" i="4" s="1"/>
  <c r="O123" i="4"/>
  <c r="O148" i="8"/>
  <c r="Z168" i="4"/>
  <c r="Z167" i="4" s="1"/>
  <c r="O167" i="4"/>
  <c r="Z121" i="4"/>
  <c r="Z120" i="4" s="1"/>
  <c r="O120" i="4"/>
  <c r="Z13" i="8"/>
  <c r="O12" i="8"/>
  <c r="O11" i="8" s="1"/>
  <c r="AB168" i="4"/>
  <c r="T167" i="4"/>
  <c r="Z106" i="4"/>
  <c r="Z105" i="4" s="1"/>
  <c r="O105" i="4"/>
  <c r="Z45" i="4"/>
  <c r="Z44" i="4" s="1"/>
  <c r="O44" i="4"/>
  <c r="Z189" i="4"/>
  <c r="Z188" i="4" s="1"/>
  <c r="O188" i="4"/>
  <c r="Y148" i="8"/>
  <c r="AB225" i="4"/>
  <c r="T224" i="4"/>
  <c r="AD156" i="4"/>
  <c r="AB154" i="4"/>
  <c r="AB44" i="4"/>
  <c r="Z33" i="4"/>
  <c r="Z12" i="4"/>
  <c r="AB81" i="4"/>
  <c r="AB78" i="4" s="1"/>
  <c r="T78" i="4"/>
  <c r="AA184" i="4"/>
  <c r="AH184" i="4" s="1"/>
  <c r="AA157" i="4"/>
  <c r="AH157" i="4" s="1"/>
  <c r="AA141" i="4"/>
  <c r="AH141" i="4" s="1"/>
  <c r="H55" i="8"/>
  <c r="H61" i="8"/>
  <c r="H60" i="8" s="1"/>
  <c r="H82" i="8"/>
  <c r="H148" i="8"/>
  <c r="H212" i="8"/>
  <c r="O55" i="8"/>
  <c r="O40" i="8"/>
  <c r="G234" i="8"/>
  <c r="H74" i="8"/>
  <c r="AF81" i="8"/>
  <c r="AB111" i="8"/>
  <c r="Z93" i="8"/>
  <c r="O49" i="8"/>
  <c r="O87" i="8"/>
  <c r="AB34" i="8"/>
  <c r="O122" i="8"/>
  <c r="Y191" i="8"/>
  <c r="AD88" i="8"/>
  <c r="AD213" i="8"/>
  <c r="AD209" i="8"/>
  <c r="AD222" i="8"/>
  <c r="H78" i="8"/>
  <c r="O136" i="8"/>
  <c r="O110" i="8"/>
  <c r="O107" i="8" s="1"/>
  <c r="O61" i="8"/>
  <c r="O60" i="8" s="1"/>
  <c r="O33" i="8"/>
  <c r="O37" i="8"/>
  <c r="AB118" i="8"/>
  <c r="Z221" i="8"/>
  <c r="O154" i="8"/>
  <c r="AB181" i="8"/>
  <c r="Z191" i="8"/>
  <c r="Z190" i="8" s="1"/>
  <c r="O93" i="8"/>
  <c r="O92" i="8" s="1"/>
  <c r="AD235" i="8"/>
  <c r="AD175" i="8"/>
  <c r="O78" i="8"/>
  <c r="Z209" i="8"/>
  <c r="AB191" i="8"/>
  <c r="AD62" i="8"/>
  <c r="AD56" i="8"/>
  <c r="V216" i="8"/>
  <c r="H110" i="8"/>
  <c r="H133" i="8"/>
  <c r="H122" i="8" s="1"/>
  <c r="AF140" i="8"/>
  <c r="W181" i="8"/>
  <c r="H228" i="8"/>
  <c r="H234" i="8"/>
  <c r="O82" i="8"/>
  <c r="Y56" i="8"/>
  <c r="Z181" i="8"/>
  <c r="Z228" i="8"/>
  <c r="AD38" i="8"/>
  <c r="O228" i="8"/>
  <c r="AD95" i="8"/>
  <c r="O221" i="8"/>
  <c r="O218" i="8" s="1"/>
  <c r="N148" i="8"/>
  <c r="X178" i="8"/>
  <c r="AA177" i="4"/>
  <c r="AH177" i="4" s="1"/>
  <c r="AF16" i="8"/>
  <c r="AF59" i="8"/>
  <c r="X214" i="8"/>
  <c r="AF201" i="8"/>
  <c r="X135" i="8"/>
  <c r="X76" i="8"/>
  <c r="AA237" i="4"/>
  <c r="AH237" i="4" s="1"/>
  <c r="AA151" i="8"/>
  <c r="X91" i="8"/>
  <c r="X59" i="8"/>
  <c r="X32" i="8"/>
  <c r="G202" i="9"/>
  <c r="G191" i="9"/>
  <c r="G161" i="9"/>
  <c r="G160" i="9" s="1"/>
  <c r="G25" i="9"/>
  <c r="G206" i="9"/>
  <c r="E224" i="9"/>
  <c r="G215" i="9"/>
  <c r="G165" i="9"/>
  <c r="G164" i="9" s="1"/>
  <c r="G225" i="9"/>
  <c r="G213" i="9"/>
  <c r="G212" i="9" s="1"/>
  <c r="G197" i="9"/>
  <c r="G170" i="9"/>
  <c r="G169" i="9" s="1"/>
  <c r="G99" i="9"/>
  <c r="G98" i="9" s="1"/>
  <c r="W13" i="8"/>
  <c r="AF199" i="8"/>
  <c r="G224" i="9"/>
  <c r="E228" i="9"/>
  <c r="E206" i="9"/>
  <c r="E202" i="9"/>
  <c r="E225" i="9"/>
  <c r="E203" i="9"/>
  <c r="E103" i="9"/>
  <c r="E102" i="9" s="1"/>
  <c r="AD26" i="8"/>
  <c r="AF151" i="8"/>
  <c r="G196" i="9"/>
  <c r="G143" i="9"/>
  <c r="G142" i="9" s="1"/>
  <c r="G129" i="9"/>
  <c r="G128" i="9" s="1"/>
  <c r="G194" i="9"/>
  <c r="G127" i="9"/>
  <c r="G126" i="9" s="1"/>
  <c r="E226" i="9"/>
  <c r="E215" i="9"/>
  <c r="E165" i="9"/>
  <c r="E164" i="9" s="1"/>
  <c r="G226" i="9"/>
  <c r="G193" i="9"/>
  <c r="G125" i="9"/>
  <c r="G124" i="9" s="1"/>
  <c r="G103" i="9"/>
  <c r="G102" i="9" s="1"/>
  <c r="E229" i="9"/>
  <c r="G230" i="9"/>
  <c r="G203" i="9"/>
  <c r="G192" i="9"/>
  <c r="G101" i="9"/>
  <c r="G100" i="9" s="1"/>
  <c r="G123" i="9"/>
  <c r="G122" i="9" s="1"/>
  <c r="H203" i="8"/>
  <c r="W203" i="8" s="1"/>
  <c r="H203" i="4"/>
  <c r="W203" i="4" s="1"/>
  <c r="E230" i="9"/>
  <c r="E213" i="9"/>
  <c r="E212" i="9" s="1"/>
  <c r="E143" i="9"/>
  <c r="E142" i="9" s="1"/>
  <c r="E125" i="9"/>
  <c r="E124" i="9" s="1"/>
  <c r="AA233" i="4"/>
  <c r="AH233" i="4" s="1"/>
  <c r="E150" i="9"/>
  <c r="E149" i="9" s="1"/>
  <c r="E223" i="9"/>
  <c r="G223" i="9"/>
  <c r="G228" i="9"/>
  <c r="AA139" i="8"/>
  <c r="Z15" i="8"/>
  <c r="AD15" i="8"/>
  <c r="AF21" i="8"/>
  <c r="AF223" i="8"/>
  <c r="AF99" i="8"/>
  <c r="AF63" i="8"/>
  <c r="AF100" i="8"/>
  <c r="X187" i="8"/>
  <c r="G148" i="9"/>
  <c r="G57" i="9"/>
  <c r="E88" i="9"/>
  <c r="G157" i="9"/>
  <c r="G85" i="9"/>
  <c r="E115" i="9"/>
  <c r="E25" i="9"/>
  <c r="E135" i="9"/>
  <c r="AA160" i="4"/>
  <c r="AH160" i="4" s="1"/>
  <c r="E92" i="9"/>
  <c r="G182" i="9"/>
  <c r="G154" i="9"/>
  <c r="G138" i="9"/>
  <c r="G93" i="9"/>
  <c r="G76" i="9"/>
  <c r="G52" i="9"/>
  <c r="E131" i="9"/>
  <c r="E80" i="9"/>
  <c r="G181" i="9"/>
  <c r="G147" i="9"/>
  <c r="G132" i="9"/>
  <c r="G110" i="9"/>
  <c r="G92" i="9"/>
  <c r="G61" i="9"/>
  <c r="G51" i="9"/>
  <c r="AA232" i="4"/>
  <c r="AH232" i="4" s="1"/>
  <c r="E186" i="9"/>
  <c r="E73" i="9"/>
  <c r="E57" i="9"/>
  <c r="E85" i="9"/>
  <c r="E61" i="9"/>
  <c r="E20" i="9"/>
  <c r="G86" i="9"/>
  <c r="G33" i="9"/>
  <c r="E62" i="9"/>
  <c r="G115" i="9"/>
  <c r="E137" i="9"/>
  <c r="E138" i="9"/>
  <c r="G178" i="9"/>
  <c r="G81" i="9"/>
  <c r="E76" i="9"/>
  <c r="G172" i="9"/>
  <c r="G137" i="9"/>
  <c r="G56" i="9"/>
  <c r="E78" i="9"/>
  <c r="E52" i="9"/>
  <c r="E63" i="9"/>
  <c r="E14" i="9"/>
  <c r="G173" i="9"/>
  <c r="G177" i="9"/>
  <c r="E136" i="9"/>
  <c r="AA138" i="4"/>
  <c r="AH138" i="4" s="1"/>
  <c r="G31" i="9"/>
  <c r="G174" i="9"/>
  <c r="G155" i="9"/>
  <c r="G94" i="9"/>
  <c r="G82" i="9"/>
  <c r="G63" i="9"/>
  <c r="G19" i="9"/>
  <c r="E155" i="9"/>
  <c r="E146" i="9"/>
  <c r="E177" i="9"/>
  <c r="E172" i="9"/>
  <c r="E156" i="9"/>
  <c r="E152" i="9"/>
  <c r="E147" i="9"/>
  <c r="E110" i="9"/>
  <c r="G152" i="9"/>
  <c r="G131" i="9"/>
  <c r="G83" i="9"/>
  <c r="G15" i="9"/>
  <c r="E178" i="9"/>
  <c r="E108" i="9"/>
  <c r="G80" i="9"/>
  <c r="G186" i="9"/>
  <c r="G108" i="9"/>
  <c r="G146" i="9"/>
  <c r="AA175" i="4"/>
  <c r="AH175" i="4" s="1"/>
  <c r="G95" i="9"/>
  <c r="G96" i="9"/>
  <c r="G179" i="9"/>
  <c r="G135" i="9"/>
  <c r="G87" i="9"/>
  <c r="G77" i="9"/>
  <c r="G53" i="9"/>
  <c r="E157" i="9"/>
  <c r="E153" i="9"/>
  <c r="E33" i="9"/>
  <c r="E179" i="9"/>
  <c r="E174" i="9"/>
  <c r="E154" i="9"/>
  <c r="E97" i="9"/>
  <c r="G156" i="9"/>
  <c r="G136" i="9"/>
  <c r="G55" i="9"/>
  <c r="G20" i="9"/>
  <c r="E173" i="9"/>
  <c r="G14" i="9"/>
  <c r="G62" i="9"/>
  <c r="G153" i="9"/>
  <c r="E148" i="9"/>
  <c r="AA140" i="8"/>
  <c r="AF139" i="8"/>
  <c r="AA63" i="4"/>
  <c r="AH63" i="4" s="1"/>
  <c r="AA76" i="4"/>
  <c r="X99" i="8"/>
  <c r="X119" i="8"/>
  <c r="AA141" i="8"/>
  <c r="AF54" i="8"/>
  <c r="AF66" i="8"/>
  <c r="AF91" i="8"/>
  <c r="AF112" i="8"/>
  <c r="AF192" i="8"/>
  <c r="X236" i="8"/>
  <c r="AA100" i="4"/>
  <c r="G141" i="8"/>
  <c r="V141" i="8" s="1"/>
  <c r="AE141" i="8" s="1"/>
  <c r="X100" i="8"/>
  <c r="AF200" i="8"/>
  <c r="AF36" i="8"/>
  <c r="AF141" i="8"/>
  <c r="AF39" i="8"/>
  <c r="AF64" i="8"/>
  <c r="AF85" i="8"/>
  <c r="AA158" i="4"/>
  <c r="AH158" i="4" s="1"/>
  <c r="AA181" i="4"/>
  <c r="AH181" i="4" s="1"/>
  <c r="AA113" i="4"/>
  <c r="AH113" i="4" s="1"/>
  <c r="AA209" i="4"/>
  <c r="AH209" i="4" s="1"/>
  <c r="AA231" i="4"/>
  <c r="AH231" i="4" s="1"/>
  <c r="AA91" i="4"/>
  <c r="AA81" i="4"/>
  <c r="AA90" i="4"/>
  <c r="AH90" i="4" s="1"/>
  <c r="X84" i="8"/>
  <c r="AF53" i="8"/>
  <c r="AF58" i="8"/>
  <c r="AF187" i="8"/>
  <c r="AF210" i="8"/>
  <c r="AF233" i="8"/>
  <c r="X21" i="8"/>
  <c r="X52" i="8"/>
  <c r="AF232" i="8"/>
  <c r="V124" i="8"/>
  <c r="V123" i="8" s="1"/>
  <c r="W126" i="8"/>
  <c r="W125" i="8" s="1"/>
  <c r="H206" i="4"/>
  <c r="W206" i="4" s="1"/>
  <c r="X206" i="4" s="1"/>
  <c r="H206" i="8"/>
  <c r="W206" i="8" s="1"/>
  <c r="X206" i="8" s="1"/>
  <c r="H217" i="4"/>
  <c r="W217" i="4" s="1"/>
  <c r="H217" i="8"/>
  <c r="W217" i="8" s="1"/>
  <c r="X16" i="8"/>
  <c r="X35" i="8"/>
  <c r="X54" i="8"/>
  <c r="V73" i="8"/>
  <c r="V72" i="8" s="1"/>
  <c r="AE151" i="8"/>
  <c r="X151" i="8"/>
  <c r="W73" i="8"/>
  <c r="W72" i="8" s="1"/>
  <c r="W102" i="8"/>
  <c r="W101" i="8" s="1"/>
  <c r="W124" i="8"/>
  <c r="W123" i="8" s="1"/>
  <c r="W132" i="8"/>
  <c r="W131" i="8" s="1"/>
  <c r="H156" i="4"/>
  <c r="W156" i="4" s="1"/>
  <c r="AF156" i="4" s="1"/>
  <c r="H156" i="8"/>
  <c r="W156" i="8" s="1"/>
  <c r="AF156" i="8" s="1"/>
  <c r="W166" i="8"/>
  <c r="W165" i="8" s="1"/>
  <c r="AF204" i="8"/>
  <c r="W216" i="8"/>
  <c r="W225" i="8"/>
  <c r="W224" i="8" s="1"/>
  <c r="AA14" i="4"/>
  <c r="AH14" i="4" s="1"/>
  <c r="AA140" i="4"/>
  <c r="AH140" i="4" s="1"/>
  <c r="AA34" i="4"/>
  <c r="AH34" i="4" s="1"/>
  <c r="AA111" i="4"/>
  <c r="AH111" i="4" s="1"/>
  <c r="Z227" i="8"/>
  <c r="Z226" i="8" s="1"/>
  <c r="Z130" i="8"/>
  <c r="Z129" i="8" s="1"/>
  <c r="Z126" i="8"/>
  <c r="Z125" i="8" s="1"/>
  <c r="Z155" i="8"/>
  <c r="Z154" i="8" s="1"/>
  <c r="Z106" i="8"/>
  <c r="Z105" i="8" s="1"/>
  <c r="AD189" i="8"/>
  <c r="AD188" i="8" s="1"/>
  <c r="AB149" i="8"/>
  <c r="AB148" i="8" s="1"/>
  <c r="AB225" i="8"/>
  <c r="AB224" i="8" s="1"/>
  <c r="AD153" i="8"/>
  <c r="AD152" i="8" s="1"/>
  <c r="AD128" i="8"/>
  <c r="AD127" i="8" s="1"/>
  <c r="W104" i="8"/>
  <c r="W103" i="8" s="1"/>
  <c r="W168" i="8"/>
  <c r="W167" i="8" s="1"/>
  <c r="H211" i="4"/>
  <c r="W211" i="4" s="1"/>
  <c r="H211" i="8"/>
  <c r="W211" i="8" s="1"/>
  <c r="W235" i="8"/>
  <c r="W234" i="8" s="1"/>
  <c r="Z166" i="8"/>
  <c r="Z165" i="8" s="1"/>
  <c r="Z128" i="8"/>
  <c r="Z127" i="8" s="1"/>
  <c r="AD45" i="8"/>
  <c r="AD44" i="8" s="1"/>
  <c r="Z132" i="8"/>
  <c r="Z131" i="8" s="1"/>
  <c r="Z149" i="8"/>
  <c r="Z148" i="8" s="1"/>
  <c r="Z189" i="8"/>
  <c r="Z188" i="8" s="1"/>
  <c r="Z168" i="8"/>
  <c r="Z167" i="8" s="1"/>
  <c r="X66" i="8"/>
  <c r="X86" i="8"/>
  <c r="G102" i="4"/>
  <c r="G102" i="8"/>
  <c r="G101" i="8" s="1"/>
  <c r="X192" i="8"/>
  <c r="V235" i="8"/>
  <c r="V234" i="8" s="1"/>
  <c r="W68" i="8"/>
  <c r="W67" i="8" s="1"/>
  <c r="W106" i="8"/>
  <c r="W105" i="8" s="1"/>
  <c r="AF113" i="8"/>
  <c r="W128" i="8"/>
  <c r="W127" i="8" s="1"/>
  <c r="W153" i="8"/>
  <c r="W152" i="8" s="1"/>
  <c r="AF160" i="8"/>
  <c r="H170" i="4"/>
  <c r="H170" i="8"/>
  <c r="H169" i="8" s="1"/>
  <c r="H185" i="4"/>
  <c r="W185" i="4" s="1"/>
  <c r="H185" i="8"/>
  <c r="W185" i="8" s="1"/>
  <c r="X185" i="8" s="1"/>
  <c r="H207" i="4"/>
  <c r="W207" i="4" s="1"/>
  <c r="X207" i="4" s="1"/>
  <c r="H207" i="8"/>
  <c r="W207" i="8" s="1"/>
  <c r="X207" i="8" s="1"/>
  <c r="W213" i="8"/>
  <c r="W212" i="8" s="1"/>
  <c r="W220" i="8"/>
  <c r="W219" i="8" s="1"/>
  <c r="AF231" i="8"/>
  <c r="AA159" i="4"/>
  <c r="AH159" i="4" s="1"/>
  <c r="AA139" i="4"/>
  <c r="AH139" i="4" s="1"/>
  <c r="AA210" i="4"/>
  <c r="AH210" i="4" s="1"/>
  <c r="AD220" i="8"/>
  <c r="AD219" i="8" s="1"/>
  <c r="AD104" i="8"/>
  <c r="AD103" i="8" s="1"/>
  <c r="Z225" i="8"/>
  <c r="Z224" i="8" s="1"/>
  <c r="Z213" i="8"/>
  <c r="Z212" i="8" s="1"/>
  <c r="Z153" i="8"/>
  <c r="Z152" i="8" s="1"/>
  <c r="Z109" i="8"/>
  <c r="Z108" i="8" s="1"/>
  <c r="AA222" i="8"/>
  <c r="Z24" i="8"/>
  <c r="Z23" i="8" s="1"/>
  <c r="AD146" i="8"/>
  <c r="AD145" i="8" s="1"/>
  <c r="Z220" i="8"/>
  <c r="Z219" i="8" s="1"/>
  <c r="G223" i="4"/>
  <c r="V223" i="4" s="1"/>
  <c r="G223" i="8"/>
  <c r="V223" i="8" s="1"/>
  <c r="X223" i="8" s="1"/>
  <c r="H158" i="4"/>
  <c r="W158" i="4" s="1"/>
  <c r="AF158" i="4" s="1"/>
  <c r="H158" i="8"/>
  <c r="W158" i="8" s="1"/>
  <c r="AF158" i="8" s="1"/>
  <c r="W230" i="8"/>
  <c r="W228" i="8" s="1"/>
  <c r="AD126" i="8"/>
  <c r="AD125" i="8" s="1"/>
  <c r="AD168" i="8"/>
  <c r="AD167" i="8" s="1"/>
  <c r="AD132" i="8"/>
  <c r="AD131" i="8" s="1"/>
  <c r="Z235" i="8"/>
  <c r="Z234" i="8" s="1"/>
  <c r="Z104" i="8"/>
  <c r="Z103" i="8" s="1"/>
  <c r="Z175" i="8"/>
  <c r="Z45" i="8"/>
  <c r="Z44" i="8" s="1"/>
  <c r="V70" i="8"/>
  <c r="V69" i="8" s="1"/>
  <c r="W70" i="8"/>
  <c r="W69" i="8" s="1"/>
  <c r="W109" i="8"/>
  <c r="W108" i="8" s="1"/>
  <c r="W121" i="8"/>
  <c r="W120" i="8" s="1"/>
  <c r="W130" i="8"/>
  <c r="W129" i="8" s="1"/>
  <c r="W149" i="8"/>
  <c r="W148" i="8" s="1"/>
  <c r="W155" i="8"/>
  <c r="H162" i="4"/>
  <c r="H162" i="8"/>
  <c r="H161" i="8" s="1"/>
  <c r="H186" i="4"/>
  <c r="W186" i="4" s="1"/>
  <c r="H186" i="8"/>
  <c r="W186" i="8" s="1"/>
  <c r="X186" i="8" s="1"/>
  <c r="AF198" i="8"/>
  <c r="W209" i="8"/>
  <c r="AA236" i="4"/>
  <c r="AA64" i="4"/>
  <c r="AH64" i="4" s="1"/>
  <c r="AA230" i="8"/>
  <c r="AA228" i="8" s="1"/>
  <c r="Z102" i="8"/>
  <c r="Z101" i="8" s="1"/>
  <c r="Z146" i="8"/>
  <c r="Z145" i="8" s="1"/>
  <c r="Z68" i="8"/>
  <c r="Z67" i="8" s="1"/>
  <c r="AD173" i="8"/>
  <c r="AD172" i="8" s="1"/>
  <c r="AD164" i="8"/>
  <c r="AD163" i="8" s="1"/>
  <c r="AB102" i="8"/>
  <c r="AB101" i="8" s="1"/>
  <c r="Z124" i="8"/>
  <c r="Z123" i="8" s="1"/>
  <c r="Z70" i="8"/>
  <c r="Z69" i="8" s="1"/>
  <c r="AD155" i="8"/>
  <c r="AD154" i="8" s="1"/>
  <c r="AD130" i="8"/>
  <c r="AD129" i="8" s="1"/>
  <c r="AF177" i="8"/>
  <c r="Z121" i="8"/>
  <c r="Z120" i="8" s="1"/>
  <c r="AD230" i="8"/>
  <c r="AD228" i="8" s="1"/>
  <c r="AD106" i="8"/>
  <c r="AD105" i="8" s="1"/>
  <c r="AE90" i="8"/>
  <c r="W18" i="8"/>
  <c r="W17" i="8" s="1"/>
  <c r="H34" i="4"/>
  <c r="H34" i="8"/>
  <c r="H33" i="8" s="1"/>
  <c r="W111" i="8"/>
  <c r="W110" i="8" s="1"/>
  <c r="Z118" i="8"/>
  <c r="Z117" i="8" s="1"/>
  <c r="AA95" i="8"/>
  <c r="Z34" i="8"/>
  <c r="Z33" i="8" s="1"/>
  <c r="Z134" i="8"/>
  <c r="Z133" i="8" s="1"/>
  <c r="Z38" i="8"/>
  <c r="Z37" i="8" s="1"/>
  <c r="Z31" i="8"/>
  <c r="Z30" i="8" s="1"/>
  <c r="X15" i="8"/>
  <c r="X36" i="8"/>
  <c r="V75" i="8"/>
  <c r="V74" i="8" s="1"/>
  <c r="X85" i="8"/>
  <c r="W75" i="8"/>
  <c r="W74" i="8" s="1"/>
  <c r="AF86" i="8"/>
  <c r="AF98" i="8"/>
  <c r="H118" i="4"/>
  <c r="H118" i="8"/>
  <c r="H117" i="8" s="1"/>
  <c r="W134" i="8"/>
  <c r="W133" i="8" s="1"/>
  <c r="AA156" i="4"/>
  <c r="AA58" i="4"/>
  <c r="AH58" i="4" s="1"/>
  <c r="AA20" i="4"/>
  <c r="AH20" i="4" s="1"/>
  <c r="AF57" i="8"/>
  <c r="Z18" i="8"/>
  <c r="Z17" i="8" s="1"/>
  <c r="AF20" i="8"/>
  <c r="Z28" i="8"/>
  <c r="Z27" i="8" s="1"/>
  <c r="Z79" i="8"/>
  <c r="Z78" i="8" s="1"/>
  <c r="AA20" i="8"/>
  <c r="AA63" i="8"/>
  <c r="AD79" i="8"/>
  <c r="AD78" i="8" s="1"/>
  <c r="H90" i="4"/>
  <c r="W90" i="4" s="1"/>
  <c r="AF90" i="4" s="1"/>
  <c r="H90" i="8"/>
  <c r="W90" i="8" s="1"/>
  <c r="AF90" i="8" s="1"/>
  <c r="X97" i="8"/>
  <c r="H95" i="8"/>
  <c r="H93" i="8" s="1"/>
  <c r="H92" i="8" s="1"/>
  <c r="Z137" i="8"/>
  <c r="Z136" i="8" s="1"/>
  <c r="Z111" i="8"/>
  <c r="Z110" i="8" s="1"/>
  <c r="Z50" i="8"/>
  <c r="Z49" i="8" s="1"/>
  <c r="Z88" i="8"/>
  <c r="AA14" i="8"/>
  <c r="Z47" i="8"/>
  <c r="Z46" i="8" s="1"/>
  <c r="W24" i="8"/>
  <c r="W23" i="8" s="1"/>
  <c r="H28" i="4"/>
  <c r="H28" i="8"/>
  <c r="W56" i="8"/>
  <c r="W55" i="8" s="1"/>
  <c r="W62" i="8"/>
  <c r="W61" i="8" s="1"/>
  <c r="W83" i="8"/>
  <c r="W82" i="8" s="1"/>
  <c r="AE53" i="8"/>
  <c r="X53" i="8"/>
  <c r="AE81" i="8"/>
  <c r="X81" i="8"/>
  <c r="X98" i="8"/>
  <c r="AE113" i="8"/>
  <c r="X113" i="8"/>
  <c r="W14" i="8"/>
  <c r="H38" i="4"/>
  <c r="H38" i="8"/>
  <c r="H37" i="8" s="1"/>
  <c r="AF52" i="8"/>
  <c r="W79" i="8"/>
  <c r="W78" i="8" s="1"/>
  <c r="AF84" i="8"/>
  <c r="H89" i="4"/>
  <c r="W89" i="4" s="1"/>
  <c r="AF89" i="4" s="1"/>
  <c r="H89" i="8"/>
  <c r="W89" i="8" s="1"/>
  <c r="AF89" i="8" s="1"/>
  <c r="AF96" i="8"/>
  <c r="W115" i="8"/>
  <c r="W114" i="8" s="1"/>
  <c r="AA176" i="4"/>
  <c r="AH176" i="4" s="1"/>
  <c r="AA150" i="4"/>
  <c r="AH150" i="4" s="1"/>
  <c r="AD134" i="8"/>
  <c r="AD133" i="8" s="1"/>
  <c r="AD83" i="8"/>
  <c r="AD82" i="8" s="1"/>
  <c r="Z62" i="8"/>
  <c r="Z61" i="8" s="1"/>
  <c r="Z56" i="8"/>
  <c r="Z55" i="8" s="1"/>
  <c r="Z115" i="8"/>
  <c r="Z114" i="8" s="1"/>
  <c r="Z75" i="8"/>
  <c r="Z74" i="8" s="1"/>
  <c r="Z83" i="8"/>
  <c r="Z82" i="8" s="1"/>
  <c r="Z41" i="8"/>
  <c r="Z40" i="8" s="1"/>
  <c r="X160" i="8"/>
  <c r="AE160" i="8"/>
  <c r="AA183" i="4"/>
  <c r="AH183" i="4" s="1"/>
  <c r="AA151" i="4"/>
  <c r="AH151" i="4" s="1"/>
  <c r="G81" i="4"/>
  <c r="V81" i="4" s="1"/>
  <c r="G216" i="4"/>
  <c r="H13" i="4"/>
  <c r="H18" i="4"/>
  <c r="H32" i="4"/>
  <c r="W32" i="4" s="1"/>
  <c r="AF32" i="4" s="1"/>
  <c r="H52" i="4"/>
  <c r="W52" i="4" s="1"/>
  <c r="AF52" i="4" s="1"/>
  <c r="H57" i="4"/>
  <c r="W57" i="4" s="1"/>
  <c r="AF57" i="4" s="1"/>
  <c r="H70" i="4"/>
  <c r="H69" i="4" s="1"/>
  <c r="H84" i="4"/>
  <c r="W84" i="4" s="1"/>
  <c r="AF84" i="4" s="1"/>
  <c r="H96" i="4"/>
  <c r="W96" i="4" s="1"/>
  <c r="AF96" i="4" s="1"/>
  <c r="H109" i="4"/>
  <c r="H115" i="4"/>
  <c r="H130" i="4"/>
  <c r="H141" i="4"/>
  <c r="W141" i="4" s="1"/>
  <c r="AF141" i="4" s="1"/>
  <c r="H153" i="4"/>
  <c r="H192" i="4"/>
  <c r="W192" i="4" s="1"/>
  <c r="AF192" i="4" s="1"/>
  <c r="H200" i="4"/>
  <c r="W200" i="4" s="1"/>
  <c r="AF200" i="4" s="1"/>
  <c r="G73" i="4"/>
  <c r="G135" i="4"/>
  <c r="V135" i="4" s="1"/>
  <c r="H16" i="4"/>
  <c r="W16" i="4" s="1"/>
  <c r="AF16" i="4" s="1"/>
  <c r="H39" i="4"/>
  <c r="W39" i="4" s="1"/>
  <c r="AF39" i="4" s="1"/>
  <c r="H58" i="4"/>
  <c r="W58" i="4" s="1"/>
  <c r="AF58" i="4" s="1"/>
  <c r="H64" i="4"/>
  <c r="W64" i="4" s="1"/>
  <c r="AF64" i="4" s="1"/>
  <c r="H73" i="4"/>
  <c r="H80" i="4"/>
  <c r="W80" i="4" s="1"/>
  <c r="AF80" i="4" s="1"/>
  <c r="H85" i="4"/>
  <c r="W85" i="4" s="1"/>
  <c r="AF85" i="4" s="1"/>
  <c r="H97" i="4"/>
  <c r="W97" i="4" s="1"/>
  <c r="AF97" i="4" s="1"/>
  <c r="H102" i="4"/>
  <c r="H116" i="4"/>
  <c r="W116" i="4" s="1"/>
  <c r="AF116" i="4" s="1"/>
  <c r="H132" i="4"/>
  <c r="H149" i="4"/>
  <c r="H177" i="4"/>
  <c r="W177" i="4" s="1"/>
  <c r="AF177" i="4" s="1"/>
  <c r="H220" i="4"/>
  <c r="G16" i="4"/>
  <c r="V16" i="4" s="1"/>
  <c r="G53" i="4"/>
  <c r="V53" i="4" s="1"/>
  <c r="G75" i="4"/>
  <c r="G85" i="4"/>
  <c r="V85" i="4" s="1"/>
  <c r="G91" i="4"/>
  <c r="V91" i="4" s="1"/>
  <c r="G98" i="4"/>
  <c r="V98" i="4" s="1"/>
  <c r="G192" i="4"/>
  <c r="V192" i="4" s="1"/>
  <c r="G235" i="4"/>
  <c r="H15" i="4"/>
  <c r="W15" i="4" s="1"/>
  <c r="AF15" i="4" s="1"/>
  <c r="H20" i="4"/>
  <c r="W20" i="4" s="1"/>
  <c r="AF20" i="4" s="1"/>
  <c r="H35" i="4"/>
  <c r="W35" i="4" s="1"/>
  <c r="AF35" i="4" s="1"/>
  <c r="H48" i="4"/>
  <c r="W48" i="4" s="1"/>
  <c r="AF48" i="4" s="1"/>
  <c r="H54" i="4"/>
  <c r="W54" i="4" s="1"/>
  <c r="AF54" i="4" s="1"/>
  <c r="H59" i="4"/>
  <c r="W59" i="4" s="1"/>
  <c r="AF59" i="4" s="1"/>
  <c r="H66" i="4"/>
  <c r="W66" i="4" s="1"/>
  <c r="AF66" i="4" s="1"/>
  <c r="H75" i="4"/>
  <c r="H81" i="4"/>
  <c r="W81" i="4" s="1"/>
  <c r="AF81" i="4" s="1"/>
  <c r="H86" i="4"/>
  <c r="W86" i="4" s="1"/>
  <c r="AF86" i="4" s="1"/>
  <c r="H91" i="4"/>
  <c r="W91" i="4" s="1"/>
  <c r="AF91" i="4" s="1"/>
  <c r="H98" i="4"/>
  <c r="W98" i="4" s="1"/>
  <c r="AF98" i="4" s="1"/>
  <c r="H104" i="4"/>
  <c r="H112" i="4"/>
  <c r="W112" i="4" s="1"/>
  <c r="AF112" i="4" s="1"/>
  <c r="H126" i="4"/>
  <c r="H134" i="4"/>
  <c r="H139" i="4"/>
  <c r="W139" i="4" s="1"/>
  <c r="AF139" i="4" s="1"/>
  <c r="H150" i="4"/>
  <c r="W150" i="4" s="1"/>
  <c r="AF150" i="4" s="1"/>
  <c r="H166" i="4"/>
  <c r="H178" i="4"/>
  <c r="W178" i="4" s="1"/>
  <c r="H187" i="4"/>
  <c r="W187" i="4" s="1"/>
  <c r="AF187" i="4" s="1"/>
  <c r="H198" i="4"/>
  <c r="W198" i="4" s="1"/>
  <c r="AF198" i="4" s="1"/>
  <c r="H209" i="4"/>
  <c r="H214" i="4"/>
  <c r="W214" i="4" s="1"/>
  <c r="AF214" i="4" s="1"/>
  <c r="H235" i="4"/>
  <c r="AB19" i="4"/>
  <c r="AD19" i="4" s="1"/>
  <c r="G15" i="4"/>
  <c r="V15" i="4" s="1"/>
  <c r="G54" i="4"/>
  <c r="V54" i="4" s="1"/>
  <c r="G76" i="4"/>
  <c r="V76" i="4" s="1"/>
  <c r="G86" i="4"/>
  <c r="V86" i="4" s="1"/>
  <c r="G99" i="4"/>
  <c r="V99" i="4" s="1"/>
  <c r="G124" i="4"/>
  <c r="G214" i="4"/>
  <c r="V214" i="4" s="1"/>
  <c r="G236" i="4"/>
  <c r="V236" i="4" s="1"/>
  <c r="H14" i="4"/>
  <c r="W14" i="4" s="1"/>
  <c r="AF14" i="4" s="1"/>
  <c r="H21" i="4"/>
  <c r="W21" i="4" s="1"/>
  <c r="AF21" i="4" s="1"/>
  <c r="H36" i="4"/>
  <c r="W36" i="4" s="1"/>
  <c r="AF36" i="4" s="1"/>
  <c r="H51" i="4"/>
  <c r="W51" i="4" s="1"/>
  <c r="AF51" i="4" s="1"/>
  <c r="H62" i="4"/>
  <c r="H68" i="4"/>
  <c r="H76" i="4"/>
  <c r="W76" i="4" s="1"/>
  <c r="AF76" i="4" s="1"/>
  <c r="H83" i="4"/>
  <c r="H99" i="4"/>
  <c r="W99" i="4" s="1"/>
  <c r="AF99" i="4" s="1"/>
  <c r="H106" i="4"/>
  <c r="H113" i="4"/>
  <c r="W113" i="4" s="1"/>
  <c r="AF113" i="4" s="1"/>
  <c r="H119" i="4"/>
  <c r="W119" i="4" s="1"/>
  <c r="AF119" i="4" s="1"/>
  <c r="H128" i="4"/>
  <c r="H135" i="4"/>
  <c r="W135" i="4" s="1"/>
  <c r="AF135" i="4" s="1"/>
  <c r="H140" i="4"/>
  <c r="W140" i="4" s="1"/>
  <c r="AF140" i="4" s="1"/>
  <c r="H151" i="4"/>
  <c r="W151" i="4" s="1"/>
  <c r="AF151" i="4" s="1"/>
  <c r="H168" i="4"/>
  <c r="H181" i="4"/>
  <c r="H199" i="4"/>
  <c r="W199" i="4" s="1"/>
  <c r="AF199" i="4" s="1"/>
  <c r="H204" i="4"/>
  <c r="W204" i="4" s="1"/>
  <c r="AF204" i="4" s="1"/>
  <c r="H210" i="4"/>
  <c r="W210" i="4" s="1"/>
  <c r="AF210" i="4" s="1"/>
  <c r="H216" i="4"/>
  <c r="H223" i="4"/>
  <c r="W223" i="4" s="1"/>
  <c r="AF223" i="4" s="1"/>
  <c r="H231" i="4"/>
  <c r="W231" i="4" s="1"/>
  <c r="AF231" i="4" s="1"/>
  <c r="H236" i="4"/>
  <c r="W236" i="4" s="1"/>
  <c r="AF236" i="4" s="1"/>
  <c r="G89" i="4"/>
  <c r="V89" i="4" s="1"/>
  <c r="H63" i="4"/>
  <c r="W63" i="4" s="1"/>
  <c r="AF63" i="4" s="1"/>
  <c r="H79" i="4"/>
  <c r="H100" i="4"/>
  <c r="W100" i="4" s="1"/>
  <c r="AF100" i="4" s="1"/>
  <c r="H160" i="4"/>
  <c r="W160" i="4" s="1"/>
  <c r="AF160" i="4" s="1"/>
  <c r="G70" i="4"/>
  <c r="G69" i="4" s="1"/>
  <c r="G100" i="4"/>
  <c r="V100" i="4" s="1"/>
  <c r="H24" i="4"/>
  <c r="H121" i="4"/>
  <c r="H232" i="4"/>
  <c r="W232" i="4" s="1"/>
  <c r="AF232" i="4" s="1"/>
  <c r="G52" i="4"/>
  <c r="V52" i="4" s="1"/>
  <c r="G84" i="4"/>
  <c r="V84" i="4" s="1"/>
  <c r="G90" i="4"/>
  <c r="V90" i="4" s="1"/>
  <c r="AE90" i="4" s="1"/>
  <c r="G97" i="4"/>
  <c r="V97" i="4" s="1"/>
  <c r="G113" i="4"/>
  <c r="V113" i="4" s="1"/>
  <c r="AE113" i="4" s="1"/>
  <c r="H19" i="4"/>
  <c r="W19" i="4" s="1"/>
  <c r="AF19" i="4" s="1"/>
  <c r="H26" i="4"/>
  <c r="H53" i="4"/>
  <c r="W53" i="4" s="1"/>
  <c r="AF53" i="4" s="1"/>
  <c r="H111" i="4"/>
  <c r="H124" i="4"/>
  <c r="H138" i="4"/>
  <c r="W138" i="4" s="1"/>
  <c r="AF138" i="4" s="1"/>
  <c r="H155" i="4"/>
  <c r="H201" i="4"/>
  <c r="W201" i="4" s="1"/>
  <c r="AF201" i="4" s="1"/>
  <c r="H213" i="4"/>
  <c r="H233" i="4"/>
  <c r="W233" i="4" s="1"/>
  <c r="AF233" i="4" s="1"/>
  <c r="AB164" i="4"/>
  <c r="Z95" i="4"/>
  <c r="Z93" i="4" s="1"/>
  <c r="AD230" i="4"/>
  <c r="AD228" i="4" s="1"/>
  <c r="G32" i="4"/>
  <c r="V32" i="4" s="1"/>
  <c r="G187" i="4"/>
  <c r="V187" i="4" s="1"/>
  <c r="G21" i="4"/>
  <c r="V21" i="4" s="1"/>
  <c r="G160" i="4"/>
  <c r="V160" i="4" s="1"/>
  <c r="G186" i="4"/>
  <c r="V186" i="4" s="1"/>
  <c r="G36" i="4"/>
  <c r="V36" i="4" s="1"/>
  <c r="G151" i="4"/>
  <c r="V151" i="4" s="1"/>
  <c r="G185" i="4"/>
  <c r="V185" i="4" s="1"/>
  <c r="G35" i="4"/>
  <c r="V35" i="4" s="1"/>
  <c r="G59" i="4"/>
  <c r="V59" i="4" s="1"/>
  <c r="G66" i="4"/>
  <c r="V66" i="4" s="1"/>
  <c r="G119" i="4"/>
  <c r="V119" i="4" s="1"/>
  <c r="G141" i="4"/>
  <c r="V141" i="4" s="1"/>
  <c r="G178" i="4"/>
  <c r="V178" i="4" s="1"/>
  <c r="L55" i="3"/>
  <c r="AD98" i="4"/>
  <c r="H225" i="4"/>
  <c r="H56" i="4"/>
  <c r="H95" i="4"/>
  <c r="H230" i="4"/>
  <c r="Y53" i="4"/>
  <c r="Z42" i="4"/>
  <c r="Z40" i="4" s="1"/>
  <c r="AB32" i="4"/>
  <c r="AD32" i="4" s="1"/>
  <c r="I144" i="4" l="1"/>
  <c r="O60" i="4"/>
  <c r="H17" i="4"/>
  <c r="AH88" i="4"/>
  <c r="Z87" i="4"/>
  <c r="O25" i="4"/>
  <c r="AA79" i="4"/>
  <c r="AH79" i="4" s="1"/>
  <c r="AD154" i="4"/>
  <c r="AA230" i="4"/>
  <c r="AH230" i="4" s="1"/>
  <c r="AG81" i="8"/>
  <c r="O43" i="8"/>
  <c r="Z218" i="4"/>
  <c r="AA149" i="4"/>
  <c r="AA148" i="4" s="1"/>
  <c r="I10" i="4"/>
  <c r="AA155" i="4"/>
  <c r="AA154" i="4" s="1"/>
  <c r="AA191" i="8"/>
  <c r="AF26" i="8"/>
  <c r="O43" i="4"/>
  <c r="AA146" i="4"/>
  <c r="AA145" i="4" s="1"/>
  <c r="O122" i="4"/>
  <c r="Y148" i="4"/>
  <c r="AA191" i="4"/>
  <c r="AH191" i="4" s="1"/>
  <c r="Z55" i="4"/>
  <c r="Z43" i="4" s="1"/>
  <c r="AA62" i="4"/>
  <c r="AH62" i="4" s="1"/>
  <c r="AA235" i="4"/>
  <c r="AH235" i="4" s="1"/>
  <c r="AA153" i="4"/>
  <c r="AA152" i="4" s="1"/>
  <c r="AA213" i="4"/>
  <c r="AH213" i="4" s="1"/>
  <c r="Z107" i="4"/>
  <c r="Z122" i="4"/>
  <c r="AG151" i="8"/>
  <c r="AA118" i="4"/>
  <c r="AH118" i="4" s="1"/>
  <c r="Z92" i="4"/>
  <c r="Z60" i="4"/>
  <c r="AH156" i="4"/>
  <c r="AA222" i="4"/>
  <c r="AH222" i="4" s="1"/>
  <c r="AA83" i="4"/>
  <c r="AA220" i="4"/>
  <c r="AA219" i="4" s="1"/>
  <c r="Z60" i="8"/>
  <c r="AA106" i="4"/>
  <c r="AA105" i="4" s="1"/>
  <c r="AA168" i="4"/>
  <c r="AA167" i="4" s="1"/>
  <c r="G130" i="9"/>
  <c r="AA128" i="4"/>
  <c r="AA127" i="4" s="1"/>
  <c r="AA134" i="4"/>
  <c r="AF181" i="8"/>
  <c r="O25" i="8"/>
  <c r="Z11" i="4"/>
  <c r="W56" i="4"/>
  <c r="W55" i="4" s="1"/>
  <c r="H55" i="4"/>
  <c r="W225" i="4"/>
  <c r="AF225" i="4" s="1"/>
  <c r="AF224" i="4" s="1"/>
  <c r="H224" i="4"/>
  <c r="W213" i="4"/>
  <c r="W212" i="4" s="1"/>
  <c r="H212" i="4"/>
  <c r="W124" i="4"/>
  <c r="AF124" i="4" s="1"/>
  <c r="AF123" i="4" s="1"/>
  <c r="H123" i="4"/>
  <c r="W24" i="4"/>
  <c r="W23" i="4" s="1"/>
  <c r="H23" i="4"/>
  <c r="W168" i="4"/>
  <c r="AF168" i="4" s="1"/>
  <c r="AF167" i="4" s="1"/>
  <c r="H167" i="4"/>
  <c r="W128" i="4"/>
  <c r="AF128" i="4" s="1"/>
  <c r="AF127" i="4" s="1"/>
  <c r="H127" i="4"/>
  <c r="W62" i="4"/>
  <c r="AF62" i="4" s="1"/>
  <c r="AF61" i="4" s="1"/>
  <c r="H61" i="4"/>
  <c r="W209" i="4"/>
  <c r="H208" i="4"/>
  <c r="W166" i="4"/>
  <c r="AF166" i="4" s="1"/>
  <c r="AF165" i="4" s="1"/>
  <c r="H165" i="4"/>
  <c r="W126" i="4"/>
  <c r="AF126" i="4" s="1"/>
  <c r="AF125" i="4" s="1"/>
  <c r="H125" i="4"/>
  <c r="V75" i="4"/>
  <c r="G74" i="4"/>
  <c r="W132" i="4"/>
  <c r="W131" i="4" s="1"/>
  <c r="H131" i="4"/>
  <c r="V73" i="4"/>
  <c r="V72" i="4" s="1"/>
  <c r="G72" i="4"/>
  <c r="V216" i="4"/>
  <c r="G101" i="4"/>
  <c r="AA234" i="4"/>
  <c r="AD132" i="4"/>
  <c r="AD131" i="4" s="1"/>
  <c r="AB131" i="4"/>
  <c r="AD126" i="4"/>
  <c r="AD125" i="4" s="1"/>
  <c r="AB125" i="4"/>
  <c r="AD104" i="4"/>
  <c r="AD103" i="4" s="1"/>
  <c r="AB103" i="4"/>
  <c r="O107" i="4"/>
  <c r="H11" i="8"/>
  <c r="AD102" i="4"/>
  <c r="AD101" i="4" s="1"/>
  <c r="AB101" i="4"/>
  <c r="AD220" i="4"/>
  <c r="AD219" i="4" s="1"/>
  <c r="AB219" i="4"/>
  <c r="W111" i="4"/>
  <c r="AF111" i="4" s="1"/>
  <c r="AF110" i="4" s="1"/>
  <c r="H110" i="4"/>
  <c r="W79" i="4"/>
  <c r="W78" i="4" s="1"/>
  <c r="H78" i="4"/>
  <c r="W83" i="4"/>
  <c r="AF83" i="4" s="1"/>
  <c r="AF82" i="4" s="1"/>
  <c r="H82" i="4"/>
  <c r="W220" i="4"/>
  <c r="AF220" i="4" s="1"/>
  <c r="AF219" i="4" s="1"/>
  <c r="H219" i="4"/>
  <c r="W130" i="4"/>
  <c r="AF130" i="4" s="1"/>
  <c r="AF129" i="4" s="1"/>
  <c r="H129" i="4"/>
  <c r="W12" i="8"/>
  <c r="W11" i="8" s="1"/>
  <c r="AD168" i="4"/>
  <c r="AD167" i="4" s="1"/>
  <c r="AB167" i="4"/>
  <c r="AA26" i="8"/>
  <c r="Z25" i="8"/>
  <c r="AD83" i="4"/>
  <c r="AD82" i="4" s="1"/>
  <c r="AB82" i="4"/>
  <c r="AD106" i="4"/>
  <c r="AD105" i="4" s="1"/>
  <c r="AB105" i="4"/>
  <c r="AD189" i="4"/>
  <c r="AD188" i="4" s="1"/>
  <c r="AB188" i="4"/>
  <c r="W230" i="4"/>
  <c r="W228" i="4" s="1"/>
  <c r="H228" i="4"/>
  <c r="W95" i="4"/>
  <c r="W93" i="4" s="1"/>
  <c r="H93" i="4"/>
  <c r="AD164" i="4"/>
  <c r="AD163" i="4" s="1"/>
  <c r="AB163" i="4"/>
  <c r="W155" i="4"/>
  <c r="AF155" i="4" s="1"/>
  <c r="V70" i="4"/>
  <c r="V69" i="4" s="1"/>
  <c r="W235" i="4"/>
  <c r="W234" i="4" s="1"/>
  <c r="H234" i="4"/>
  <c r="W104" i="4"/>
  <c r="AF104" i="4" s="1"/>
  <c r="AF103" i="4" s="1"/>
  <c r="H103" i="4"/>
  <c r="W102" i="4"/>
  <c r="AF102" i="4" s="1"/>
  <c r="AF101" i="4" s="1"/>
  <c r="H101" i="4"/>
  <c r="W73" i="4"/>
  <c r="W72" i="4" s="1"/>
  <c r="H72" i="4"/>
  <c r="W115" i="4"/>
  <c r="W114" i="4" s="1"/>
  <c r="H114" i="4"/>
  <c r="W70" i="4"/>
  <c r="W18" i="4"/>
  <c r="W38" i="4"/>
  <c r="W37" i="4" s="1"/>
  <c r="H37" i="4"/>
  <c r="W118" i="4"/>
  <c r="AF118" i="4" s="1"/>
  <c r="AF117" i="4" s="1"/>
  <c r="H117" i="4"/>
  <c r="W34" i="4"/>
  <c r="AF34" i="4" s="1"/>
  <c r="AF33" i="4" s="1"/>
  <c r="H33" i="4"/>
  <c r="W170" i="4"/>
  <c r="W169" i="4" s="1"/>
  <c r="H169" i="4"/>
  <c r="AD153" i="4"/>
  <c r="AD152" i="4" s="1"/>
  <c r="AB152" i="4"/>
  <c r="AD173" i="4"/>
  <c r="AD172" i="4" s="1"/>
  <c r="AB172" i="4"/>
  <c r="AD146" i="4"/>
  <c r="AD145" i="4" s="1"/>
  <c r="AB145" i="4"/>
  <c r="O11" i="4"/>
  <c r="W26" i="4"/>
  <c r="AF26" i="4" s="1"/>
  <c r="W121" i="4"/>
  <c r="AF121" i="4" s="1"/>
  <c r="AF120" i="4" s="1"/>
  <c r="H120" i="4"/>
  <c r="W216" i="4"/>
  <c r="W215" i="4" s="1"/>
  <c r="H215" i="4"/>
  <c r="W181" i="4"/>
  <c r="AF181" i="4" s="1"/>
  <c r="W106" i="4"/>
  <c r="AF106" i="4" s="1"/>
  <c r="AF105" i="4" s="1"/>
  <c r="H105" i="4"/>
  <c r="W68" i="4"/>
  <c r="AF68" i="4" s="1"/>
  <c r="AF67" i="4" s="1"/>
  <c r="H67" i="4"/>
  <c r="V124" i="4"/>
  <c r="V123" i="4" s="1"/>
  <c r="G123" i="4"/>
  <c r="W134" i="4"/>
  <c r="AF134" i="4" s="1"/>
  <c r="AF133" i="4" s="1"/>
  <c r="H133" i="4"/>
  <c r="W75" i="4"/>
  <c r="AF75" i="4" s="1"/>
  <c r="AF74" i="4" s="1"/>
  <c r="H74" i="4"/>
  <c r="V235" i="4"/>
  <c r="V234" i="4" s="1"/>
  <c r="G234" i="4"/>
  <c r="W149" i="4"/>
  <c r="AF149" i="4" s="1"/>
  <c r="AF148" i="4" s="1"/>
  <c r="H148" i="4"/>
  <c r="W153" i="4"/>
  <c r="AF153" i="4" s="1"/>
  <c r="AF152" i="4" s="1"/>
  <c r="H152" i="4"/>
  <c r="W109" i="4"/>
  <c r="AF109" i="4" s="1"/>
  <c r="AF108" i="4" s="1"/>
  <c r="H108" i="4"/>
  <c r="W13" i="4"/>
  <c r="W12" i="4" s="1"/>
  <c r="H12" i="4"/>
  <c r="W28" i="4"/>
  <c r="AF28" i="4" s="1"/>
  <c r="W162" i="4"/>
  <c r="W161" i="4" s="1"/>
  <c r="H161" i="4"/>
  <c r="Z12" i="8"/>
  <c r="Z11" i="8" s="1"/>
  <c r="AD130" i="4"/>
  <c r="AD129" i="4" s="1"/>
  <c r="AB129" i="4"/>
  <c r="O218" i="4"/>
  <c r="O92" i="4"/>
  <c r="AD149" i="4"/>
  <c r="AD148" i="4" s="1"/>
  <c r="AB148" i="4"/>
  <c r="AD134" i="4"/>
  <c r="AD133" i="4" s="1"/>
  <c r="AB133" i="4"/>
  <c r="AD128" i="4"/>
  <c r="AD127" i="4" s="1"/>
  <c r="AB127" i="4"/>
  <c r="AE81" i="4"/>
  <c r="AG81" i="4" s="1"/>
  <c r="AD225" i="4"/>
  <c r="AD224" i="4" s="1"/>
  <c r="AB224" i="4"/>
  <c r="AD81" i="4"/>
  <c r="Z25" i="4"/>
  <c r="AF56" i="4"/>
  <c r="AF55" i="4" s="1"/>
  <c r="AF213" i="4"/>
  <c r="AF212" i="4" s="1"/>
  <c r="AF209" i="4"/>
  <c r="W208" i="4"/>
  <c r="AF132" i="4"/>
  <c r="AF131" i="4" s="1"/>
  <c r="AF24" i="4"/>
  <c r="AF23" i="4" s="1"/>
  <c r="X185" i="4"/>
  <c r="Z122" i="8"/>
  <c r="W122" i="8"/>
  <c r="H107" i="8"/>
  <c r="W60" i="8"/>
  <c r="Z43" i="8"/>
  <c r="Z218" i="8"/>
  <c r="Z107" i="8"/>
  <c r="AA181" i="8"/>
  <c r="H215" i="8"/>
  <c r="AA209" i="8"/>
  <c r="Z92" i="8"/>
  <c r="AD191" i="8"/>
  <c r="O77" i="8"/>
  <c r="AD118" i="8"/>
  <c r="AD111" i="8"/>
  <c r="H208" i="8"/>
  <c r="AD34" i="8"/>
  <c r="W208" i="8"/>
  <c r="AA88" i="8"/>
  <c r="Z87" i="8"/>
  <c r="W215" i="8"/>
  <c r="AD181" i="8"/>
  <c r="X85" i="4"/>
  <c r="G79" i="9"/>
  <c r="D229" i="9"/>
  <c r="D121" i="9"/>
  <c r="D120" i="9" s="1"/>
  <c r="D209" i="9"/>
  <c r="E151" i="9"/>
  <c r="D200" i="9"/>
  <c r="D228" i="9"/>
  <c r="D216" i="9"/>
  <c r="G221" i="9"/>
  <c r="E221" i="9"/>
  <c r="E227" i="9"/>
  <c r="D207" i="9"/>
  <c r="D199" i="9"/>
  <c r="D70" i="9"/>
  <c r="D69" i="9" s="1"/>
  <c r="AF13" i="8"/>
  <c r="D68" i="9"/>
  <c r="D67" i="9" s="1"/>
  <c r="G151" i="9"/>
  <c r="E145" i="9"/>
  <c r="AF15" i="8"/>
  <c r="AG113" i="8"/>
  <c r="D82" i="9"/>
  <c r="D138" i="9"/>
  <c r="D181" i="9"/>
  <c r="D94" i="9"/>
  <c r="D86" i="9"/>
  <c r="D187" i="9"/>
  <c r="D88" i="9"/>
  <c r="D72" i="9"/>
  <c r="D132" i="9"/>
  <c r="D110" i="9"/>
  <c r="D81" i="9"/>
  <c r="D73" i="9"/>
  <c r="D180" i="9"/>
  <c r="D96" i="9"/>
  <c r="D15" i="9"/>
  <c r="D16" i="9"/>
  <c r="D116" i="9"/>
  <c r="D87" i="9"/>
  <c r="D95" i="9"/>
  <c r="D148" i="9"/>
  <c r="D182" i="9"/>
  <c r="D51" i="9"/>
  <c r="D97" i="9"/>
  <c r="D83" i="9"/>
  <c r="D53" i="9"/>
  <c r="D52" i="9"/>
  <c r="D58" i="9"/>
  <c r="D78" i="9"/>
  <c r="G145" i="9"/>
  <c r="D21" i="9"/>
  <c r="D31" i="9"/>
  <c r="D175" i="9"/>
  <c r="D35" i="9"/>
  <c r="D157" i="9"/>
  <c r="D34" i="9"/>
  <c r="D64" i="9"/>
  <c r="AA155" i="8"/>
  <c r="AA154" i="8" s="1"/>
  <c r="AG141" i="8"/>
  <c r="X119" i="4"/>
  <c r="X36" i="4"/>
  <c r="X141" i="8"/>
  <c r="X15" i="4"/>
  <c r="AG53" i="8"/>
  <c r="X236" i="4"/>
  <c r="X89" i="4"/>
  <c r="X186" i="4"/>
  <c r="AA146" i="8"/>
  <c r="AA145" i="8" s="1"/>
  <c r="AA106" i="8"/>
  <c r="AA105" i="8" s="1"/>
  <c r="AA149" i="8"/>
  <c r="AA148" i="8" s="1"/>
  <c r="AA56" i="8"/>
  <c r="AF128" i="8"/>
  <c r="AF127" i="8" s="1"/>
  <c r="AE235" i="8"/>
  <c r="X235" i="8"/>
  <c r="X234" i="8" s="1"/>
  <c r="AD225" i="8"/>
  <c r="AD224" i="8" s="1"/>
  <c r="AF132" i="8"/>
  <c r="AF131" i="8" s="1"/>
  <c r="X73" i="8"/>
  <c r="X72" i="8" s="1"/>
  <c r="AF126" i="8"/>
  <c r="AF125" i="8" s="1"/>
  <c r="AF130" i="8"/>
  <c r="AF129" i="8" s="1"/>
  <c r="AA213" i="8"/>
  <c r="AF68" i="8"/>
  <c r="AF67" i="8" s="1"/>
  <c r="AA168" i="8"/>
  <c r="AA167" i="8" s="1"/>
  <c r="AF155" i="8"/>
  <c r="X70" i="8"/>
  <c r="X69" i="8" s="1"/>
  <c r="AA175" i="8"/>
  <c r="AF230" i="8"/>
  <c r="AF228" i="8" s="1"/>
  <c r="AA128" i="8"/>
  <c r="AA127" i="8" s="1"/>
  <c r="AF153" i="8"/>
  <c r="AF152" i="8" s="1"/>
  <c r="AF104" i="8"/>
  <c r="AF103" i="8" s="1"/>
  <c r="AD149" i="8"/>
  <c r="AD148" i="8" s="1"/>
  <c r="AF124" i="8"/>
  <c r="AF123" i="8" s="1"/>
  <c r="X124" i="8"/>
  <c r="X123" i="8" s="1"/>
  <c r="AD102" i="8"/>
  <c r="AD101" i="8" s="1"/>
  <c r="AF109" i="8"/>
  <c r="AF108" i="8" s="1"/>
  <c r="AF220" i="8"/>
  <c r="AF219" i="8" s="1"/>
  <c r="AG160" i="8"/>
  <c r="AF209" i="8"/>
  <c r="W162" i="8"/>
  <c r="W161" i="8" s="1"/>
  <c r="AF149" i="8"/>
  <c r="AF148" i="8" s="1"/>
  <c r="AF121" i="8"/>
  <c r="AF120" i="8" s="1"/>
  <c r="AF70" i="8"/>
  <c r="AF69" i="8" s="1"/>
  <c r="AA235" i="8"/>
  <c r="AA234" i="8" s="1"/>
  <c r="AA220" i="8"/>
  <c r="AA219" i="8" s="1"/>
  <c r="AF213" i="8"/>
  <c r="AF212" i="8" s="1"/>
  <c r="W170" i="8"/>
  <c r="W169" i="8" s="1"/>
  <c r="AF106" i="8"/>
  <c r="AF105" i="8" s="1"/>
  <c r="AF235" i="8"/>
  <c r="AF234" i="8" s="1"/>
  <c r="AF168" i="8"/>
  <c r="AF167" i="8" s="1"/>
  <c r="AA153" i="8"/>
  <c r="AA152" i="8" s="1"/>
  <c r="AF225" i="8"/>
  <c r="AF224" i="8" s="1"/>
  <c r="AF166" i="8"/>
  <c r="AF165" i="8" s="1"/>
  <c r="AF102" i="8"/>
  <c r="AF101" i="8" s="1"/>
  <c r="X216" i="8"/>
  <c r="W95" i="8"/>
  <c r="W93" i="8" s="1"/>
  <c r="W92" i="8" s="1"/>
  <c r="AG90" i="4"/>
  <c r="AF79" i="8"/>
  <c r="AF78" i="8" s="1"/>
  <c r="W38" i="8"/>
  <c r="W37" i="8" s="1"/>
  <c r="AF62" i="8"/>
  <c r="AF61" i="8" s="1"/>
  <c r="AA79" i="8"/>
  <c r="W118" i="8"/>
  <c r="W117" i="8" s="1"/>
  <c r="W107" i="8" s="1"/>
  <c r="AF75" i="8"/>
  <c r="AF74" i="8" s="1"/>
  <c r="AF18" i="8"/>
  <c r="AF17" i="8" s="1"/>
  <c r="AF115" i="8"/>
  <c r="AF114" i="8" s="1"/>
  <c r="W28" i="8"/>
  <c r="X192" i="4"/>
  <c r="X16" i="4"/>
  <c r="X89" i="8"/>
  <c r="AF56" i="8"/>
  <c r="AF55" i="8" s="1"/>
  <c r="AF24" i="8"/>
  <c r="AF23" i="8" s="1"/>
  <c r="AF111" i="8"/>
  <c r="AF110" i="8" s="1"/>
  <c r="AF14" i="8"/>
  <c r="X90" i="4"/>
  <c r="AA83" i="8"/>
  <c r="AA62" i="8"/>
  <c r="AF83" i="8"/>
  <c r="AF82" i="8" s="1"/>
  <c r="AA111" i="8"/>
  <c r="AF134" i="8"/>
  <c r="AF133" i="8" s="1"/>
  <c r="AA118" i="8"/>
  <c r="W34" i="8"/>
  <c r="W33" i="8" s="1"/>
  <c r="AG90" i="8"/>
  <c r="X75" i="8"/>
  <c r="X74" i="8" s="1"/>
  <c r="AA134" i="8"/>
  <c r="AA34" i="8"/>
  <c r="X90" i="8"/>
  <c r="X178" i="4"/>
  <c r="X59" i="4"/>
  <c r="AG113" i="4"/>
  <c r="X113" i="4"/>
  <c r="X53" i="4"/>
  <c r="X32" i="4"/>
  <c r="X84" i="4"/>
  <c r="X35" i="4"/>
  <c r="X52" i="4"/>
  <c r="X66" i="4"/>
  <c r="X97" i="4"/>
  <c r="X187" i="4"/>
  <c r="X21" i="4"/>
  <c r="X223" i="4"/>
  <c r="X86" i="4"/>
  <c r="X214" i="4"/>
  <c r="X99" i="4"/>
  <c r="X54" i="4"/>
  <c r="AA53" i="4"/>
  <c r="AH53" i="4" s="1"/>
  <c r="AE53" i="4"/>
  <c r="AG53" i="4" s="1"/>
  <c r="X100" i="4"/>
  <c r="X91" i="4"/>
  <c r="X135" i="4"/>
  <c r="X76" i="4"/>
  <c r="X81" i="4"/>
  <c r="X98" i="4"/>
  <c r="AA95" i="4"/>
  <c r="AH95" i="4" s="1"/>
  <c r="X151" i="4"/>
  <c r="AE151" i="4"/>
  <c r="AG151" i="4" s="1"/>
  <c r="X141" i="4"/>
  <c r="AE141" i="4"/>
  <c r="AG141" i="4" s="1"/>
  <c r="X160" i="4"/>
  <c r="AE160" i="4"/>
  <c r="AG160" i="4" s="1"/>
  <c r="AA228" i="4" l="1"/>
  <c r="AH228" i="4" s="1"/>
  <c r="AF18" i="4"/>
  <c r="AF17" i="4" s="1"/>
  <c r="W17" i="4"/>
  <c r="AE235" i="4"/>
  <c r="AH148" i="4"/>
  <c r="AH154" i="4"/>
  <c r="AF70" i="4"/>
  <c r="AF69" i="4" s="1"/>
  <c r="W69" i="4"/>
  <c r="AF13" i="4"/>
  <c r="AF12" i="4" s="1"/>
  <c r="AF115" i="4"/>
  <c r="AF114" i="4" s="1"/>
  <c r="AF107" i="4" s="1"/>
  <c r="W125" i="4"/>
  <c r="W127" i="4"/>
  <c r="W67" i="4"/>
  <c r="AF235" i="4"/>
  <c r="AF234" i="4" s="1"/>
  <c r="O77" i="4"/>
  <c r="H11" i="4"/>
  <c r="AH155" i="4"/>
  <c r="AF79" i="4"/>
  <c r="AF78" i="4" s="1"/>
  <c r="W167" i="4"/>
  <c r="W120" i="4"/>
  <c r="W33" i="4"/>
  <c r="AF230" i="4"/>
  <c r="AF228" i="4" s="1"/>
  <c r="W61" i="4"/>
  <c r="W152" i="4"/>
  <c r="W133" i="4"/>
  <c r="W219" i="4"/>
  <c r="AF38" i="4"/>
  <c r="AF37" i="4" s="1"/>
  <c r="X70" i="4"/>
  <c r="X69" i="4" s="1"/>
  <c r="AF60" i="8"/>
  <c r="AH167" i="4"/>
  <c r="AH219" i="4"/>
  <c r="Z77" i="4"/>
  <c r="AF60" i="4"/>
  <c r="W165" i="4"/>
  <c r="X75" i="4"/>
  <c r="X74" i="4" s="1"/>
  <c r="W103" i="4"/>
  <c r="W105" i="4"/>
  <c r="X216" i="4"/>
  <c r="V74" i="4"/>
  <c r="X235" i="4"/>
  <c r="X234" i="4" s="1"/>
  <c r="W117" i="4"/>
  <c r="W101" i="4"/>
  <c r="AH106" i="4"/>
  <c r="X124" i="4"/>
  <c r="X123" i="4" s="1"/>
  <c r="X73" i="4"/>
  <c r="X72" i="4" s="1"/>
  <c r="W129" i="4"/>
  <c r="W82" i="4"/>
  <c r="W110" i="4"/>
  <c r="W123" i="4"/>
  <c r="W224" i="4"/>
  <c r="W108" i="4"/>
  <c r="W148" i="4"/>
  <c r="W74" i="4"/>
  <c r="AH153" i="4"/>
  <c r="AF95" i="4"/>
  <c r="AF93" i="4" s="1"/>
  <c r="AF92" i="4" s="1"/>
  <c r="AH152" i="4"/>
  <c r="H107" i="4"/>
  <c r="AH168" i="4"/>
  <c r="AH220" i="4"/>
  <c r="AH149" i="4"/>
  <c r="AH128" i="4"/>
  <c r="AH145" i="4"/>
  <c r="AH83" i="4"/>
  <c r="H60" i="4"/>
  <c r="H122" i="4"/>
  <c r="W11" i="4"/>
  <c r="AH127" i="4"/>
  <c r="AH105" i="4"/>
  <c r="AF12" i="8"/>
  <c r="AF11" i="8" s="1"/>
  <c r="AH134" i="4"/>
  <c r="H92" i="4"/>
  <c r="AH146" i="4"/>
  <c r="AD78" i="4"/>
  <c r="AH81" i="4"/>
  <c r="AF122" i="4"/>
  <c r="Z77" i="8"/>
  <c r="AF122" i="8"/>
  <c r="D227" i="9"/>
  <c r="D71" i="9"/>
  <c r="AG235" i="8"/>
  <c r="AF118" i="8"/>
  <c r="AF117" i="8" s="1"/>
  <c r="AF107" i="8" s="1"/>
  <c r="AF28" i="8"/>
  <c r="AF34" i="8"/>
  <c r="AF33" i="8" s="1"/>
  <c r="AF38" i="8"/>
  <c r="AF37" i="8" s="1"/>
  <c r="AF95" i="8"/>
  <c r="AF93" i="8" s="1"/>
  <c r="AF92" i="8" s="1"/>
  <c r="AF11" i="4" l="1"/>
  <c r="W60" i="4"/>
  <c r="AG235" i="4"/>
  <c r="W122" i="4"/>
  <c r="W107" i="4"/>
  <c r="W92" i="4"/>
  <c r="U239" i="4" l="1"/>
  <c r="S239" i="4"/>
  <c r="L239" i="4"/>
  <c r="R239" i="4"/>
  <c r="F239" i="4"/>
  <c r="M239" i="4"/>
  <c r="D239" i="4"/>
  <c r="P239" i="4"/>
  <c r="J239" i="4"/>
  <c r="Q239" i="4"/>
  <c r="R240" i="4" l="1"/>
  <c r="L240" i="4"/>
  <c r="AC239" i="4"/>
  <c r="E239" i="4"/>
  <c r="E240" i="4" s="1"/>
  <c r="P240" i="4"/>
  <c r="J240" i="4"/>
  <c r="C240" i="4"/>
  <c r="H42" i="3" l="1"/>
  <c r="I41" i="3"/>
  <c r="J29" i="3"/>
  <c r="J27" i="3" l="1"/>
  <c r="J25" i="3" s="1"/>
  <c r="L29" i="3"/>
  <c r="H159" i="8"/>
  <c r="W159" i="8" s="1"/>
  <c r="AF159" i="8" s="1"/>
  <c r="K159" i="3"/>
  <c r="L159" i="3" s="1"/>
  <c r="CH159" i="3" s="1"/>
  <c r="L42" i="3"/>
  <c r="H40" i="3"/>
  <c r="H25" i="3" s="1"/>
  <c r="L41" i="3"/>
  <c r="I40" i="3"/>
  <c r="I25" i="3" s="1"/>
  <c r="I10" i="3" s="1"/>
  <c r="H41" i="8"/>
  <c r="H42" i="8"/>
  <c r="W42" i="8" s="1"/>
  <c r="AF42" i="8" s="1"/>
  <c r="H47" i="3"/>
  <c r="J45" i="3"/>
  <c r="D157" i="3"/>
  <c r="K157" i="3"/>
  <c r="H40" i="8" l="1"/>
  <c r="H29" i="8"/>
  <c r="H27" i="8" s="1"/>
  <c r="W41" i="8"/>
  <c r="W40" i="8" s="1"/>
  <c r="L27" i="3"/>
  <c r="CH29" i="3"/>
  <c r="L40" i="3"/>
  <c r="L157" i="3"/>
  <c r="K154" i="3"/>
  <c r="L45" i="3"/>
  <c r="J44" i="3"/>
  <c r="J43" i="3" s="1"/>
  <c r="J10" i="3" s="1"/>
  <c r="H42" i="4"/>
  <c r="W42" i="4" s="1"/>
  <c r="AF42" i="4" s="1"/>
  <c r="H46" i="3"/>
  <c r="L47" i="3"/>
  <c r="H159" i="4"/>
  <c r="W159" i="4" s="1"/>
  <c r="AF159" i="4" s="1"/>
  <c r="H41" i="4"/>
  <c r="H40" i="4" s="1"/>
  <c r="H45" i="8"/>
  <c r="H44" i="8" s="1"/>
  <c r="H29" i="4"/>
  <c r="H27" i="4" s="1"/>
  <c r="H47" i="8"/>
  <c r="H46" i="8" s="1"/>
  <c r="W45" i="8" l="1"/>
  <c r="W44" i="8" s="1"/>
  <c r="H157" i="8"/>
  <c r="H154" i="8" s="1"/>
  <c r="AF41" i="8"/>
  <c r="AF40" i="8" s="1"/>
  <c r="W47" i="8"/>
  <c r="W46" i="8" s="1"/>
  <c r="W29" i="8"/>
  <c r="W27" i="8" s="1"/>
  <c r="L46" i="3"/>
  <c r="L44" i="3"/>
  <c r="L154" i="3"/>
  <c r="CH157" i="3"/>
  <c r="W41" i="4"/>
  <c r="W40" i="4" s="1"/>
  <c r="W29" i="4"/>
  <c r="W27" i="4" s="1"/>
  <c r="D112" i="3"/>
  <c r="H157" i="4"/>
  <c r="H154" i="4" s="1"/>
  <c r="H47" i="4"/>
  <c r="H46" i="4" s="1"/>
  <c r="H45" i="4"/>
  <c r="H44" i="4" s="1"/>
  <c r="W157" i="8" l="1"/>
  <c r="W154" i="8" s="1"/>
  <c r="AF45" i="8"/>
  <c r="AF44" i="8" s="1"/>
  <c r="AF47" i="8"/>
  <c r="AF46" i="8" s="1"/>
  <c r="AF29" i="8"/>
  <c r="AF27" i="8" s="1"/>
  <c r="W47" i="4"/>
  <c r="W46" i="4" s="1"/>
  <c r="AF41" i="4"/>
  <c r="AF40" i="4" s="1"/>
  <c r="W157" i="4"/>
  <c r="W154" i="4" s="1"/>
  <c r="AF29" i="4"/>
  <c r="AF27" i="4" s="1"/>
  <c r="W45" i="4"/>
  <c r="W44" i="4" s="1"/>
  <c r="D110" i="3"/>
  <c r="AF157" i="8" l="1"/>
  <c r="AF154" i="8" s="1"/>
  <c r="AF45" i="4"/>
  <c r="AF44" i="4" s="1"/>
  <c r="AF47" i="4"/>
  <c r="AF46" i="4" s="1"/>
  <c r="AF157" i="4"/>
  <c r="AF154" i="4" s="1"/>
  <c r="I176" i="3" l="1"/>
  <c r="I174" i="3" s="1"/>
  <c r="H184" i="8" l="1"/>
  <c r="W184" i="8" s="1"/>
  <c r="AF184" i="8" s="1"/>
  <c r="H184" i="3"/>
  <c r="L184" i="3" s="1"/>
  <c r="I171" i="3"/>
  <c r="J176" i="3"/>
  <c r="J174" i="3" s="1"/>
  <c r="H176" i="8"/>
  <c r="W176" i="8" s="1"/>
  <c r="AF176" i="8" s="1"/>
  <c r="H175" i="3"/>
  <c r="H174" i="3" s="1"/>
  <c r="I144" i="3" l="1"/>
  <c r="I239" i="3" s="1"/>
  <c r="J173" i="3"/>
  <c r="J172" i="3" s="1"/>
  <c r="J171" i="3" s="1"/>
  <c r="L175" i="3"/>
  <c r="L176" i="3"/>
  <c r="H176" i="4"/>
  <c r="W176" i="4" s="1"/>
  <c r="AF176" i="4" s="1"/>
  <c r="H184" i="4"/>
  <c r="W184" i="4" s="1"/>
  <c r="AF184" i="4" s="1"/>
  <c r="H175" i="8"/>
  <c r="H174" i="8" s="1"/>
  <c r="L174" i="3" l="1"/>
  <c r="W175" i="8"/>
  <c r="W174" i="8" s="1"/>
  <c r="H175" i="4"/>
  <c r="H174" i="4" s="1"/>
  <c r="AF175" i="8" l="1"/>
  <c r="W175" i="4"/>
  <c r="W174" i="4" s="1"/>
  <c r="AF175" i="4" l="1"/>
  <c r="AK98" i="3" l="1"/>
  <c r="AK93" i="3" s="1"/>
  <c r="AK92" i="3" s="1"/>
  <c r="AK77" i="3" s="1"/>
  <c r="O186" i="8"/>
  <c r="Z186" i="8" s="1"/>
  <c r="AF186" i="8" s="1"/>
  <c r="AO186" i="3"/>
  <c r="AS186" i="3" s="1"/>
  <c r="O186" i="4" l="1"/>
  <c r="Z186" i="4" s="1"/>
  <c r="AF186" i="4" s="1"/>
  <c r="AR164" i="3"/>
  <c r="AR163" i="3" s="1"/>
  <c r="AR147" i="3" s="1"/>
  <c r="AR144" i="3" l="1"/>
  <c r="AR239" i="3" s="1"/>
  <c r="AX217" i="3" l="1"/>
  <c r="AY225" i="3" l="1"/>
  <c r="BC225" i="3" s="1"/>
  <c r="BC211" i="3"/>
  <c r="AY208" i="3"/>
  <c r="AX211" i="3"/>
  <c r="AT208" i="3"/>
  <c r="AX216" i="3"/>
  <c r="AT215" i="3"/>
  <c r="AX214" i="3"/>
  <c r="AT212" i="3"/>
  <c r="AY224" i="3" l="1"/>
  <c r="AY218" i="3" s="1"/>
  <c r="BC208" i="3"/>
  <c r="AX212" i="3"/>
  <c r="AX208" i="3"/>
  <c r="BC217" i="3"/>
  <c r="AY215" i="3"/>
  <c r="AX215" i="3"/>
  <c r="BC224" i="3"/>
  <c r="BC218" i="3" s="1"/>
  <c r="BC215" i="3" l="1"/>
  <c r="AQ170" i="3" l="1"/>
  <c r="AY186" i="3"/>
  <c r="BC186" i="3" s="1"/>
  <c r="CH186" i="3" s="1"/>
  <c r="AT178" i="3"/>
  <c r="AT174" i="3" s="1"/>
  <c r="AT187" i="3"/>
  <c r="AX187" i="3" s="1"/>
  <c r="AT192" i="3"/>
  <c r="AT190" i="3" s="1"/>
  <c r="AX201" i="3"/>
  <c r="AX206" i="3"/>
  <c r="AX200" i="3"/>
  <c r="BC196" i="3"/>
  <c r="BA195" i="3"/>
  <c r="BA194" i="3" s="1"/>
  <c r="AT132" i="3"/>
  <c r="AV124" i="3"/>
  <c r="AV123" i="3" s="1"/>
  <c r="AV122" i="3" s="1"/>
  <c r="AT185" i="3"/>
  <c r="AT189" i="3"/>
  <c r="AX199" i="3"/>
  <c r="AY185" i="3"/>
  <c r="BC207" i="3"/>
  <c r="AT116" i="3"/>
  <c r="AX116" i="3" s="1"/>
  <c r="AT186" i="3"/>
  <c r="AX186" i="3" s="1"/>
  <c r="AX207" i="3"/>
  <c r="BA144" i="3" l="1"/>
  <c r="BA239" i="3" s="1"/>
  <c r="AY180" i="3"/>
  <c r="AY171" i="3" s="1"/>
  <c r="BC185" i="3"/>
  <c r="AT188" i="3"/>
  <c r="AX189" i="3"/>
  <c r="AX192" i="3"/>
  <c r="AX190" i="3" s="1"/>
  <c r="AT195" i="3"/>
  <c r="AT194" i="3" s="1"/>
  <c r="BC206" i="3"/>
  <c r="AY195" i="3"/>
  <c r="AY194" i="3" s="1"/>
  <c r="AT131" i="3"/>
  <c r="AX132" i="3"/>
  <c r="AS170" i="3"/>
  <c r="AQ169" i="3"/>
  <c r="AQ147" i="3" s="1"/>
  <c r="AX178" i="3"/>
  <c r="AX174" i="3" s="1"/>
  <c r="AT180" i="3"/>
  <c r="AX185" i="3"/>
  <c r="O170" i="8" l="1"/>
  <c r="O169" i="8" s="1"/>
  <c r="O170" i="4"/>
  <c r="BC195" i="3"/>
  <c r="BC194" i="3" s="1"/>
  <c r="AX180" i="3"/>
  <c r="AX195" i="3"/>
  <c r="AX194" i="3" s="1"/>
  <c r="AT171" i="3"/>
  <c r="AX131" i="3"/>
  <c r="AX188" i="3"/>
  <c r="BC180" i="3"/>
  <c r="BC171" i="3" s="1"/>
  <c r="CH170" i="3"/>
  <c r="AS169" i="3"/>
  <c r="AU52" i="3"/>
  <c r="Z170" i="4" l="1"/>
  <c r="Z169" i="4" s="1"/>
  <c r="O169" i="4"/>
  <c r="Z170" i="8"/>
  <c r="Z169" i="8" s="1"/>
  <c r="AU104" i="3"/>
  <c r="AU103" i="3" s="1"/>
  <c r="AU102" i="3"/>
  <c r="AU101" i="3" s="1"/>
  <c r="AY90" i="3"/>
  <c r="CH169" i="3"/>
  <c r="AZ89" i="3"/>
  <c r="AT102" i="3"/>
  <c r="AX171" i="3"/>
  <c r="AY42" i="3"/>
  <c r="BC42" i="3" s="1"/>
  <c r="AT104" i="3"/>
  <c r="AY41" i="3"/>
  <c r="AF170" i="4" l="1"/>
  <c r="AF169" i="4" s="1"/>
  <c r="AF170" i="8"/>
  <c r="AF169" i="8" s="1"/>
  <c r="AU92" i="3"/>
  <c r="AU77" i="3" s="1"/>
  <c r="AT56" i="3"/>
  <c r="BC41" i="3"/>
  <c r="AY40" i="3"/>
  <c r="AY25" i="3" s="1"/>
  <c r="AT101" i="3"/>
  <c r="BC90" i="3"/>
  <c r="AY87" i="3"/>
  <c r="AY77" i="3" s="1"/>
  <c r="AU50" i="3"/>
  <c r="AU49" i="3" s="1"/>
  <c r="AU43" i="3" s="1"/>
  <c r="AT103" i="3"/>
  <c r="AZ87" i="3"/>
  <c r="BC89" i="3"/>
  <c r="E87" i="9" l="1"/>
  <c r="AZ77" i="3"/>
  <c r="AZ239" i="3" s="1"/>
  <c r="BC40" i="3"/>
  <c r="AX56" i="3"/>
  <c r="BC87" i="3"/>
  <c r="BC77" i="3" s="1"/>
  <c r="CH89" i="3"/>
  <c r="CH90" i="3"/>
  <c r="CI90" i="3" s="1"/>
  <c r="BP90" i="3"/>
  <c r="AU32" i="3"/>
  <c r="E55" i="9" l="1"/>
  <c r="AU31" i="3"/>
  <c r="AU30" i="3" s="1"/>
  <c r="BP56" i="3"/>
  <c r="P232" i="3"/>
  <c r="N233" i="3"/>
  <c r="AW28" i="3" l="1"/>
  <c r="AW27" i="3" s="1"/>
  <c r="AW32" i="3"/>
  <c r="AW30" i="3" s="1"/>
  <c r="AW39" i="3"/>
  <c r="AW37" i="3" s="1"/>
  <c r="AW35" i="3"/>
  <c r="AW33" i="3" s="1"/>
  <c r="T173" i="3" l="1"/>
  <c r="T172" i="3" s="1"/>
  <c r="O220" i="3"/>
  <c r="O219" i="3" s="1"/>
  <c r="U156" i="3"/>
  <c r="O191" i="3"/>
  <c r="O190" i="3" s="1"/>
  <c r="T184" i="3"/>
  <c r="T180" i="3" s="1"/>
  <c r="U217" i="3"/>
  <c r="O222" i="3"/>
  <c r="O221" i="3" s="1"/>
  <c r="M229" i="3"/>
  <c r="S184" i="3"/>
  <c r="U189" i="3"/>
  <c r="P210" i="3"/>
  <c r="T225" i="3"/>
  <c r="U158" i="3"/>
  <c r="V158" i="3" s="1"/>
  <c r="CH158" i="3" s="1"/>
  <c r="O149" i="3"/>
  <c r="R191" i="3"/>
  <c r="R190" i="3" s="1"/>
  <c r="P181" i="3"/>
  <c r="P220" i="3"/>
  <c r="P219" i="3" s="1"/>
  <c r="AW25" i="3"/>
  <c r="AW10" i="3" s="1"/>
  <c r="AW239" i="3" s="1"/>
  <c r="P176" i="3"/>
  <c r="P177" i="3"/>
  <c r="N176" i="3"/>
  <c r="N157" i="3"/>
  <c r="U154" i="3" l="1"/>
  <c r="U147" i="3" s="1"/>
  <c r="V156" i="3"/>
  <c r="S176" i="3"/>
  <c r="S174" i="3" s="1"/>
  <c r="M210" i="3"/>
  <c r="Q210" i="3" s="1"/>
  <c r="V217" i="3"/>
  <c r="U215" i="3"/>
  <c r="U194" i="3" s="1"/>
  <c r="T171" i="3"/>
  <c r="N149" i="3"/>
  <c r="R173" i="3"/>
  <c r="R175" i="3"/>
  <c r="R174" i="3" s="1"/>
  <c r="O225" i="3"/>
  <c r="O224" i="3" s="1"/>
  <c r="P229" i="3"/>
  <c r="P228" i="3" s="1"/>
  <c r="T224" i="3"/>
  <c r="T218" i="3" s="1"/>
  <c r="V225" i="3"/>
  <c r="U188" i="3"/>
  <c r="U171" i="3" s="1"/>
  <c r="V189" i="3"/>
  <c r="V184" i="3"/>
  <c r="S180" i="3"/>
  <c r="P175" i="3"/>
  <c r="P174" i="3" s="1"/>
  <c r="M196" i="3"/>
  <c r="R227" i="3"/>
  <c r="V191" i="3"/>
  <c r="V190" i="3" s="1"/>
  <c r="U144" i="3" l="1"/>
  <c r="T144" i="3"/>
  <c r="R226" i="3"/>
  <c r="R218" i="3" s="1"/>
  <c r="V227" i="3"/>
  <c r="V188" i="3"/>
  <c r="V215" i="3"/>
  <c r="CH184" i="3"/>
  <c r="V180" i="3"/>
  <c r="V224" i="3"/>
  <c r="CH225" i="3"/>
  <c r="CH224" i="3" s="1"/>
  <c r="V173" i="3"/>
  <c r="R172" i="3"/>
  <c r="V154" i="3"/>
  <c r="V147" i="3" s="1"/>
  <c r="CH156" i="3"/>
  <c r="CH154" i="3" s="1"/>
  <c r="V175" i="3"/>
  <c r="V176" i="3"/>
  <c r="CH176" i="3" s="1"/>
  <c r="S171" i="3"/>
  <c r="S144" i="3" s="1"/>
  <c r="S42" i="3"/>
  <c r="V174" i="3" l="1"/>
  <c r="O106" i="3"/>
  <c r="P138" i="3"/>
  <c r="CH175" i="3"/>
  <c r="U31" i="3"/>
  <c r="T47" i="3"/>
  <c r="T46" i="3" s="1"/>
  <c r="O102" i="3"/>
  <c r="T38" i="3"/>
  <c r="S41" i="3"/>
  <c r="S40" i="3" s="1"/>
  <c r="S25" i="3" s="1"/>
  <c r="S10" i="3" s="1"/>
  <c r="S239" i="3" s="1"/>
  <c r="T45" i="3"/>
  <c r="V172" i="3"/>
  <c r="V226" i="3"/>
  <c r="V218" i="3" s="1"/>
  <c r="R171" i="3"/>
  <c r="U30" i="3" l="1"/>
  <c r="V31" i="3"/>
  <c r="V171" i="3"/>
  <c r="R42" i="3"/>
  <c r="V42" i="3" s="1"/>
  <c r="CH42" i="3" s="1"/>
  <c r="Q102" i="3"/>
  <c r="O101" i="3"/>
  <c r="Q106" i="3"/>
  <c r="O105" i="3"/>
  <c r="R146" i="3"/>
  <c r="V45" i="3"/>
  <c r="T44" i="3"/>
  <c r="T37" i="3"/>
  <c r="T25" i="3" s="1"/>
  <c r="R41" i="3"/>
  <c r="R56" i="3"/>
  <c r="N62" i="3"/>
  <c r="V41" i="3" l="1"/>
  <c r="R40" i="3"/>
  <c r="R25" i="3" s="1"/>
  <c r="R145" i="3"/>
  <c r="V146" i="3"/>
  <c r="Q105" i="3"/>
  <c r="Q101" i="3"/>
  <c r="V30" i="3"/>
  <c r="R55" i="3"/>
  <c r="O111" i="3"/>
  <c r="P111" i="3"/>
  <c r="V44" i="3"/>
  <c r="CH45" i="3"/>
  <c r="CH44" i="3" s="1"/>
  <c r="N24" i="3" l="1"/>
  <c r="N23" i="3" s="1"/>
  <c r="V40" i="3"/>
  <c r="CH41" i="3"/>
  <c r="CH40" i="3" s="1"/>
  <c r="V145" i="3"/>
  <c r="E176" i="3" l="1"/>
  <c r="D177" i="3"/>
  <c r="K222" i="3" l="1"/>
  <c r="H222" i="8"/>
  <c r="H221" i="8" s="1"/>
  <c r="K164" i="3"/>
  <c r="H164" i="8"/>
  <c r="H163" i="8" s="1"/>
  <c r="H147" i="8" s="1"/>
  <c r="W164" i="8" l="1"/>
  <c r="W163" i="8" s="1"/>
  <c r="W147" i="8" s="1"/>
  <c r="W222" i="8"/>
  <c r="W221" i="8" s="1"/>
  <c r="H222" i="4"/>
  <c r="H221" i="4" s="1"/>
  <c r="F222" i="3"/>
  <c r="F221" i="3" s="1"/>
  <c r="K221" i="3"/>
  <c r="K218" i="3" s="1"/>
  <c r="L222" i="3"/>
  <c r="C210" i="3"/>
  <c r="G210" i="3" s="1"/>
  <c r="G210" i="8"/>
  <c r="V210" i="8" s="1"/>
  <c r="K189" i="3"/>
  <c r="H189" i="8"/>
  <c r="H188" i="8" s="1"/>
  <c r="E191" i="3"/>
  <c r="E190" i="3" s="1"/>
  <c r="L164" i="3"/>
  <c r="K163" i="3"/>
  <c r="K147" i="3" s="1"/>
  <c r="H164" i="4"/>
  <c r="H163" i="4" s="1"/>
  <c r="H147" i="4" s="1"/>
  <c r="F158" i="3"/>
  <c r="W189" i="8" l="1"/>
  <c r="W188" i="8" s="1"/>
  <c r="X210" i="8"/>
  <c r="AE210" i="8"/>
  <c r="AG210" i="8" s="1"/>
  <c r="AF222" i="8"/>
  <c r="AF221" i="8" s="1"/>
  <c r="L221" i="3"/>
  <c r="CH222" i="3"/>
  <c r="CH221" i="3" s="1"/>
  <c r="W222" i="4"/>
  <c r="W221" i="4" s="1"/>
  <c r="G210" i="4"/>
  <c r="V210" i="4" s="1"/>
  <c r="E175" i="3"/>
  <c r="E174" i="3" s="1"/>
  <c r="H183" i="3"/>
  <c r="F177" i="3"/>
  <c r="H189" i="4"/>
  <c r="H188" i="4" s="1"/>
  <c r="K191" i="3"/>
  <c r="K190" i="3" s="1"/>
  <c r="K188" i="3"/>
  <c r="L189" i="3"/>
  <c r="W164" i="4"/>
  <c r="W163" i="4" s="1"/>
  <c r="W147" i="4" s="1"/>
  <c r="L163" i="3"/>
  <c r="L147" i="3" s="1"/>
  <c r="E50" i="3"/>
  <c r="D51" i="3"/>
  <c r="H183" i="8" l="1"/>
  <c r="H180" i="8" s="1"/>
  <c r="AF189" i="8"/>
  <c r="AF188" i="8" s="1"/>
  <c r="AF222" i="4"/>
  <c r="AF221" i="4" s="1"/>
  <c r="X210" i="4"/>
  <c r="AE210" i="4"/>
  <c r="AG210" i="4" s="1"/>
  <c r="L188" i="3"/>
  <c r="W189" i="4"/>
  <c r="W188" i="4" s="1"/>
  <c r="H180" i="3"/>
  <c r="L183" i="3"/>
  <c r="K171" i="3"/>
  <c r="K144" i="3" s="1"/>
  <c r="H183" i="4"/>
  <c r="H180" i="4" s="1"/>
  <c r="F139" i="3"/>
  <c r="F136" i="3" s="1"/>
  <c r="E106" i="3"/>
  <c r="G106" i="8"/>
  <c r="G105" i="8" s="1"/>
  <c r="D62" i="3"/>
  <c r="W183" i="8" l="1"/>
  <c r="W180" i="8" s="1"/>
  <c r="W183" i="4"/>
  <c r="W180" i="4" s="1"/>
  <c r="L180" i="3"/>
  <c r="CH183" i="3"/>
  <c r="AF189" i="4"/>
  <c r="AF188" i="4" s="1"/>
  <c r="G106" i="3"/>
  <c r="E105" i="3"/>
  <c r="G106" i="4"/>
  <c r="G105" i="4" s="1"/>
  <c r="E63" i="3"/>
  <c r="H50" i="3"/>
  <c r="H50" i="8"/>
  <c r="H49" i="8" s="1"/>
  <c r="H43" i="8" s="1"/>
  <c r="K31" i="3"/>
  <c r="H31" i="8"/>
  <c r="H30" i="8" s="1"/>
  <c r="H25" i="8" s="1"/>
  <c r="E18" i="3"/>
  <c r="E17" i="3" s="1"/>
  <c r="H10" i="8" l="1"/>
  <c r="W50" i="8"/>
  <c r="W49" i="8" s="1"/>
  <c r="W43" i="8" s="1"/>
  <c r="W31" i="8"/>
  <c r="W30" i="8" s="1"/>
  <c r="W25" i="8" s="1"/>
  <c r="AF183" i="8"/>
  <c r="AF183" i="4"/>
  <c r="G105" i="3"/>
  <c r="H50" i="4"/>
  <c r="H49" i="4" s="1"/>
  <c r="H43" i="4" s="1"/>
  <c r="L50" i="3"/>
  <c r="H49" i="3"/>
  <c r="H43" i="3" s="1"/>
  <c r="H10" i="3" s="1"/>
  <c r="H31" i="4"/>
  <c r="H30" i="4" s="1"/>
  <c r="H25" i="4" s="1"/>
  <c r="K30" i="3"/>
  <c r="K25" i="3" s="1"/>
  <c r="K10" i="3" s="1"/>
  <c r="L31" i="3"/>
  <c r="F26" i="3"/>
  <c r="W10" i="8" l="1"/>
  <c r="H10" i="4"/>
  <c r="AF31" i="8"/>
  <c r="AF30" i="8" s="1"/>
  <c r="AF25" i="8" s="1"/>
  <c r="AF50" i="8"/>
  <c r="AF49" i="8" s="1"/>
  <c r="AF43" i="8" s="1"/>
  <c r="W50" i="4"/>
  <c r="W49" i="4" s="1"/>
  <c r="W43" i="4" s="1"/>
  <c r="L49" i="3"/>
  <c r="L43" i="3" s="1"/>
  <c r="L30" i="3"/>
  <c r="L25" i="3" s="1"/>
  <c r="CH31" i="3"/>
  <c r="CH30" i="3" s="1"/>
  <c r="W31" i="4"/>
  <c r="W30" i="4" s="1"/>
  <c r="W25" i="4" s="1"/>
  <c r="W10" i="4" l="1"/>
  <c r="L10" i="3"/>
  <c r="AF50" i="4"/>
  <c r="AF49" i="4" s="1"/>
  <c r="AF43" i="4" s="1"/>
  <c r="AF31" i="4"/>
  <c r="AF30" i="4" s="1"/>
  <c r="AF25" i="4" s="1"/>
  <c r="Y198" i="8" l="1"/>
  <c r="AM28" i="3"/>
  <c r="AM27" i="3" s="1"/>
  <c r="AM39" i="3"/>
  <c r="AM37" i="3" s="1"/>
  <c r="AK31" i="3"/>
  <c r="AK30" i="3" s="1"/>
  <c r="AK25" i="3" s="1"/>
  <c r="AN201" i="3"/>
  <c r="Y201" i="8"/>
  <c r="N102" i="8"/>
  <c r="N101" i="8" s="1"/>
  <c r="AL102" i="3"/>
  <c r="Y102" i="8" l="1"/>
  <c r="Y101" i="8" s="1"/>
  <c r="AA198" i="8"/>
  <c r="AA201" i="8"/>
  <c r="N102" i="4"/>
  <c r="N101" i="4" s="1"/>
  <c r="N89" i="8"/>
  <c r="N87" i="8" s="1"/>
  <c r="AJ89" i="3"/>
  <c r="AM36" i="3"/>
  <c r="AM31" i="3"/>
  <c r="AM30" i="3" s="1"/>
  <c r="AJ132" i="3"/>
  <c r="N132" i="8"/>
  <c r="N131" i="8" s="1"/>
  <c r="AM195" i="3"/>
  <c r="AM194" i="3" s="1"/>
  <c r="N201" i="4"/>
  <c r="Y201" i="4" s="1"/>
  <c r="AN102" i="3"/>
  <c r="AL101" i="3"/>
  <c r="BP201" i="3"/>
  <c r="AL109" i="3"/>
  <c r="AL108" i="3" s="1"/>
  <c r="AL107" i="3" s="1"/>
  <c r="N198" i="4"/>
  <c r="Y198" i="4" s="1"/>
  <c r="AA198" i="4" l="1"/>
  <c r="E191" i="9"/>
  <c r="E194" i="9"/>
  <c r="Y132" i="8"/>
  <c r="Y131" i="8" s="1"/>
  <c r="Y89" i="8"/>
  <c r="Y87" i="8" s="1"/>
  <c r="AA102" i="8"/>
  <c r="AA101" i="8" s="1"/>
  <c r="AH198" i="4"/>
  <c r="AN101" i="3"/>
  <c r="AA201" i="4"/>
  <c r="AH201" i="4" s="1"/>
  <c r="N132" i="4"/>
  <c r="N131" i="4" s="1"/>
  <c r="AN89" i="3"/>
  <c r="AJ87" i="3"/>
  <c r="Y102" i="4"/>
  <c r="Y101" i="4" s="1"/>
  <c r="AN132" i="3"/>
  <c r="AJ131" i="3"/>
  <c r="N89" i="4"/>
  <c r="N87" i="4" s="1"/>
  <c r="E129" i="9" l="1"/>
  <c r="E128" i="9" s="1"/>
  <c r="AA132" i="8"/>
  <c r="AA131" i="8" s="1"/>
  <c r="AE89" i="8"/>
  <c r="AA89" i="8"/>
  <c r="AA87" i="8" s="1"/>
  <c r="Y89" i="4"/>
  <c r="Y87" i="4" s="1"/>
  <c r="AA102" i="4"/>
  <c r="AN87" i="3"/>
  <c r="Y132" i="4"/>
  <c r="Y131" i="4" s="1"/>
  <c r="AN131" i="3"/>
  <c r="BP132" i="3"/>
  <c r="BP131" i="3" s="1"/>
  <c r="AA101" i="4" l="1"/>
  <c r="AH101" i="4" s="1"/>
  <c r="AH102" i="4"/>
  <c r="AG89" i="8"/>
  <c r="AA132" i="4"/>
  <c r="AE89" i="4"/>
  <c r="AA89" i="4"/>
  <c r="AA87" i="4" l="1"/>
  <c r="AH89" i="4"/>
  <c r="AA131" i="4"/>
  <c r="AH131" i="4" s="1"/>
  <c r="AH132" i="4"/>
  <c r="AG89" i="4"/>
  <c r="BQ21" i="3" l="1"/>
  <c r="BU21" i="3" s="1"/>
  <c r="AB21" i="8"/>
  <c r="BQ41" i="3"/>
  <c r="T41" i="8"/>
  <c r="BQ47" i="3"/>
  <c r="T47" i="8"/>
  <c r="BQ75" i="3"/>
  <c r="T75" i="8"/>
  <c r="BQ51" i="3"/>
  <c r="BU51" i="3" s="1"/>
  <c r="T51" i="8"/>
  <c r="AB51" i="8" s="1"/>
  <c r="BU217" i="3"/>
  <c r="AB217" i="8"/>
  <c r="BU207" i="3"/>
  <c r="AB207" i="8"/>
  <c r="BQ18" i="3"/>
  <c r="BQ48" i="3"/>
  <c r="BU48" i="3" s="1"/>
  <c r="T48" i="8"/>
  <c r="AB48" i="8" s="1"/>
  <c r="BQ76" i="3"/>
  <c r="BU76" i="3" s="1"/>
  <c r="T76" i="8"/>
  <c r="AB76" i="8" s="1"/>
  <c r="BQ42" i="3"/>
  <c r="BU42" i="3" s="1"/>
  <c r="T42" i="8"/>
  <c r="AB42" i="8" s="1"/>
  <c r="BQ50" i="3"/>
  <c r="T50" i="8"/>
  <c r="BQ17" i="3" l="1"/>
  <c r="T49" i="8"/>
  <c r="T40" i="8"/>
  <c r="T46" i="8"/>
  <c r="T74" i="8"/>
  <c r="T215" i="8"/>
  <c r="AB206" i="8"/>
  <c r="AB18" i="8"/>
  <c r="AB17" i="8" s="1"/>
  <c r="AB75" i="8"/>
  <c r="AB74" i="8" s="1"/>
  <c r="AD42" i="8"/>
  <c r="AE76" i="8"/>
  <c r="AG76" i="8" s="1"/>
  <c r="AD76" i="8"/>
  <c r="AD207" i="8"/>
  <c r="AB41" i="8"/>
  <c r="AB40" i="8" s="1"/>
  <c r="AD217" i="8"/>
  <c r="AB216" i="8"/>
  <c r="AB215" i="8" s="1"/>
  <c r="AD51" i="8"/>
  <c r="AB47" i="8"/>
  <c r="AB46" i="8" s="1"/>
  <c r="AD21" i="8"/>
  <c r="AB50" i="8"/>
  <c r="AB49" i="8" s="1"/>
  <c r="AD48" i="8"/>
  <c r="T48" i="4"/>
  <c r="AB48" i="4" s="1"/>
  <c r="BQ170" i="3"/>
  <c r="T170" i="8"/>
  <c r="T169" i="8" s="1"/>
  <c r="BQ236" i="3"/>
  <c r="T41" i="4"/>
  <c r="BQ137" i="3"/>
  <c r="T137" i="8"/>
  <c r="T136" i="8" s="1"/>
  <c r="T50" i="4"/>
  <c r="BQ112" i="3"/>
  <c r="T112" i="8"/>
  <c r="T110" i="8" s="1"/>
  <c r="T42" i="4"/>
  <c r="AB42" i="4" s="1"/>
  <c r="BQ91" i="3"/>
  <c r="T91" i="8"/>
  <c r="T87" i="8" s="1"/>
  <c r="BQ59" i="3"/>
  <c r="T59" i="8"/>
  <c r="T55" i="8" s="1"/>
  <c r="BQ178" i="3"/>
  <c r="BQ174" i="3" s="1"/>
  <c r="T178" i="8"/>
  <c r="T174" i="8" s="1"/>
  <c r="BQ223" i="3"/>
  <c r="T221" i="8"/>
  <c r="BQ115" i="3"/>
  <c r="T115" i="8"/>
  <c r="T114" i="8" s="1"/>
  <c r="BQ70" i="3"/>
  <c r="BQ69" i="3" s="1"/>
  <c r="T70" i="8"/>
  <c r="T69" i="8" s="1"/>
  <c r="T207" i="4"/>
  <c r="AB207" i="4" s="1"/>
  <c r="T208" i="8"/>
  <c r="BQ119" i="3"/>
  <c r="T119" i="8"/>
  <c r="T117" i="8" s="1"/>
  <c r="BQ166" i="3"/>
  <c r="T166" i="8"/>
  <c r="T165" i="8" s="1"/>
  <c r="BQ192" i="3"/>
  <c r="BQ190" i="3" s="1"/>
  <c r="T47" i="4"/>
  <c r="BQ40" i="3"/>
  <c r="BU41" i="3"/>
  <c r="BQ73" i="3"/>
  <c r="T73" i="8"/>
  <c r="T72" i="8" s="1"/>
  <c r="BQ121" i="3"/>
  <c r="T121" i="8"/>
  <c r="T120" i="8" s="1"/>
  <c r="T75" i="4"/>
  <c r="BQ124" i="3"/>
  <c r="T124" i="8"/>
  <c r="T123" i="8" s="1"/>
  <c r="T122" i="8" s="1"/>
  <c r="T212" i="8"/>
  <c r="BQ46" i="3"/>
  <c r="BU47" i="3"/>
  <c r="T21" i="4"/>
  <c r="BQ35" i="3"/>
  <c r="T35" i="8"/>
  <c r="BU18" i="3"/>
  <c r="BU17" i="3" s="1"/>
  <c r="T206" i="4"/>
  <c r="AB206" i="4" s="1"/>
  <c r="BU50" i="3"/>
  <c r="BQ49" i="3"/>
  <c r="T216" i="4"/>
  <c r="BQ31" i="3"/>
  <c r="T31" i="8"/>
  <c r="T30" i="8" s="1"/>
  <c r="T61" i="8"/>
  <c r="BU206" i="3"/>
  <c r="BQ195" i="3"/>
  <c r="BQ109" i="3"/>
  <c r="T109" i="8"/>
  <c r="T108" i="8" s="1"/>
  <c r="BQ39" i="3"/>
  <c r="T39" i="8"/>
  <c r="T37" i="8" s="1"/>
  <c r="BQ162" i="3"/>
  <c r="T162" i="8"/>
  <c r="T161" i="8" s="1"/>
  <c r="BQ185" i="3"/>
  <c r="T185" i="8"/>
  <c r="T180" i="8" s="1"/>
  <c r="BQ36" i="3"/>
  <c r="BU36" i="3" s="1"/>
  <c r="T36" i="8"/>
  <c r="AB36" i="8" s="1"/>
  <c r="T76" i="4"/>
  <c r="AB76" i="4" s="1"/>
  <c r="T67" i="8"/>
  <c r="BQ215" i="3"/>
  <c r="BU216" i="3"/>
  <c r="T18" i="4"/>
  <c r="BQ24" i="3"/>
  <c r="T24" i="8"/>
  <c r="T23" i="8" s="1"/>
  <c r="BQ227" i="3"/>
  <c r="T227" i="8"/>
  <c r="T226" i="8" s="1"/>
  <c r="T217" i="4"/>
  <c r="AB217" i="4" s="1"/>
  <c r="T51" i="4"/>
  <c r="AB51" i="4" s="1"/>
  <c r="BQ28" i="3"/>
  <c r="T28" i="8"/>
  <c r="T27" i="8" s="1"/>
  <c r="BQ100" i="3"/>
  <c r="T100" i="8"/>
  <c r="T93" i="8" s="1"/>
  <c r="T92" i="8" s="1"/>
  <c r="BQ13" i="3"/>
  <c r="T12" i="8"/>
  <c r="BQ74" i="3"/>
  <c r="BU75" i="3"/>
  <c r="AB21" i="4" l="1"/>
  <c r="T17" i="4"/>
  <c r="T11" i="8"/>
  <c r="T74" i="4"/>
  <c r="T107" i="8"/>
  <c r="T77" i="8" s="1"/>
  <c r="T215" i="4"/>
  <c r="T49" i="4"/>
  <c r="T40" i="4"/>
  <c r="T46" i="4"/>
  <c r="T195" i="8"/>
  <c r="T194" i="8" s="1"/>
  <c r="T33" i="8"/>
  <c r="T25" i="8" s="1"/>
  <c r="T218" i="8"/>
  <c r="T60" i="8"/>
  <c r="T147" i="8"/>
  <c r="T43" i="8"/>
  <c r="T192" i="8"/>
  <c r="AD206" i="8"/>
  <c r="T236" i="8"/>
  <c r="T234" i="8" s="1"/>
  <c r="AB35" i="8"/>
  <c r="AB33" i="8" s="1"/>
  <c r="AB100" i="8"/>
  <c r="AB93" i="8" s="1"/>
  <c r="AB92" i="8" s="1"/>
  <c r="AB28" i="8"/>
  <c r="AB27" i="8" s="1"/>
  <c r="AB24" i="8"/>
  <c r="AB23" i="8" s="1"/>
  <c r="AB162" i="8"/>
  <c r="AB161" i="8" s="1"/>
  <c r="AB115" i="8"/>
  <c r="AB114" i="8" s="1"/>
  <c r="AB178" i="8"/>
  <c r="AB174" i="8" s="1"/>
  <c r="AB112" i="8"/>
  <c r="AB110" i="8" s="1"/>
  <c r="AD75" i="8"/>
  <c r="AD74" i="8" s="1"/>
  <c r="AB66" i="8"/>
  <c r="AB61" i="8" s="1"/>
  <c r="AB119" i="8"/>
  <c r="AB117" i="8" s="1"/>
  <c r="AB227" i="8"/>
  <c r="AB226" i="8" s="1"/>
  <c r="AB68" i="8"/>
  <c r="AB67" i="8" s="1"/>
  <c r="AB185" i="8"/>
  <c r="AB180" i="8" s="1"/>
  <c r="AB124" i="8"/>
  <c r="AB123" i="8" s="1"/>
  <c r="AB122" i="8" s="1"/>
  <c r="AB73" i="8"/>
  <c r="AB72" i="8" s="1"/>
  <c r="AB166" i="8"/>
  <c r="AB165" i="8" s="1"/>
  <c r="AB70" i="8"/>
  <c r="AB69" i="8" s="1"/>
  <c r="AB223" i="8"/>
  <c r="AB221" i="8" s="1"/>
  <c r="AB196" i="8"/>
  <c r="AB195" i="8" s="1"/>
  <c r="AD50" i="8"/>
  <c r="AD49" i="8" s="1"/>
  <c r="AD47" i="8"/>
  <c r="AD46" i="8" s="1"/>
  <c r="AD216" i="8"/>
  <c r="AD215" i="8" s="1"/>
  <c r="AD41" i="8"/>
  <c r="AD40" i="8" s="1"/>
  <c r="AB39" i="8"/>
  <c r="AB37" i="8" s="1"/>
  <c r="AB137" i="8"/>
  <c r="AB136" i="8" s="1"/>
  <c r="AB13" i="8"/>
  <c r="AB12" i="8" s="1"/>
  <c r="AD36" i="8"/>
  <c r="AB109" i="8"/>
  <c r="AB108" i="8" s="1"/>
  <c r="AB31" i="8"/>
  <c r="AB30" i="8" s="1"/>
  <c r="AB214" i="8"/>
  <c r="AB212" i="8" s="1"/>
  <c r="AB121" i="8"/>
  <c r="AB120" i="8" s="1"/>
  <c r="AB211" i="8"/>
  <c r="AB208" i="8" s="1"/>
  <c r="AB59" i="8"/>
  <c r="AB55" i="8" s="1"/>
  <c r="AB43" i="8" s="1"/>
  <c r="AB91" i="8"/>
  <c r="AB87" i="8" s="1"/>
  <c r="AB170" i="8"/>
  <c r="AB169" i="8" s="1"/>
  <c r="AD18" i="8"/>
  <c r="AD17" i="8" s="1"/>
  <c r="BQ23" i="3"/>
  <c r="BU24" i="3"/>
  <c r="AD206" i="4"/>
  <c r="BU35" i="3"/>
  <c r="BQ33" i="3"/>
  <c r="T124" i="4"/>
  <c r="T123" i="4" s="1"/>
  <c r="T122" i="4" s="1"/>
  <c r="T73" i="4"/>
  <c r="T72" i="4" s="1"/>
  <c r="T192" i="4"/>
  <c r="T190" i="4" s="1"/>
  <c r="BU119" i="3"/>
  <c r="BQ117" i="3"/>
  <c r="T70" i="4"/>
  <c r="T69" i="4" s="1"/>
  <c r="BQ114" i="3"/>
  <c r="BU115" i="3"/>
  <c r="T223" i="4"/>
  <c r="T221" i="4" s="1"/>
  <c r="BU178" i="3"/>
  <c r="BU174" i="3" s="1"/>
  <c r="BU112" i="3"/>
  <c r="BQ110" i="3"/>
  <c r="AB50" i="4"/>
  <c r="AB49" i="4" s="1"/>
  <c r="BU137" i="3"/>
  <c r="BQ136" i="3"/>
  <c r="BS195" i="3"/>
  <c r="BS194" i="3" s="1"/>
  <c r="BU196" i="3"/>
  <c r="BU170" i="3"/>
  <c r="BQ169" i="3"/>
  <c r="T13" i="4"/>
  <c r="T12" i="4" s="1"/>
  <c r="BU100" i="3"/>
  <c r="BQ93" i="3"/>
  <c r="BQ92" i="3" s="1"/>
  <c r="BQ226" i="3"/>
  <c r="BU227" i="3"/>
  <c r="BU215" i="3"/>
  <c r="BU68" i="3"/>
  <c r="BQ67" i="3"/>
  <c r="T36" i="4"/>
  <c r="AB36" i="4" s="1"/>
  <c r="BU185" i="3"/>
  <c r="BQ180" i="3"/>
  <c r="T109" i="4"/>
  <c r="T108" i="4" s="1"/>
  <c r="T31" i="4"/>
  <c r="T30" i="4" s="1"/>
  <c r="AD21" i="4"/>
  <c r="T214" i="4"/>
  <c r="T212" i="4" s="1"/>
  <c r="BU124" i="3"/>
  <c r="BQ123" i="3"/>
  <c r="BQ122" i="3" s="1"/>
  <c r="AB75" i="4"/>
  <c r="AB74" i="4" s="1"/>
  <c r="T121" i="4"/>
  <c r="T120" i="4" s="1"/>
  <c r="BU73" i="3"/>
  <c r="BQ72" i="3"/>
  <c r="AB47" i="4"/>
  <c r="AB46" i="4" s="1"/>
  <c r="BU166" i="3"/>
  <c r="BQ165" i="3"/>
  <c r="T211" i="4"/>
  <c r="T208" i="4" s="1"/>
  <c r="AD207" i="4"/>
  <c r="BU70" i="3"/>
  <c r="BU69" i="3" s="1"/>
  <c r="BQ221" i="3"/>
  <c r="BU223" i="3"/>
  <c r="T59" i="4"/>
  <c r="T55" i="4" s="1"/>
  <c r="T91" i="4"/>
  <c r="T87" i="4" s="1"/>
  <c r="AD42" i="4"/>
  <c r="T185" i="4"/>
  <c r="T180" i="4" s="1"/>
  <c r="BQ12" i="3"/>
  <c r="BU13" i="3"/>
  <c r="BQ108" i="3"/>
  <c r="BU109" i="3"/>
  <c r="T35" i="4"/>
  <c r="BU46" i="3"/>
  <c r="BU214" i="3"/>
  <c r="BQ212" i="3"/>
  <c r="BU121" i="3"/>
  <c r="BQ120" i="3"/>
  <c r="BU40" i="3"/>
  <c r="BU192" i="3"/>
  <c r="BU190" i="3" s="1"/>
  <c r="T119" i="4"/>
  <c r="T117" i="4" s="1"/>
  <c r="BQ87" i="3"/>
  <c r="BU91" i="3"/>
  <c r="T196" i="4"/>
  <c r="T195" i="4" s="1"/>
  <c r="T236" i="4"/>
  <c r="T234" i="4" s="1"/>
  <c r="BQ27" i="3"/>
  <c r="BU28" i="3"/>
  <c r="T227" i="4"/>
  <c r="T226" i="4" s="1"/>
  <c r="T68" i="4"/>
  <c r="T67" i="4" s="1"/>
  <c r="AE76" i="4"/>
  <c r="AG76" i="4" s="1"/>
  <c r="AD76" i="4"/>
  <c r="AH76" i="4" s="1"/>
  <c r="BU162" i="3"/>
  <c r="BQ161" i="3"/>
  <c r="T166" i="4"/>
  <c r="T165" i="4" s="1"/>
  <c r="BU74" i="3"/>
  <c r="AD217" i="4"/>
  <c r="T39" i="4"/>
  <c r="T37" i="4" s="1"/>
  <c r="T66" i="4"/>
  <c r="T61" i="4" s="1"/>
  <c r="BQ30" i="3"/>
  <c r="BU31" i="3"/>
  <c r="AB216" i="4"/>
  <c r="AB215" i="4" s="1"/>
  <c r="BU49" i="3"/>
  <c r="T100" i="4"/>
  <c r="T93" i="4" s="1"/>
  <c r="T92" i="4" s="1"/>
  <c r="T28" i="4"/>
  <c r="T27" i="4" s="1"/>
  <c r="AD51" i="4"/>
  <c r="T24" i="4"/>
  <c r="T23" i="4" s="1"/>
  <c r="AB18" i="4"/>
  <c r="T162" i="4"/>
  <c r="T161" i="4" s="1"/>
  <c r="BU39" i="3"/>
  <c r="BQ37" i="3"/>
  <c r="BQ61" i="3"/>
  <c r="BU66" i="3"/>
  <c r="BU211" i="3"/>
  <c r="BQ208" i="3"/>
  <c r="T115" i="4"/>
  <c r="T114" i="4" s="1"/>
  <c r="T178" i="4"/>
  <c r="T174" i="4" s="1"/>
  <c r="BU59" i="3"/>
  <c r="BQ55" i="3"/>
  <c r="BQ43" i="3" s="1"/>
  <c r="T112" i="4"/>
  <c r="T110" i="4" s="1"/>
  <c r="T137" i="4"/>
  <c r="T136" i="4" s="1"/>
  <c r="AB41" i="4"/>
  <c r="AB40" i="4" s="1"/>
  <c r="BQ234" i="3"/>
  <c r="BU236" i="3"/>
  <c r="T170" i="4"/>
  <c r="T169" i="4" s="1"/>
  <c r="AD48" i="4"/>
  <c r="T194" i="4" l="1"/>
  <c r="T190" i="8"/>
  <c r="T171" i="8" s="1"/>
  <c r="T144" i="8" s="1"/>
  <c r="AB17" i="4"/>
  <c r="AB11" i="8"/>
  <c r="T60" i="4"/>
  <c r="T171" i="4"/>
  <c r="BS144" i="3"/>
  <c r="BS239" i="3" s="1"/>
  <c r="T33" i="4"/>
  <c r="T25" i="4" s="1"/>
  <c r="T10" i="8"/>
  <c r="AB25" i="8"/>
  <c r="AB218" i="8"/>
  <c r="T218" i="4"/>
  <c r="T107" i="4"/>
  <c r="T77" i="4" s="1"/>
  <c r="AB60" i="8"/>
  <c r="T43" i="4"/>
  <c r="T11" i="4"/>
  <c r="AB194" i="8"/>
  <c r="AB147" i="8"/>
  <c r="AB107" i="8"/>
  <c r="AB77" i="8" s="1"/>
  <c r="AB192" i="8"/>
  <c r="AB190" i="8" s="1"/>
  <c r="AB236" i="8"/>
  <c r="G88" i="9"/>
  <c r="G84" i="9" s="1"/>
  <c r="BQ194" i="3"/>
  <c r="BQ60" i="3"/>
  <c r="BQ218" i="3"/>
  <c r="AD170" i="8"/>
  <c r="AD169" i="8" s="1"/>
  <c r="AD211" i="8"/>
  <c r="AD208" i="8" s="1"/>
  <c r="AD214" i="8"/>
  <c r="AD212" i="8" s="1"/>
  <c r="AD109" i="8"/>
  <c r="AD108" i="8" s="1"/>
  <c r="AD13" i="8"/>
  <c r="AD12" i="8" s="1"/>
  <c r="AD39" i="8"/>
  <c r="AD37" i="8" s="1"/>
  <c r="AD66" i="8"/>
  <c r="AD61" i="8" s="1"/>
  <c r="AD115" i="8"/>
  <c r="AD114" i="8" s="1"/>
  <c r="AD59" i="8"/>
  <c r="AD55" i="8" s="1"/>
  <c r="AD43" i="8" s="1"/>
  <c r="AD137" i="8"/>
  <c r="AD136" i="8" s="1"/>
  <c r="AD35" i="8"/>
  <c r="AD33" i="8" s="1"/>
  <c r="AD91" i="8"/>
  <c r="AD87" i="8" s="1"/>
  <c r="AE91" i="8"/>
  <c r="AD196" i="8"/>
  <c r="AD195" i="8" s="1"/>
  <c r="AD124" i="8"/>
  <c r="AD123" i="8" s="1"/>
  <c r="AD122" i="8" s="1"/>
  <c r="AD68" i="8"/>
  <c r="AD67" i="8" s="1"/>
  <c r="AD112" i="8"/>
  <c r="AD110" i="8" s="1"/>
  <c r="AD24" i="8"/>
  <c r="AD23" i="8" s="1"/>
  <c r="AD100" i="8"/>
  <c r="AD93" i="8" s="1"/>
  <c r="AD92" i="8" s="1"/>
  <c r="AE100" i="8"/>
  <c r="AD121" i="8"/>
  <c r="AD120" i="8" s="1"/>
  <c r="AD31" i="8"/>
  <c r="AD30" i="8" s="1"/>
  <c r="AD70" i="8"/>
  <c r="AD69" i="8" s="1"/>
  <c r="AD119" i="8"/>
  <c r="AD117" i="8" s="1"/>
  <c r="AD178" i="8"/>
  <c r="AD174" i="8" s="1"/>
  <c r="AD162" i="8"/>
  <c r="AD161" i="8" s="1"/>
  <c r="BQ11" i="3"/>
  <c r="AD223" i="8"/>
  <c r="AD221" i="8" s="1"/>
  <c r="AD166" i="8"/>
  <c r="AD165" i="8" s="1"/>
  <c r="AD73" i="8"/>
  <c r="AD72" i="8" s="1"/>
  <c r="AD185" i="8"/>
  <c r="AD180" i="8" s="1"/>
  <c r="AD227" i="8"/>
  <c r="AD226" i="8" s="1"/>
  <c r="AD28" i="8"/>
  <c r="AD27" i="8" s="1"/>
  <c r="BQ107" i="3"/>
  <c r="BQ77" i="3" s="1"/>
  <c r="BU208" i="3"/>
  <c r="AB68" i="4"/>
  <c r="AB67" i="4" s="1"/>
  <c r="BU120" i="3"/>
  <c r="BU212" i="3"/>
  <c r="BU108" i="3"/>
  <c r="AB214" i="4"/>
  <c r="AB212" i="4" s="1"/>
  <c r="BU67" i="3"/>
  <c r="AB13" i="4"/>
  <c r="AB12" i="4" s="1"/>
  <c r="BU136" i="3"/>
  <c r="BU110" i="3"/>
  <c r="BU114" i="3"/>
  <c r="AB70" i="4"/>
  <c r="AB69" i="4" s="1"/>
  <c r="AB124" i="4"/>
  <c r="AB123" i="4" s="1"/>
  <c r="AB122" i="4" s="1"/>
  <c r="AB137" i="4"/>
  <c r="AB136" i="4" s="1"/>
  <c r="AB112" i="4"/>
  <c r="AB110" i="4" s="1"/>
  <c r="BU55" i="3"/>
  <c r="BU43" i="3" s="1"/>
  <c r="AB115" i="4"/>
  <c r="AB114" i="4" s="1"/>
  <c r="BU61" i="3"/>
  <c r="BU37" i="3"/>
  <c r="AB162" i="4"/>
  <c r="AB161" i="4" s="1"/>
  <c r="AB28" i="4"/>
  <c r="AB27" i="4" s="1"/>
  <c r="BU27" i="3"/>
  <c r="AB196" i="4"/>
  <c r="AB195" i="4" s="1"/>
  <c r="BU12" i="3"/>
  <c r="AB91" i="4"/>
  <c r="AB87" i="4" s="1"/>
  <c r="AB59" i="4"/>
  <c r="AB55" i="4" s="1"/>
  <c r="AB43" i="4" s="1"/>
  <c r="BU165" i="3"/>
  <c r="BU72" i="3"/>
  <c r="BU123" i="3"/>
  <c r="BU122" i="3" s="1"/>
  <c r="AB109" i="4"/>
  <c r="AB108" i="4" s="1"/>
  <c r="BU93" i="3"/>
  <c r="BU92" i="3" s="1"/>
  <c r="BU195" i="3"/>
  <c r="BU234" i="3"/>
  <c r="AB66" i="4"/>
  <c r="AB61" i="4" s="1"/>
  <c r="AB236" i="4"/>
  <c r="AB234" i="4" s="1"/>
  <c r="AB185" i="4"/>
  <c r="AB180" i="4" s="1"/>
  <c r="BU221" i="3"/>
  <c r="AB211" i="4"/>
  <c r="AB208" i="4" s="1"/>
  <c r="AD36" i="4"/>
  <c r="BU226" i="3"/>
  <c r="BQ147" i="3"/>
  <c r="AD50" i="4"/>
  <c r="BU23" i="3"/>
  <c r="BQ25" i="3"/>
  <c r="AB39" i="4"/>
  <c r="AB37" i="4" s="1"/>
  <c r="AB170" i="4"/>
  <c r="AB169" i="4" s="1"/>
  <c r="AD216" i="4"/>
  <c r="BU161" i="3"/>
  <c r="CF91" i="3"/>
  <c r="CF87" i="3" s="1"/>
  <c r="CG91" i="3"/>
  <c r="BU87" i="3"/>
  <c r="AD41" i="4"/>
  <c r="AB178" i="4"/>
  <c r="AB174" i="4" s="1"/>
  <c r="AD18" i="4"/>
  <c r="AD17" i="4" s="1"/>
  <c r="AB24" i="4"/>
  <c r="AB23" i="4" s="1"/>
  <c r="AB100" i="4"/>
  <c r="AB93" i="4" s="1"/>
  <c r="AB92" i="4" s="1"/>
  <c r="BU30" i="3"/>
  <c r="AB166" i="4"/>
  <c r="AB165" i="4" s="1"/>
  <c r="T147" i="4"/>
  <c r="AB227" i="4"/>
  <c r="AB226" i="4" s="1"/>
  <c r="AB119" i="4"/>
  <c r="AB117" i="4" s="1"/>
  <c r="AB35" i="4"/>
  <c r="AB33" i="4" s="1"/>
  <c r="AD47" i="4"/>
  <c r="AB121" i="4"/>
  <c r="AB120" i="4" s="1"/>
  <c r="AD75" i="4"/>
  <c r="AB31" i="4"/>
  <c r="AB30" i="4" s="1"/>
  <c r="BU180" i="3"/>
  <c r="BU169" i="3"/>
  <c r="BQ171" i="3"/>
  <c r="AB223" i="4"/>
  <c r="AB221" i="4" s="1"/>
  <c r="BU117" i="3"/>
  <c r="AB192" i="4"/>
  <c r="AB190" i="4" s="1"/>
  <c r="AB73" i="4"/>
  <c r="AB72" i="4" s="1"/>
  <c r="BU33" i="3"/>
  <c r="AB194" i="4" l="1"/>
  <c r="AD11" i="8"/>
  <c r="BQ144" i="3"/>
  <c r="AD74" i="4"/>
  <c r="AD218" i="8"/>
  <c r="AD40" i="4"/>
  <c r="AB10" i="8"/>
  <c r="AD46" i="4"/>
  <c r="AD215" i="4"/>
  <c r="AD49" i="4"/>
  <c r="AD25" i="8"/>
  <c r="AD194" i="8"/>
  <c r="AB218" i="4"/>
  <c r="T10" i="4"/>
  <c r="AB171" i="4"/>
  <c r="AB60" i="4"/>
  <c r="AB25" i="4"/>
  <c r="AB107" i="4"/>
  <c r="AB77" i="4" s="1"/>
  <c r="AB11" i="4"/>
  <c r="AD60" i="8"/>
  <c r="AE236" i="8"/>
  <c r="AE234" i="8" s="1"/>
  <c r="AB234" i="8"/>
  <c r="AD107" i="8"/>
  <c r="AD77" i="8" s="1"/>
  <c r="AD192" i="8"/>
  <c r="AB171" i="8"/>
  <c r="AD147" i="8"/>
  <c r="AD236" i="8"/>
  <c r="AD234" i="8" s="1"/>
  <c r="BU194" i="3"/>
  <c r="AG91" i="8"/>
  <c r="BU218" i="3"/>
  <c r="BQ10" i="3"/>
  <c r="BU60" i="3"/>
  <c r="AG100" i="8"/>
  <c r="BU107" i="3"/>
  <c r="BU77" i="3" s="1"/>
  <c r="CI91" i="3"/>
  <c r="AD39" i="4"/>
  <c r="AD109" i="4"/>
  <c r="AD196" i="4"/>
  <c r="AD70" i="4"/>
  <c r="AD69" i="4" s="1"/>
  <c r="AD192" i="4"/>
  <c r="AD31" i="4"/>
  <c r="AD119" i="4"/>
  <c r="AD227" i="4"/>
  <c r="AD59" i="4"/>
  <c r="AD162" i="4"/>
  <c r="AD115" i="4"/>
  <c r="AD137" i="4"/>
  <c r="AD13" i="4"/>
  <c r="AD100" i="4"/>
  <c r="AE100" i="4"/>
  <c r="AD178" i="4"/>
  <c r="AD223" i="4"/>
  <c r="AD121" i="4"/>
  <c r="BU171" i="3"/>
  <c r="AD211" i="4"/>
  <c r="AD236" i="4"/>
  <c r="AE236" i="4"/>
  <c r="AE234" i="4" s="1"/>
  <c r="BU11" i="3"/>
  <c r="AD68" i="4"/>
  <c r="AD24" i="4"/>
  <c r="BU147" i="3"/>
  <c r="AD170" i="4"/>
  <c r="AD73" i="4"/>
  <c r="AD35" i="4"/>
  <c r="AD166" i="4"/>
  <c r="AB147" i="4"/>
  <c r="BU25" i="3"/>
  <c r="T144" i="4"/>
  <c r="AD185" i="4"/>
  <c r="AD66" i="4"/>
  <c r="AD91" i="4"/>
  <c r="AE91" i="4"/>
  <c r="AD28" i="4"/>
  <c r="AD112" i="4"/>
  <c r="AD124" i="4"/>
  <c r="AD214" i="4"/>
  <c r="BQ239" i="3" l="1"/>
  <c r="AD190" i="8"/>
  <c r="AD171" i="8" s="1"/>
  <c r="AD144" i="8" s="1"/>
  <c r="AD87" i="4"/>
  <c r="AH87" i="4" s="1"/>
  <c r="AH91" i="4"/>
  <c r="AD226" i="4"/>
  <c r="AD212" i="4"/>
  <c r="AD110" i="4"/>
  <c r="AD61" i="4"/>
  <c r="AD23" i="4"/>
  <c r="BU144" i="3"/>
  <c r="AD12" i="4"/>
  <c r="AD161" i="4"/>
  <c r="AD190" i="4"/>
  <c r="AD108" i="4"/>
  <c r="AD165" i="4"/>
  <c r="AD221" i="4"/>
  <c r="AD55" i="4"/>
  <c r="AD195" i="4"/>
  <c r="AD10" i="8"/>
  <c r="AD67" i="4"/>
  <c r="AD120" i="4"/>
  <c r="AD174" i="4"/>
  <c r="AD136" i="4"/>
  <c r="AD117" i="4"/>
  <c r="AD72" i="4"/>
  <c r="AD208" i="4"/>
  <c r="AD93" i="4"/>
  <c r="AH100" i="4"/>
  <c r="AD33" i="4"/>
  <c r="AD169" i="4"/>
  <c r="AD123" i="4"/>
  <c r="AD27" i="4"/>
  <c r="AD180" i="4"/>
  <c r="AD234" i="4"/>
  <c r="AH234" i="4" s="1"/>
  <c r="AH236" i="4"/>
  <c r="AD114" i="4"/>
  <c r="AD30" i="4"/>
  <c r="AD37" i="4"/>
  <c r="AB144" i="8"/>
  <c r="AB10" i="4"/>
  <c r="AG236" i="8"/>
  <c r="AG234" i="8" s="1"/>
  <c r="T239" i="8"/>
  <c r="T240" i="8" s="1"/>
  <c r="BQ240" i="3"/>
  <c r="AG236" i="4"/>
  <c r="AG234" i="4" s="1"/>
  <c r="AG100" i="4"/>
  <c r="AG91" i="4"/>
  <c r="BU10" i="3"/>
  <c r="AB144" i="4"/>
  <c r="BU239" i="3" l="1"/>
  <c r="AD194" i="4"/>
  <c r="AD60" i="4"/>
  <c r="AD107" i="4"/>
  <c r="AD147" i="4"/>
  <c r="AD11" i="4"/>
  <c r="AD25" i="4"/>
  <c r="AD92" i="4"/>
  <c r="AD43" i="4"/>
  <c r="AD171" i="4"/>
  <c r="AD218" i="4"/>
  <c r="AD122" i="4"/>
  <c r="AD239" i="8"/>
  <c r="AB239" i="8"/>
  <c r="AB240" i="8" s="1"/>
  <c r="T239" i="4"/>
  <c r="T240" i="4" s="1"/>
  <c r="AD144" i="4" l="1"/>
  <c r="AD10" i="4"/>
  <c r="AD77" i="4"/>
  <c r="AB239" i="4"/>
  <c r="AB240" i="4" s="1"/>
  <c r="AD239" i="4" l="1"/>
  <c r="R50" i="3" l="1"/>
  <c r="R49" i="3" l="1"/>
  <c r="V50" i="3"/>
  <c r="V49" i="3" l="1"/>
  <c r="U28" i="3" l="1"/>
  <c r="U27" i="3" l="1"/>
  <c r="V28" i="3"/>
  <c r="V27" i="3" l="1"/>
  <c r="P14" i="3" l="1"/>
  <c r="U34" i="3" l="1"/>
  <c r="R47" i="3"/>
  <c r="U38" i="3"/>
  <c r="T56" i="3"/>
  <c r="O109" i="3"/>
  <c r="O108" i="3" s="1"/>
  <c r="O39" i="3"/>
  <c r="R46" i="3" l="1"/>
  <c r="R43" i="3" s="1"/>
  <c r="R10" i="3" s="1"/>
  <c r="V47" i="3"/>
  <c r="V56" i="3"/>
  <c r="T55" i="3"/>
  <c r="T43" i="3" s="1"/>
  <c r="T10" i="3" s="1"/>
  <c r="T239" i="3" s="1"/>
  <c r="P26" i="3"/>
  <c r="V38" i="3"/>
  <c r="U37" i="3"/>
  <c r="V34" i="3"/>
  <c r="U33" i="3"/>
  <c r="U25" i="3" l="1"/>
  <c r="U10" i="3" s="1"/>
  <c r="O132" i="3"/>
  <c r="O131" i="3" s="1"/>
  <c r="P132" i="3"/>
  <c r="P131" i="3" s="1"/>
  <c r="V37" i="3"/>
  <c r="V55" i="3"/>
  <c r="O112" i="3"/>
  <c r="CH34" i="3"/>
  <c r="CH33" i="3" s="1"/>
  <c r="V33" i="3"/>
  <c r="V46" i="3"/>
  <c r="CH47" i="3"/>
  <c r="CH46" i="3" s="1"/>
  <c r="V25" i="3" l="1"/>
  <c r="O110" i="3"/>
  <c r="V43" i="3"/>
  <c r="V10" i="3" l="1"/>
  <c r="Z115" i="3" l="1"/>
  <c r="Z114" i="3" l="1"/>
  <c r="Z107" i="3" s="1"/>
  <c r="Z77" i="3" s="1"/>
  <c r="Z184" i="3" l="1"/>
  <c r="W159" i="3" l="1"/>
  <c r="AB50" i="3"/>
  <c r="Z158" i="3"/>
  <c r="Z159" i="3"/>
  <c r="AE118" i="3" l="1"/>
  <c r="AE117" i="3" s="1"/>
  <c r="AD56" i="3"/>
  <c r="AD55" i="3" s="1"/>
  <c r="AD43" i="3" s="1"/>
  <c r="AD10" i="3" s="1"/>
  <c r="AD239" i="3" s="1"/>
  <c r="Y217" i="3"/>
  <c r="AB49" i="3"/>
  <c r="AB43" i="3" s="1"/>
  <c r="AB10" i="3" s="1"/>
  <c r="AF50" i="3"/>
  <c r="Y162" i="3"/>
  <c r="Y161" i="3" s="1"/>
  <c r="W177" i="3"/>
  <c r="W210" i="3"/>
  <c r="AE164" i="3"/>
  <c r="Y210" i="3"/>
  <c r="Y208" i="3" s="1"/>
  <c r="AE189" i="3"/>
  <c r="X177" i="3"/>
  <c r="X174" i="3" s="1"/>
  <c r="X184" i="3"/>
  <c r="Y149" i="3"/>
  <c r="Y148" i="3" s="1"/>
  <c r="W183" i="3"/>
  <c r="W203" i="3"/>
  <c r="Z217" i="3"/>
  <c r="Z215" i="3" s="1"/>
  <c r="Z194" i="3" s="1"/>
  <c r="X159" i="3"/>
  <c r="X154" i="3" s="1"/>
  <c r="AF118" i="3" l="1"/>
  <c r="AF117" i="3" s="1"/>
  <c r="AF56" i="3"/>
  <c r="CH56" i="3" s="1"/>
  <c r="CH55" i="3" s="1"/>
  <c r="Y215" i="3"/>
  <c r="Y194" i="3" s="1"/>
  <c r="AA217" i="3"/>
  <c r="AA203" i="3"/>
  <c r="AE188" i="3"/>
  <c r="AE171" i="3" s="1"/>
  <c r="AF189" i="3"/>
  <c r="AA177" i="3"/>
  <c r="Z183" i="3"/>
  <c r="Z180" i="3" s="1"/>
  <c r="Z171" i="3" s="1"/>
  <c r="AE163" i="3"/>
  <c r="AE147" i="3" s="1"/>
  <c r="AF164" i="3"/>
  <c r="AF49" i="3"/>
  <c r="CH50" i="3"/>
  <c r="CH49" i="3" s="1"/>
  <c r="X180" i="3"/>
  <c r="X171" i="3" s="1"/>
  <c r="W208" i="3"/>
  <c r="AA210" i="3"/>
  <c r="AE144" i="3" l="1"/>
  <c r="CH118" i="3"/>
  <c r="CH117" i="3" s="1"/>
  <c r="AF55" i="3"/>
  <c r="AF43" i="3" s="1"/>
  <c r="AA183" i="3"/>
  <c r="AF188" i="3"/>
  <c r="AF171" i="3" s="1"/>
  <c r="CH189" i="3"/>
  <c r="AA215" i="3"/>
  <c r="CH43" i="3"/>
  <c r="D203" i="9"/>
  <c r="AA208" i="3"/>
  <c r="AI210" i="3"/>
  <c r="CG210" i="3"/>
  <c r="AF163" i="3"/>
  <c r="AF147" i="3" s="1"/>
  <c r="CI210" i="3" l="1"/>
  <c r="CH188" i="3"/>
  <c r="W64" i="3"/>
  <c r="AA64" i="3" s="1"/>
  <c r="W95" i="3" l="1"/>
  <c r="W115" i="3"/>
  <c r="W31" i="3"/>
  <c r="W30" i="3" l="1"/>
  <c r="Z229" i="3"/>
  <c r="Z228" i="3" s="1"/>
  <c r="W39" i="3"/>
  <c r="AA39" i="3" s="1"/>
  <c r="AA95" i="3"/>
  <c r="W93" i="3"/>
  <c r="W92" i="3" s="1"/>
  <c r="AE237" i="3"/>
  <c r="W114" i="3"/>
  <c r="AF237" i="3" l="1"/>
  <c r="AA93" i="3"/>
  <c r="AA92" i="3" s="1"/>
  <c r="D139" i="3" l="1"/>
  <c r="D140" i="3"/>
  <c r="D233" i="3"/>
  <c r="F134" i="3" l="1"/>
  <c r="F133" i="3" s="1"/>
  <c r="F126" i="3"/>
  <c r="F125" i="3" s="1"/>
  <c r="E64" i="3"/>
  <c r="E61" i="3" s="1"/>
  <c r="E60" i="3" s="1"/>
  <c r="D209" i="3"/>
  <c r="E150" i="3"/>
  <c r="H137" i="3" l="1"/>
  <c r="H136" i="3" s="1"/>
  <c r="H77" i="3" s="1"/>
  <c r="H137" i="8"/>
  <c r="H136" i="8" s="1"/>
  <c r="F229" i="3"/>
  <c r="F228" i="3" s="1"/>
  <c r="F209" i="3"/>
  <c r="F208" i="3" s="1"/>
  <c r="F122" i="3"/>
  <c r="F109" i="3"/>
  <c r="F108" i="3" s="1"/>
  <c r="E111" i="3"/>
  <c r="F168" i="3"/>
  <c r="F167" i="3" s="1"/>
  <c r="F111" i="3"/>
  <c r="L137" i="3" l="1"/>
  <c r="L136" i="3" s="1"/>
  <c r="H137" i="4"/>
  <c r="H136" i="4" s="1"/>
  <c r="C229" i="3"/>
  <c r="W137" i="8"/>
  <c r="W136" i="8" s="1"/>
  <c r="H227" i="3"/>
  <c r="D137" i="3"/>
  <c r="D136" i="3" s="1"/>
  <c r="F213" i="3"/>
  <c r="F212" i="3" s="1"/>
  <c r="E213" i="3"/>
  <c r="E212" i="3" s="1"/>
  <c r="F175" i="3"/>
  <c r="K88" i="3"/>
  <c r="E13" i="3"/>
  <c r="E12" i="3" s="1"/>
  <c r="E11" i="3" s="1"/>
  <c r="F24" i="3"/>
  <c r="F23" i="3" s="1"/>
  <c r="F14" i="3"/>
  <c r="W137" i="4" l="1"/>
  <c r="W136" i="4" s="1"/>
  <c r="H226" i="3"/>
  <c r="H218" i="3" s="1"/>
  <c r="L227" i="3"/>
  <c r="H227" i="8"/>
  <c r="H226" i="8" s="1"/>
  <c r="H218" i="8" s="1"/>
  <c r="H227" i="4"/>
  <c r="H226" i="4" s="1"/>
  <c r="H218" i="4" s="1"/>
  <c r="AF137" i="8"/>
  <c r="AF136" i="8" s="1"/>
  <c r="D175" i="3"/>
  <c r="H191" i="3"/>
  <c r="H190" i="3" s="1"/>
  <c r="K87" i="3"/>
  <c r="K77" i="3" s="1"/>
  <c r="L88" i="3"/>
  <c r="E104" i="3"/>
  <c r="H88" i="8"/>
  <c r="H87" i="8" s="1"/>
  <c r="H77" i="8" s="1"/>
  <c r="H88" i="4"/>
  <c r="H87" i="4" s="1"/>
  <c r="H77" i="4" s="1"/>
  <c r="AF137" i="4" l="1"/>
  <c r="AF136" i="4" s="1"/>
  <c r="W227" i="8"/>
  <c r="W227" i="4"/>
  <c r="W226" i="4" s="1"/>
  <c r="W218" i="4" s="1"/>
  <c r="L226" i="3"/>
  <c r="L218" i="3" s="1"/>
  <c r="F176" i="3"/>
  <c r="F174" i="3" s="1"/>
  <c r="E103" i="3"/>
  <c r="E92" i="3" s="1"/>
  <c r="CH88" i="3"/>
  <c r="CH87" i="3" s="1"/>
  <c r="L87" i="3"/>
  <c r="L77" i="3" s="1"/>
  <c r="L191" i="3"/>
  <c r="L190" i="3" s="1"/>
  <c r="W88" i="4"/>
  <c r="W87" i="4" s="1"/>
  <c r="W77" i="4" s="1"/>
  <c r="H191" i="4"/>
  <c r="H190" i="4" s="1"/>
  <c r="H191" i="8"/>
  <c r="H190" i="8" s="1"/>
  <c r="F173" i="3"/>
  <c r="F172" i="3" s="1"/>
  <c r="H146" i="3"/>
  <c r="H173" i="3"/>
  <c r="W88" i="8"/>
  <c r="W87" i="8" s="1"/>
  <c r="W77" i="8" s="1"/>
  <c r="W226" i="8" l="1"/>
  <c r="W218" i="8" s="1"/>
  <c r="AF227" i="4"/>
  <c r="AF226" i="4" s="1"/>
  <c r="AF218" i="4" s="1"/>
  <c r="AF227" i="8"/>
  <c r="AF226" i="8" s="1"/>
  <c r="AF218" i="8" s="1"/>
  <c r="H173" i="8"/>
  <c r="H172" i="8" s="1"/>
  <c r="H171" i="8" s="1"/>
  <c r="H173" i="4"/>
  <c r="H172" i="4" s="1"/>
  <c r="H171" i="4" s="1"/>
  <c r="H146" i="8"/>
  <c r="H145" i="8" s="1"/>
  <c r="H146" i="4"/>
  <c r="H145" i="4" s="1"/>
  <c r="AF88" i="8"/>
  <c r="AF87" i="8" s="1"/>
  <c r="AF77" i="8" s="1"/>
  <c r="W191" i="8"/>
  <c r="W190" i="8" s="1"/>
  <c r="H172" i="3"/>
  <c r="H171" i="3" s="1"/>
  <c r="L173" i="3"/>
  <c r="W191" i="4"/>
  <c r="W190" i="4" s="1"/>
  <c r="AF88" i="4"/>
  <c r="AF87" i="4" s="1"/>
  <c r="AF77" i="4" s="1"/>
  <c r="CH191" i="3"/>
  <c r="CH190" i="3" s="1"/>
  <c r="H145" i="3"/>
  <c r="L146" i="3"/>
  <c r="H144" i="3" l="1"/>
  <c r="H239" i="3" s="1"/>
  <c r="CH146" i="3"/>
  <c r="CH145" i="3" s="1"/>
  <c r="L145" i="3"/>
  <c r="L172" i="3"/>
  <c r="L171" i="3" s="1"/>
  <c r="W146" i="4"/>
  <c r="W145" i="4" s="1"/>
  <c r="W173" i="8"/>
  <c r="W172" i="8" s="1"/>
  <c r="W171" i="8" s="1"/>
  <c r="AF191" i="8"/>
  <c r="AF190" i="8" s="1"/>
  <c r="W146" i="8"/>
  <c r="AF191" i="4"/>
  <c r="AF190" i="4" s="1"/>
  <c r="W173" i="4"/>
  <c r="W172" i="4" s="1"/>
  <c r="W171" i="4" s="1"/>
  <c r="W145" i="8" l="1"/>
  <c r="AF146" i="4"/>
  <c r="AF145" i="4" s="1"/>
  <c r="AF146" i="8"/>
  <c r="AF145" i="8" s="1"/>
  <c r="P150" i="3" l="1"/>
  <c r="P168" i="3" l="1"/>
  <c r="P167" i="3" s="1"/>
  <c r="O150" i="3"/>
  <c r="O148" i="3" s="1"/>
  <c r="P149" i="3"/>
  <c r="P148" i="3" s="1"/>
  <c r="N150" i="3"/>
  <c r="N148" i="3" s="1"/>
  <c r="O64" i="3"/>
  <c r="R137" i="3" l="1"/>
  <c r="R136" i="3" l="1"/>
  <c r="R77" i="3" s="1"/>
  <c r="V137" i="3"/>
  <c r="V136" i="3" l="1"/>
  <c r="V77" i="3" s="1"/>
  <c r="P39" i="3" l="1"/>
  <c r="O34" i="3" l="1"/>
  <c r="O33" i="3" s="1"/>
  <c r="N13" i="3"/>
  <c r="N12" i="3" s="1"/>
  <c r="O26" i="3" l="1"/>
  <c r="Q26" i="3" s="1"/>
  <c r="N47" i="3"/>
  <c r="P13" i="3"/>
  <c r="P12" i="3" s="1"/>
  <c r="Y156" i="3" l="1"/>
  <c r="X42" i="3"/>
  <c r="X230" i="3"/>
  <c r="X231" i="3"/>
  <c r="X232" i="3"/>
  <c r="W230" i="3" l="1"/>
  <c r="W140" i="3"/>
  <c r="AA140" i="3" s="1"/>
  <c r="W63" i="3"/>
  <c r="AA63" i="3" s="1"/>
  <c r="Z155" i="3"/>
  <c r="W51" i="3"/>
  <c r="AA51" i="3" s="1"/>
  <c r="Y109" i="3"/>
  <c r="Y108" i="3" s="1"/>
  <c r="Z31" i="3"/>
  <c r="W156" i="3"/>
  <c r="W58" i="3"/>
  <c r="AA58" i="3" s="1"/>
  <c r="W50" i="3"/>
  <c r="X149" i="3"/>
  <c r="X148" i="3" s="1"/>
  <c r="X147" i="3" s="1"/>
  <c r="W233" i="3"/>
  <c r="AA233" i="3" s="1"/>
  <c r="W68" i="3"/>
  <c r="W47" i="3"/>
  <c r="W138" i="3"/>
  <c r="AA138" i="3" s="1"/>
  <c r="Z157" i="3"/>
  <c r="AA157" i="3" s="1"/>
  <c r="W126" i="3"/>
  <c r="X56" i="3"/>
  <c r="X55" i="3" s="1"/>
  <c r="X43" i="3" s="1"/>
  <c r="Y118" i="3"/>
  <c r="Y117" i="3" s="1"/>
  <c r="W111" i="3"/>
  <c r="Y41" i="3"/>
  <c r="Y40" i="3" s="1"/>
  <c r="Y29" i="3"/>
  <c r="AA29" i="3" s="1"/>
  <c r="W158" i="3"/>
  <c r="AA158" i="3" s="1"/>
  <c r="Z154" i="3" l="1"/>
  <c r="W18" i="3"/>
  <c r="W17" i="3" s="1"/>
  <c r="W24" i="3"/>
  <c r="W150" i="3"/>
  <c r="AA150" i="3" s="1"/>
  <c r="W162" i="3"/>
  <c r="X38" i="3"/>
  <c r="X37" i="3" s="1"/>
  <c r="W109" i="3"/>
  <c r="W48" i="3"/>
  <c r="AA48" i="3" s="1"/>
  <c r="W65" i="3"/>
  <c r="AA65" i="3" s="1"/>
  <c r="Z237" i="3"/>
  <c r="W191" i="3"/>
  <c r="Z34" i="3"/>
  <c r="Z33" i="3" s="1"/>
  <c r="W38" i="3"/>
  <c r="W118" i="3"/>
  <c r="W56" i="3"/>
  <c r="W227" i="3"/>
  <c r="W231" i="3"/>
  <c r="AA231" i="3" s="1"/>
  <c r="AA111" i="3"/>
  <c r="W110" i="3"/>
  <c r="W176" i="3"/>
  <c r="W181" i="3"/>
  <c r="W83" i="3"/>
  <c r="W153" i="3"/>
  <c r="W164" i="3"/>
  <c r="Y28" i="3"/>
  <c r="Y27" i="3" s="1"/>
  <c r="Z38" i="3"/>
  <c r="Z37" i="3" s="1"/>
  <c r="W41" i="3"/>
  <c r="AE115" i="3"/>
  <c r="W45" i="3"/>
  <c r="W204" i="3"/>
  <c r="W62" i="3"/>
  <c r="Z227" i="3"/>
  <c r="Z226" i="3" s="1"/>
  <c r="Z218" i="3" s="1"/>
  <c r="W232" i="3"/>
  <c r="AA232" i="3" s="1"/>
  <c r="AA47" i="3"/>
  <c r="W67" i="3"/>
  <c r="AA68" i="3"/>
  <c r="AA156" i="3"/>
  <c r="W154" i="3"/>
  <c r="Z30" i="3"/>
  <c r="AA31" i="3"/>
  <c r="W184" i="3"/>
  <c r="Y115" i="3"/>
  <c r="W134" i="3"/>
  <c r="W137" i="3"/>
  <c r="Z14" i="3"/>
  <c r="Z12" i="3" s="1"/>
  <c r="Z11" i="3" s="1"/>
  <c r="Y184" i="3"/>
  <c r="Y180" i="3" s="1"/>
  <c r="Y171" i="3" s="1"/>
  <c r="W149" i="3"/>
  <c r="X28" i="3"/>
  <c r="X27" i="3" s="1"/>
  <c r="AE38" i="3"/>
  <c r="X41" i="3"/>
  <c r="X40" i="3" s="1"/>
  <c r="Y112" i="3"/>
  <c r="W222" i="3"/>
  <c r="AB137" i="3"/>
  <c r="AA50" i="3"/>
  <c r="W49" i="3"/>
  <c r="AA230" i="3"/>
  <c r="W14" i="3"/>
  <c r="W189" i="3"/>
  <c r="Z162" i="3"/>
  <c r="Z161" i="3" s="1"/>
  <c r="Y155" i="3"/>
  <c r="Y159" i="3"/>
  <c r="AA159" i="3" s="1"/>
  <c r="W28" i="3"/>
  <c r="Z28" i="3"/>
  <c r="Z27" i="3" s="1"/>
  <c r="W34" i="3"/>
  <c r="Y38" i="3"/>
  <c r="Y37" i="3" s="1"/>
  <c r="W42" i="3"/>
  <c r="AA42" i="3" s="1"/>
  <c r="Y121" i="3"/>
  <c r="W57" i="3"/>
  <c r="AA57" i="3" s="1"/>
  <c r="AB227" i="3"/>
  <c r="Y164" i="3"/>
  <c r="Y163" i="3" s="1"/>
  <c r="X229" i="3"/>
  <c r="AA126" i="3"/>
  <c r="W125" i="3"/>
  <c r="AA237" i="3" l="1"/>
  <c r="W46" i="3"/>
  <c r="Z164" i="3"/>
  <c r="Z163" i="3" s="1"/>
  <c r="Z147" i="3" s="1"/>
  <c r="Z144" i="3" s="1"/>
  <c r="Z239" i="3" s="1"/>
  <c r="AA49" i="3"/>
  <c r="W152" i="3"/>
  <c r="AA153" i="3"/>
  <c r="W108" i="3"/>
  <c r="AA109" i="3"/>
  <c r="W12" i="3"/>
  <c r="AA14" i="3"/>
  <c r="X25" i="3"/>
  <c r="X10" i="3" s="1"/>
  <c r="AA46" i="3"/>
  <c r="Z25" i="3"/>
  <c r="Z10" i="3" s="1"/>
  <c r="Y154" i="3"/>
  <c r="Y147" i="3" s="1"/>
  <c r="Y144" i="3" s="1"/>
  <c r="AA155" i="3"/>
  <c r="AA189" i="3"/>
  <c r="W188" i="3"/>
  <c r="AA222" i="3"/>
  <c r="W221" i="3"/>
  <c r="AF38" i="3"/>
  <c r="AE37" i="3"/>
  <c r="AE25" i="3" s="1"/>
  <c r="AE10" i="3" s="1"/>
  <c r="Y114" i="3"/>
  <c r="AA115" i="3"/>
  <c r="AA184" i="3"/>
  <c r="AA30" i="3"/>
  <c r="AA67" i="3"/>
  <c r="W225" i="3"/>
  <c r="AA62" i="3"/>
  <c r="W61" i="3"/>
  <c r="W60" i="3" s="1"/>
  <c r="AA204" i="3"/>
  <c r="W195" i="3"/>
  <c r="W194" i="3" s="1"/>
  <c r="W40" i="3"/>
  <c r="AA41" i="3"/>
  <c r="W174" i="3"/>
  <c r="AA176" i="3"/>
  <c r="AB226" i="3"/>
  <c r="AB218" i="3" s="1"/>
  <c r="AB144" i="3" s="1"/>
  <c r="AF227" i="3"/>
  <c r="W33" i="3"/>
  <c r="AA34" i="3"/>
  <c r="AA134" i="3"/>
  <c r="W133" i="3"/>
  <c r="W122" i="3" s="1"/>
  <c r="W44" i="3"/>
  <c r="AA45" i="3"/>
  <c r="AE114" i="3"/>
  <c r="AE107" i="3" s="1"/>
  <c r="AE77" i="3" s="1"/>
  <c r="AF115" i="3"/>
  <c r="W163" i="3"/>
  <c r="AA56" i="3"/>
  <c r="W55" i="3"/>
  <c r="W117" i="3"/>
  <c r="AA118" i="3"/>
  <c r="AA191" i="3"/>
  <c r="W190" i="3"/>
  <c r="AA121" i="3"/>
  <c r="Y120" i="3"/>
  <c r="AA28" i="3"/>
  <c r="W27" i="3"/>
  <c r="W228" i="3"/>
  <c r="Y110" i="3"/>
  <c r="AA112" i="3"/>
  <c r="AA137" i="3"/>
  <c r="W136" i="3"/>
  <c r="W180" i="3"/>
  <c r="AA181" i="3"/>
  <c r="AA227" i="3"/>
  <c r="W226" i="3"/>
  <c r="AA18" i="3"/>
  <c r="AA17" i="3" s="1"/>
  <c r="AA125" i="3"/>
  <c r="X228" i="3"/>
  <c r="X144" i="3" s="1"/>
  <c r="X239" i="3" s="1"/>
  <c r="AA229" i="3"/>
  <c r="AB136" i="3"/>
  <c r="AB77" i="3" s="1"/>
  <c r="AF137" i="3"/>
  <c r="W148" i="3"/>
  <c r="AA149" i="3"/>
  <c r="Y25" i="3"/>
  <c r="Y10" i="3" s="1"/>
  <c r="AA83" i="3"/>
  <c r="W82" i="3"/>
  <c r="W37" i="3"/>
  <c r="AA38" i="3"/>
  <c r="W161" i="3"/>
  <c r="AA162" i="3"/>
  <c r="W23" i="3"/>
  <c r="AA24" i="3"/>
  <c r="AE239" i="3" l="1"/>
  <c r="AB239" i="3"/>
  <c r="AA164" i="3"/>
  <c r="AA163" i="3" s="1"/>
  <c r="Y107" i="3"/>
  <c r="Y77" i="3" s="1"/>
  <c r="Y239" i="3" s="1"/>
  <c r="AA23" i="3"/>
  <c r="AF226" i="3"/>
  <c r="AF218" i="3" s="1"/>
  <c r="AF144" i="3" s="1"/>
  <c r="CH227" i="3"/>
  <c r="CH226" i="3" s="1"/>
  <c r="CH218" i="3" s="1"/>
  <c r="AA40" i="3"/>
  <c r="W107" i="3"/>
  <c r="W77" i="3" s="1"/>
  <c r="W147" i="3"/>
  <c r="AA228" i="3"/>
  <c r="AA136" i="3"/>
  <c r="W25" i="3"/>
  <c r="AA190" i="3"/>
  <c r="AA55" i="3"/>
  <c r="W43" i="3"/>
  <c r="AA133" i="3"/>
  <c r="AA122" i="3" s="1"/>
  <c r="AA174" i="3"/>
  <c r="AA221" i="3"/>
  <c r="AA188" i="3"/>
  <c r="AA12" i="3"/>
  <c r="AA152" i="3"/>
  <c r="AA37" i="3"/>
  <c r="AA82" i="3"/>
  <c r="AF136" i="3"/>
  <c r="CH137" i="3"/>
  <c r="CH136" i="3" s="1"/>
  <c r="AA226" i="3"/>
  <c r="AA180" i="3"/>
  <c r="AA120" i="3"/>
  <c r="AA114" i="3"/>
  <c r="AA108" i="3"/>
  <c r="AA148" i="3"/>
  <c r="AA44" i="3"/>
  <c r="AA33" i="3"/>
  <c r="AA61" i="3"/>
  <c r="AA60" i="3" s="1"/>
  <c r="AF37" i="3"/>
  <c r="AF25" i="3" s="1"/>
  <c r="AF10" i="3" s="1"/>
  <c r="CH38" i="3"/>
  <c r="CH37" i="3" s="1"/>
  <c r="AA161" i="3"/>
  <c r="AA110" i="3"/>
  <c r="AA27" i="3"/>
  <c r="AA117" i="3"/>
  <c r="CH115" i="3"/>
  <c r="CH114" i="3" s="1"/>
  <c r="CH107" i="3" s="1"/>
  <c r="AF114" i="3"/>
  <c r="AF107" i="3" s="1"/>
  <c r="W171" i="3"/>
  <c r="AA195" i="3"/>
  <c r="AA194" i="3" s="1"/>
  <c r="W224" i="3"/>
  <c r="W218" i="3" s="1"/>
  <c r="AA225" i="3"/>
  <c r="AA154" i="3"/>
  <c r="W11" i="3"/>
  <c r="AA25" i="3" l="1"/>
  <c r="AA224" i="3"/>
  <c r="AA218" i="3" s="1"/>
  <c r="AA147" i="3"/>
  <c r="AA11" i="3"/>
  <c r="AA43" i="3"/>
  <c r="AB240" i="3"/>
  <c r="CH77" i="3"/>
  <c r="AA107" i="3"/>
  <c r="AA77" i="3" s="1"/>
  <c r="AF77" i="3"/>
  <c r="AF239" i="3" s="1"/>
  <c r="AA171" i="3"/>
  <c r="W10" i="3"/>
  <c r="W144" i="3"/>
  <c r="W239" i="3" s="1"/>
  <c r="W240" i="3" l="1"/>
  <c r="AA10" i="3"/>
  <c r="AA144" i="3"/>
  <c r="AA239" i="3" s="1"/>
  <c r="C79" i="3" l="1"/>
  <c r="G79" i="3" l="1"/>
  <c r="G79" i="8"/>
  <c r="G79" i="4"/>
  <c r="V79" i="8" l="1"/>
  <c r="V79" i="4"/>
  <c r="AE79" i="4" l="1"/>
  <c r="X79" i="4"/>
  <c r="X79" i="8"/>
  <c r="AE79" i="8"/>
  <c r="AG79" i="8" l="1"/>
  <c r="AG79" i="4"/>
  <c r="J196" i="3" l="1"/>
  <c r="E225" i="3"/>
  <c r="E224" i="3" s="1"/>
  <c r="D230" i="3"/>
  <c r="D232" i="3"/>
  <c r="D231" i="3"/>
  <c r="C232" i="3" l="1"/>
  <c r="G232" i="3" s="1"/>
  <c r="C225" i="3"/>
  <c r="J195" i="3"/>
  <c r="J194" i="3" s="1"/>
  <c r="J144" i="3" s="1"/>
  <c r="J239" i="3" s="1"/>
  <c r="L196" i="3"/>
  <c r="C230" i="3"/>
  <c r="D229" i="3"/>
  <c r="C213" i="3"/>
  <c r="C231" i="3"/>
  <c r="G231" i="3" s="1"/>
  <c r="F225" i="3"/>
  <c r="F224" i="3" s="1"/>
  <c r="C233" i="3"/>
  <c r="G233" i="3" s="1"/>
  <c r="H196" i="8"/>
  <c r="H196" i="4"/>
  <c r="G213" i="8" l="1"/>
  <c r="G213" i="4"/>
  <c r="C224" i="3"/>
  <c r="G225" i="3"/>
  <c r="H195" i="8"/>
  <c r="H194" i="8" s="1"/>
  <c r="H144" i="8" s="1"/>
  <c r="W196" i="8"/>
  <c r="C212" i="3"/>
  <c r="G213" i="3"/>
  <c r="L195" i="3"/>
  <c r="L194" i="3" s="1"/>
  <c r="L144" i="3" s="1"/>
  <c r="G229" i="4"/>
  <c r="G229" i="8"/>
  <c r="G231" i="4"/>
  <c r="V231" i="4" s="1"/>
  <c r="G231" i="8"/>
  <c r="V231" i="8" s="1"/>
  <c r="C228" i="3"/>
  <c r="G230" i="3"/>
  <c r="G232" i="8"/>
  <c r="V232" i="8" s="1"/>
  <c r="G232" i="4"/>
  <c r="V232" i="4" s="1"/>
  <c r="W196" i="4"/>
  <c r="H195" i="4"/>
  <c r="G233" i="8"/>
  <c r="V233" i="8" s="1"/>
  <c r="G233" i="4"/>
  <c r="V233" i="4" s="1"/>
  <c r="G229" i="3"/>
  <c r="D228" i="3"/>
  <c r="G230" i="8"/>
  <c r="V230" i="8" s="1"/>
  <c r="G230" i="4"/>
  <c r="V230" i="4" s="1"/>
  <c r="G225" i="4"/>
  <c r="G225" i="8"/>
  <c r="D183" i="3"/>
  <c r="E183" i="3"/>
  <c r="H194" i="4" l="1"/>
  <c r="H144" i="4" s="1"/>
  <c r="AE233" i="4"/>
  <c r="AG233" i="4" s="1"/>
  <c r="X233" i="4"/>
  <c r="X230" i="4"/>
  <c r="AE230" i="4"/>
  <c r="AG230" i="4" s="1"/>
  <c r="W195" i="4"/>
  <c r="AE232" i="8"/>
  <c r="AG232" i="8" s="1"/>
  <c r="X232" i="8"/>
  <c r="AE231" i="4"/>
  <c r="AG231" i="4" s="1"/>
  <c r="X231" i="4"/>
  <c r="G212" i="3"/>
  <c r="G224" i="3"/>
  <c r="X231" i="8"/>
  <c r="AE231" i="8"/>
  <c r="AG231" i="8" s="1"/>
  <c r="G228" i="8"/>
  <c r="V229" i="8"/>
  <c r="G212" i="8"/>
  <c r="V213" i="8"/>
  <c r="G228" i="3"/>
  <c r="V229" i="4"/>
  <c r="G228" i="4"/>
  <c r="V225" i="8"/>
  <c r="G224" i="8"/>
  <c r="V225" i="4"/>
  <c r="G224" i="4"/>
  <c r="X230" i="8"/>
  <c r="AE230" i="8"/>
  <c r="AG230" i="8" s="1"/>
  <c r="AE233" i="8"/>
  <c r="AG233" i="8" s="1"/>
  <c r="X233" i="8"/>
  <c r="X232" i="4"/>
  <c r="AE232" i="4"/>
  <c r="AG232" i="4" s="1"/>
  <c r="W195" i="8"/>
  <c r="W194" i="8" s="1"/>
  <c r="W144" i="8" s="1"/>
  <c r="G212" i="4"/>
  <c r="V213" i="4"/>
  <c r="E184" i="3"/>
  <c r="D184" i="3"/>
  <c r="W194" i="4" l="1"/>
  <c r="W144" i="4" s="1"/>
  <c r="F184" i="3"/>
  <c r="F180" i="3" s="1"/>
  <c r="E181" i="3"/>
  <c r="E180" i="3" s="1"/>
  <c r="V212" i="4"/>
  <c r="AE213" i="4"/>
  <c r="X213" i="4"/>
  <c r="X212" i="4" s="1"/>
  <c r="V228" i="4"/>
  <c r="X229" i="4"/>
  <c r="X228" i="4" s="1"/>
  <c r="AE229" i="4"/>
  <c r="AE229" i="8"/>
  <c r="X229" i="8"/>
  <c r="X228" i="8" s="1"/>
  <c r="V228" i="8"/>
  <c r="V224" i="8"/>
  <c r="X225" i="8"/>
  <c r="X224" i="8" s="1"/>
  <c r="C191" i="3"/>
  <c r="C184" i="3"/>
  <c r="C182" i="3"/>
  <c r="G182" i="3" s="1"/>
  <c r="X225" i="4"/>
  <c r="X224" i="4" s="1"/>
  <c r="V224" i="4"/>
  <c r="D181" i="3"/>
  <c r="D180" i="3" s="1"/>
  <c r="F191" i="3"/>
  <c r="F190" i="3" s="1"/>
  <c r="C183" i="3"/>
  <c r="G183" i="3" s="1"/>
  <c r="C181" i="3"/>
  <c r="AE213" i="8"/>
  <c r="X213" i="8"/>
  <c r="X212" i="8" s="1"/>
  <c r="V212" i="8"/>
  <c r="G184" i="3" l="1"/>
  <c r="G181" i="8"/>
  <c r="G181" i="4"/>
  <c r="G191" i="3"/>
  <c r="C190" i="3"/>
  <c r="AG213" i="8"/>
  <c r="G182" i="4"/>
  <c r="V182" i="4" s="1"/>
  <c r="G182" i="8"/>
  <c r="V182" i="8" s="1"/>
  <c r="AG229" i="8"/>
  <c r="AG228" i="8" s="1"/>
  <c r="AE228" i="8"/>
  <c r="G183" i="4"/>
  <c r="V183" i="4" s="1"/>
  <c r="G183" i="8"/>
  <c r="V183" i="8" s="1"/>
  <c r="G184" i="8"/>
  <c r="V184" i="8" s="1"/>
  <c r="G184" i="4"/>
  <c r="V184" i="4" s="1"/>
  <c r="G191" i="4"/>
  <c r="G191" i="8"/>
  <c r="G190" i="8" s="1"/>
  <c r="AE228" i="4"/>
  <c r="AG229" i="4"/>
  <c r="AG228" i="4" s="1"/>
  <c r="AG213" i="4"/>
  <c r="G181" i="3"/>
  <c r="C180" i="3"/>
  <c r="F164" i="3" l="1"/>
  <c r="F163" i="3" s="1"/>
  <c r="G190" i="4"/>
  <c r="V191" i="4"/>
  <c r="X182" i="4"/>
  <c r="AE182" i="4"/>
  <c r="AG182" i="4" s="1"/>
  <c r="E164" i="3"/>
  <c r="E163" i="3" s="1"/>
  <c r="X184" i="8"/>
  <c r="AE184" i="8"/>
  <c r="AG184" i="8" s="1"/>
  <c r="AE183" i="8"/>
  <c r="AG183" i="8" s="1"/>
  <c r="X183" i="8"/>
  <c r="G190" i="3"/>
  <c r="AE184" i="4"/>
  <c r="AG184" i="4" s="1"/>
  <c r="X184" i="4"/>
  <c r="AE183" i="4"/>
  <c r="AG183" i="4" s="1"/>
  <c r="X183" i="4"/>
  <c r="G180" i="3"/>
  <c r="X182" i="8"/>
  <c r="AE182" i="8"/>
  <c r="AG182" i="8" s="1"/>
  <c r="G180" i="4"/>
  <c r="V181" i="4"/>
  <c r="I102" i="8"/>
  <c r="AG102" i="3"/>
  <c r="I102" i="4"/>
  <c r="V191" i="8"/>
  <c r="V190" i="8" s="1"/>
  <c r="V181" i="8"/>
  <c r="G180" i="8"/>
  <c r="AE181" i="8" l="1"/>
  <c r="X181" i="8"/>
  <c r="X180" i="8" s="1"/>
  <c r="V180" i="8"/>
  <c r="C80" i="3"/>
  <c r="C95" i="3"/>
  <c r="I106" i="8"/>
  <c r="I106" i="4"/>
  <c r="AG106" i="3"/>
  <c r="V102" i="8"/>
  <c r="I101" i="8"/>
  <c r="AG101" i="3"/>
  <c r="AI102" i="3"/>
  <c r="AI101" i="3" s="1"/>
  <c r="X191" i="4"/>
  <c r="X190" i="4" s="1"/>
  <c r="AE191" i="4"/>
  <c r="V190" i="4"/>
  <c r="I95" i="8"/>
  <c r="I93" i="8" s="1"/>
  <c r="I95" i="4"/>
  <c r="I93" i="4" s="1"/>
  <c r="AG95" i="3"/>
  <c r="AG93" i="3" s="1"/>
  <c r="D99" i="9"/>
  <c r="D98" i="9" s="1"/>
  <c r="I80" i="8"/>
  <c r="I78" i="8" s="1"/>
  <c r="AG80" i="3"/>
  <c r="AG78" i="3" s="1"/>
  <c r="I80" i="4"/>
  <c r="I78" i="4" s="1"/>
  <c r="C96" i="3"/>
  <c r="G96" i="3" s="1"/>
  <c r="I104" i="4"/>
  <c r="I103" i="4" s="1"/>
  <c r="I104" i="8"/>
  <c r="I103" i="8" s="1"/>
  <c r="AG104" i="3"/>
  <c r="AG103" i="3" s="1"/>
  <c r="X191" i="8"/>
  <c r="X190" i="8" s="1"/>
  <c r="AE191" i="8"/>
  <c r="I101" i="4"/>
  <c r="V102" i="4"/>
  <c r="X181" i="4"/>
  <c r="X180" i="4" s="1"/>
  <c r="V180" i="4"/>
  <c r="AE181" i="4"/>
  <c r="D103" i="9" l="1"/>
  <c r="D102" i="9" s="1"/>
  <c r="AG191" i="8"/>
  <c r="CG106" i="3"/>
  <c r="AI106" i="3"/>
  <c r="AI105" i="3" s="1"/>
  <c r="AG105" i="3"/>
  <c r="AG92" i="3" s="1"/>
  <c r="V106" i="8"/>
  <c r="I105" i="8"/>
  <c r="I92" i="8" s="1"/>
  <c r="G95" i="8"/>
  <c r="G95" i="4"/>
  <c r="V101" i="4"/>
  <c r="X102" i="4"/>
  <c r="X101" i="4" s="1"/>
  <c r="AE102" i="4"/>
  <c r="X102" i="8"/>
  <c r="X101" i="8" s="1"/>
  <c r="AE102" i="8"/>
  <c r="V101" i="8"/>
  <c r="C78" i="3"/>
  <c r="G80" i="3"/>
  <c r="AG191" i="4"/>
  <c r="AG181" i="4"/>
  <c r="G96" i="4"/>
  <c r="V96" i="4" s="1"/>
  <c r="G96" i="8"/>
  <c r="V96" i="8" s="1"/>
  <c r="I105" i="4"/>
  <c r="I92" i="4" s="1"/>
  <c r="V106" i="4"/>
  <c r="G95" i="3"/>
  <c r="C93" i="3"/>
  <c r="C92" i="3" s="1"/>
  <c r="G80" i="4"/>
  <c r="G80" i="8"/>
  <c r="AG181" i="8"/>
  <c r="G93" i="3" l="1"/>
  <c r="AE106" i="4"/>
  <c r="X106" i="4"/>
  <c r="X105" i="4" s="1"/>
  <c r="V105" i="4"/>
  <c r="AG102" i="8"/>
  <c r="AG101" i="8" s="1"/>
  <c r="AE101" i="8"/>
  <c r="AG102" i="4"/>
  <c r="AG101" i="4" s="1"/>
  <c r="AE101" i="4"/>
  <c r="G93" i="4"/>
  <c r="V95" i="4"/>
  <c r="CI106" i="3"/>
  <c r="CI105" i="3" s="1"/>
  <c r="CG105" i="3"/>
  <c r="V80" i="8"/>
  <c r="G78" i="8"/>
  <c r="V80" i="4"/>
  <c r="G78" i="4"/>
  <c r="X106" i="8"/>
  <c r="X105" i="8" s="1"/>
  <c r="AE106" i="8"/>
  <c r="V105" i="8"/>
  <c r="X96" i="4"/>
  <c r="G78" i="3"/>
  <c r="X96" i="8"/>
  <c r="V95" i="8"/>
  <c r="G93" i="8"/>
  <c r="X95" i="8" l="1"/>
  <c r="X93" i="8" s="1"/>
  <c r="AE95" i="8"/>
  <c r="V93" i="8"/>
  <c r="X80" i="4"/>
  <c r="X78" i="4" s="1"/>
  <c r="V78" i="4"/>
  <c r="AE105" i="4"/>
  <c r="AG106" i="4"/>
  <c r="AG105" i="4" s="1"/>
  <c r="AE105" i="8"/>
  <c r="AG106" i="8"/>
  <c r="AG105" i="8" s="1"/>
  <c r="V78" i="8"/>
  <c r="X80" i="8"/>
  <c r="X78" i="8" s="1"/>
  <c r="AE95" i="4"/>
  <c r="X95" i="4"/>
  <c r="X93" i="4" s="1"/>
  <c r="V93" i="4"/>
  <c r="D48" i="3"/>
  <c r="D39" i="3"/>
  <c r="F39" i="3"/>
  <c r="D150" i="3"/>
  <c r="D20" i="3"/>
  <c r="E51" i="3" l="1"/>
  <c r="E49" i="3" s="1"/>
  <c r="F196" i="3"/>
  <c r="F195" i="3" s="1"/>
  <c r="AG95" i="8"/>
  <c r="D149" i="3"/>
  <c r="D148" i="3" s="1"/>
  <c r="D109" i="3"/>
  <c r="D108" i="3" s="1"/>
  <c r="F48" i="3"/>
  <c r="F46" i="3" s="1"/>
  <c r="F56" i="3"/>
  <c r="F55" i="3" s="1"/>
  <c r="F62" i="3"/>
  <c r="E134" i="3"/>
  <c r="E133" i="3" s="1"/>
  <c r="D176" i="3"/>
  <c r="D116" i="3"/>
  <c r="AG95" i="4"/>
  <c r="C198" i="3"/>
  <c r="G198" i="3" s="1"/>
  <c r="D179" i="3"/>
  <c r="E159" i="3"/>
  <c r="E156" i="3"/>
  <c r="D159" i="3"/>
  <c r="E157" i="3"/>
  <c r="F157" i="3"/>
  <c r="E158" i="3"/>
  <c r="F156" i="3"/>
  <c r="F159" i="3"/>
  <c r="D156" i="3"/>
  <c r="D158" i="3"/>
  <c r="F150" i="3"/>
  <c r="F116" i="3"/>
  <c r="E116" i="3"/>
  <c r="F64" i="3"/>
  <c r="F63" i="3"/>
  <c r="E58" i="3"/>
  <c r="D42" i="3"/>
  <c r="E48" i="3"/>
  <c r="E42" i="3"/>
  <c r="F42" i="3"/>
  <c r="D29" i="3"/>
  <c r="E29" i="3"/>
  <c r="F29" i="3"/>
  <c r="D113" i="9" l="1"/>
  <c r="D174" i="3"/>
  <c r="D171" i="3" s="1"/>
  <c r="F13" i="3"/>
  <c r="F12" i="3" s="1"/>
  <c r="F41" i="3"/>
  <c r="F40" i="3" s="1"/>
  <c r="D63" i="3"/>
  <c r="D61" i="3" s="1"/>
  <c r="D60" i="3" s="1"/>
  <c r="C88" i="3"/>
  <c r="E115" i="3"/>
  <c r="E114" i="3" s="1"/>
  <c r="C130" i="3"/>
  <c r="C138" i="3"/>
  <c r="G138" i="3" s="1"/>
  <c r="C159" i="3"/>
  <c r="G159" i="3" s="1"/>
  <c r="F155" i="3"/>
  <c r="F154" i="3" s="1"/>
  <c r="E173" i="3"/>
  <c r="E172" i="3" s="1"/>
  <c r="D211" i="3"/>
  <c r="D208" i="3" s="1"/>
  <c r="D194" i="3" s="1"/>
  <c r="C200" i="3"/>
  <c r="G200" i="3" s="1"/>
  <c r="C38" i="3"/>
  <c r="D50" i="3"/>
  <c r="D49" i="3" s="1"/>
  <c r="E38" i="3"/>
  <c r="E37" i="3" s="1"/>
  <c r="C118" i="3"/>
  <c r="C128" i="3"/>
  <c r="C149" i="3"/>
  <c r="C153" i="3"/>
  <c r="C158" i="3"/>
  <c r="G158" i="3" s="1"/>
  <c r="E189" i="3"/>
  <c r="E188" i="3" s="1"/>
  <c r="E211" i="3"/>
  <c r="E208" i="3" s="1"/>
  <c r="C201" i="3"/>
  <c r="G201" i="3" s="1"/>
  <c r="C204" i="3"/>
  <c r="G204" i="3" s="1"/>
  <c r="C222" i="3"/>
  <c r="F121" i="3"/>
  <c r="F120" i="3" s="1"/>
  <c r="C31" i="3"/>
  <c r="C41" i="3"/>
  <c r="D56" i="3"/>
  <c r="D55" i="3" s="1"/>
  <c r="E41" i="3"/>
  <c r="E40" i="3" s="1"/>
  <c r="C109" i="3"/>
  <c r="E121" i="3"/>
  <c r="F146" i="3"/>
  <c r="F145" i="3" s="1"/>
  <c r="C137" i="3"/>
  <c r="F162" i="3"/>
  <c r="F161" i="3" s="1"/>
  <c r="F149" i="3"/>
  <c r="F148" i="3" s="1"/>
  <c r="C157" i="3"/>
  <c r="G157" i="3" s="1"/>
  <c r="C164" i="3"/>
  <c r="C176" i="3"/>
  <c r="G176" i="3" s="1"/>
  <c r="C189" i="3"/>
  <c r="C227" i="3"/>
  <c r="C18" i="3"/>
  <c r="C24" i="3"/>
  <c r="E26" i="3"/>
  <c r="C34" i="3"/>
  <c r="C42" i="3"/>
  <c r="G42" i="3" s="1"/>
  <c r="C48" i="3"/>
  <c r="G48" i="3" s="1"/>
  <c r="F237" i="3"/>
  <c r="G116" i="4"/>
  <c r="V116" i="4" s="1"/>
  <c r="C13" i="3"/>
  <c r="C29" i="3"/>
  <c r="G29" i="3" s="1"/>
  <c r="E28" i="3"/>
  <c r="E27" i="3" s="1"/>
  <c r="D28" i="3"/>
  <c r="D27" i="3" s="1"/>
  <c r="D38" i="3"/>
  <c r="D37" i="3" s="1"/>
  <c r="E34" i="3"/>
  <c r="E33" i="3" s="1"/>
  <c r="C39" i="3"/>
  <c r="G39" i="3" s="1"/>
  <c r="C47" i="3"/>
  <c r="C56" i="3"/>
  <c r="C57" i="3"/>
  <c r="G57" i="3" s="1"/>
  <c r="C68" i="3"/>
  <c r="C83" i="3"/>
  <c r="I88" i="8"/>
  <c r="I87" i="8" s="1"/>
  <c r="I77" i="8" s="1"/>
  <c r="I239" i="8" s="1"/>
  <c r="AG88" i="3"/>
  <c r="AG87" i="3" s="1"/>
  <c r="AG77" i="3" s="1"/>
  <c r="I88" i="4"/>
  <c r="I87" i="4" s="1"/>
  <c r="I77" i="4" s="1"/>
  <c r="I239" i="4" s="1"/>
  <c r="F112" i="3"/>
  <c r="F110" i="3" s="1"/>
  <c r="E109" i="3"/>
  <c r="E108" i="3" s="1"/>
  <c r="E118" i="3"/>
  <c r="E117" i="3" s="1"/>
  <c r="C139" i="3"/>
  <c r="G139" i="3" s="1"/>
  <c r="E166" i="3"/>
  <c r="C162" i="3"/>
  <c r="E170" i="3"/>
  <c r="C173" i="3"/>
  <c r="C168" i="3"/>
  <c r="C177" i="3"/>
  <c r="G177" i="3" s="1"/>
  <c r="C211" i="3"/>
  <c r="C203" i="3"/>
  <c r="G203" i="3" s="1"/>
  <c r="F217" i="3"/>
  <c r="F215" i="3" s="1"/>
  <c r="F194" i="3" s="1"/>
  <c r="F220" i="3"/>
  <c r="F219" i="3" s="1"/>
  <c r="E220" i="3"/>
  <c r="E219" i="3" s="1"/>
  <c r="E227" i="3"/>
  <c r="E226" i="3" s="1"/>
  <c r="K237" i="3"/>
  <c r="K239" i="3" s="1"/>
  <c r="C20" i="3"/>
  <c r="G20" i="3" s="1"/>
  <c r="C28" i="3"/>
  <c r="C51" i="3"/>
  <c r="G51" i="3" s="1"/>
  <c r="C63" i="3"/>
  <c r="F88" i="3"/>
  <c r="F87" i="3" s="1"/>
  <c r="C112" i="3"/>
  <c r="C126" i="3"/>
  <c r="F61" i="3"/>
  <c r="F60" i="3" s="1"/>
  <c r="F31" i="3"/>
  <c r="F30" i="3" s="1"/>
  <c r="E45" i="3"/>
  <c r="E44" i="3" s="1"/>
  <c r="E47" i="3"/>
  <c r="E46" i="3" s="1"/>
  <c r="C58" i="3"/>
  <c r="G58" i="3" s="1"/>
  <c r="C111" i="3"/>
  <c r="F115" i="3"/>
  <c r="F114" i="3" s="1"/>
  <c r="C140" i="3"/>
  <c r="G140" i="3" s="1"/>
  <c r="E126" i="3"/>
  <c r="E125" i="3" s="1"/>
  <c r="E122" i="3" s="1"/>
  <c r="E155" i="3"/>
  <c r="E154" i="3" s="1"/>
  <c r="F189" i="3"/>
  <c r="F188" i="3" s="1"/>
  <c r="F171" i="3" s="1"/>
  <c r="C179" i="3"/>
  <c r="G179" i="3" s="1"/>
  <c r="C209" i="3"/>
  <c r="C199" i="3"/>
  <c r="G199" i="3" s="1"/>
  <c r="C19" i="3"/>
  <c r="G19" i="3" s="1"/>
  <c r="C14" i="3"/>
  <c r="G14" i="3" s="1"/>
  <c r="E31" i="3"/>
  <c r="E30" i="3" s="1"/>
  <c r="F28" i="3"/>
  <c r="F27" i="3" s="1"/>
  <c r="F34" i="3"/>
  <c r="F33" i="3" s="1"/>
  <c r="F38" i="3"/>
  <c r="F37" i="3" s="1"/>
  <c r="D41" i="3"/>
  <c r="D40" i="3" s="1"/>
  <c r="C45" i="3"/>
  <c r="C50" i="3"/>
  <c r="E56" i="3"/>
  <c r="E55" i="3" s="1"/>
  <c r="C65" i="3"/>
  <c r="G65" i="3" s="1"/>
  <c r="C64" i="3"/>
  <c r="G64" i="3" s="1"/>
  <c r="C62" i="3"/>
  <c r="D47" i="3"/>
  <c r="D46" i="3" s="1"/>
  <c r="F104" i="3"/>
  <c r="E112" i="3"/>
  <c r="E110" i="3" s="1"/>
  <c r="C115" i="3"/>
  <c r="F118" i="3"/>
  <c r="F117" i="3" s="1"/>
  <c r="C132" i="3"/>
  <c r="C134" i="3"/>
  <c r="C146" i="3"/>
  <c r="F166" i="3"/>
  <c r="F165" i="3" s="1"/>
  <c r="C150" i="3"/>
  <c r="G150" i="3" s="1"/>
  <c r="E149" i="3"/>
  <c r="E148" i="3" s="1"/>
  <c r="E162" i="3"/>
  <c r="E161" i="3" s="1"/>
  <c r="C156" i="3"/>
  <c r="C175" i="3"/>
  <c r="E196" i="3"/>
  <c r="E217" i="3"/>
  <c r="C220" i="3"/>
  <c r="F227" i="3"/>
  <c r="F226" i="3" s="1"/>
  <c r="D114" i="3"/>
  <c r="D107" i="3" s="1"/>
  <c r="D77" i="3" s="1"/>
  <c r="G116" i="3"/>
  <c r="F43" i="3"/>
  <c r="AG239" i="3" l="1"/>
  <c r="AG240" i="3" s="1"/>
  <c r="G116" i="8"/>
  <c r="V116" i="8" s="1"/>
  <c r="D43" i="3"/>
  <c r="G63" i="3"/>
  <c r="G153" i="8"/>
  <c r="G211" i="3"/>
  <c r="G18" i="8"/>
  <c r="G112" i="3"/>
  <c r="E218" i="3"/>
  <c r="D25" i="3"/>
  <c r="G198" i="4"/>
  <c r="V198" i="4" s="1"/>
  <c r="G198" i="8"/>
  <c r="V198" i="8" s="1"/>
  <c r="G150" i="8"/>
  <c r="V150" i="8" s="1"/>
  <c r="G150" i="4"/>
  <c r="V150" i="4" s="1"/>
  <c r="G115" i="8"/>
  <c r="G115" i="4"/>
  <c r="G104" i="4"/>
  <c r="G104" i="8"/>
  <c r="G111" i="4"/>
  <c r="G111" i="8"/>
  <c r="G158" i="4"/>
  <c r="V158" i="4" s="1"/>
  <c r="G158" i="8"/>
  <c r="V158" i="8" s="1"/>
  <c r="G38" i="8"/>
  <c r="G38" i="4"/>
  <c r="F18" i="3"/>
  <c r="F17" i="3" s="1"/>
  <c r="F11" i="3" s="1"/>
  <c r="G220" i="8"/>
  <c r="G220" i="4"/>
  <c r="G175" i="8"/>
  <c r="G175" i="4"/>
  <c r="G146" i="4"/>
  <c r="G146" i="8"/>
  <c r="G134" i="8"/>
  <c r="G134" i="4"/>
  <c r="C61" i="3"/>
  <c r="G62" i="3"/>
  <c r="G64" i="4"/>
  <c r="V64" i="4" s="1"/>
  <c r="G64" i="8"/>
  <c r="V64" i="8" s="1"/>
  <c r="C44" i="3"/>
  <c r="G45" i="3"/>
  <c r="G19" i="4"/>
  <c r="V19" i="4" s="1"/>
  <c r="G19" i="8"/>
  <c r="V19" i="8" s="1"/>
  <c r="G209" i="4"/>
  <c r="G209" i="8"/>
  <c r="C125" i="3"/>
  <c r="G126" i="3"/>
  <c r="G168" i="4"/>
  <c r="G168" i="8"/>
  <c r="G170" i="8"/>
  <c r="G170" i="4"/>
  <c r="G166" i="3"/>
  <c r="E165" i="3"/>
  <c r="G83" i="3"/>
  <c r="C82" i="3"/>
  <c r="G56" i="4"/>
  <c r="G56" i="8"/>
  <c r="C12" i="3"/>
  <c r="G13" i="3"/>
  <c r="G237" i="8"/>
  <c r="V237" i="8" s="1"/>
  <c r="G237" i="4"/>
  <c r="V237" i="4" s="1"/>
  <c r="G42" i="4"/>
  <c r="V42" i="4" s="1"/>
  <c r="G42" i="8"/>
  <c r="V42" i="8" s="1"/>
  <c r="G24" i="8"/>
  <c r="G24" i="4"/>
  <c r="C17" i="3"/>
  <c r="G176" i="8"/>
  <c r="V176" i="8" s="1"/>
  <c r="G176" i="4"/>
  <c r="V176" i="4" s="1"/>
  <c r="G137" i="3"/>
  <c r="C136" i="3"/>
  <c r="E120" i="3"/>
  <c r="E107" i="3" s="1"/>
  <c r="E77" i="3" s="1"/>
  <c r="G121" i="3"/>
  <c r="G41" i="4"/>
  <c r="G41" i="8"/>
  <c r="G222" i="3"/>
  <c r="C221" i="3"/>
  <c r="G201" i="4"/>
  <c r="V201" i="4" s="1"/>
  <c r="G201" i="8"/>
  <c r="V201" i="8" s="1"/>
  <c r="D155" i="3"/>
  <c r="G128" i="8"/>
  <c r="G128" i="4"/>
  <c r="C117" i="3"/>
  <c r="G118" i="3"/>
  <c r="G138" i="8"/>
  <c r="V138" i="8" s="1"/>
  <c r="G138" i="4"/>
  <c r="V138" i="4" s="1"/>
  <c r="G88" i="8"/>
  <c r="G88" i="4"/>
  <c r="G217" i="8"/>
  <c r="G217" i="4"/>
  <c r="G156" i="8"/>
  <c r="V156" i="8" s="1"/>
  <c r="G156" i="4"/>
  <c r="V156" i="4" s="1"/>
  <c r="G140" i="8"/>
  <c r="V140" i="8" s="1"/>
  <c r="G140" i="4"/>
  <c r="V140" i="4" s="1"/>
  <c r="G173" i="8"/>
  <c r="G173" i="4"/>
  <c r="G56" i="3"/>
  <c r="C55" i="3"/>
  <c r="G29" i="8"/>
  <c r="V29" i="8" s="1"/>
  <c r="G29" i="4"/>
  <c r="V29" i="4" s="1"/>
  <c r="E25" i="3"/>
  <c r="G26" i="3"/>
  <c r="G164" i="4"/>
  <c r="G164" i="8"/>
  <c r="G137" i="4"/>
  <c r="G137" i="8"/>
  <c r="G222" i="8"/>
  <c r="G222" i="4"/>
  <c r="G118" i="4"/>
  <c r="G118" i="8"/>
  <c r="G217" i="3"/>
  <c r="E215" i="3"/>
  <c r="C174" i="3"/>
  <c r="G175" i="3"/>
  <c r="G156" i="3"/>
  <c r="C154" i="3"/>
  <c r="C145" i="3"/>
  <c r="G146" i="3"/>
  <c r="G132" i="8"/>
  <c r="G132" i="4"/>
  <c r="G104" i="3"/>
  <c r="F103" i="3"/>
  <c r="F92" i="3" s="1"/>
  <c r="G65" i="4"/>
  <c r="V65" i="4" s="1"/>
  <c r="G65" i="8"/>
  <c r="V65" i="8" s="1"/>
  <c r="G50" i="8"/>
  <c r="G50" i="4"/>
  <c r="G45" i="8"/>
  <c r="G45" i="4"/>
  <c r="F25" i="3"/>
  <c r="G199" i="4"/>
  <c r="V199" i="4" s="1"/>
  <c r="G199" i="8"/>
  <c r="V199" i="8" s="1"/>
  <c r="G58" i="4"/>
  <c r="V58" i="4" s="1"/>
  <c r="G58" i="8"/>
  <c r="V58" i="8" s="1"/>
  <c r="G63" i="8"/>
  <c r="V63" i="8" s="1"/>
  <c r="G63" i="4"/>
  <c r="V63" i="4" s="1"/>
  <c r="C27" i="3"/>
  <c r="G28" i="3"/>
  <c r="G20" i="4"/>
  <c r="V20" i="4" s="1"/>
  <c r="G20" i="8"/>
  <c r="V20" i="8" s="1"/>
  <c r="L237" i="3"/>
  <c r="L239" i="3" s="1"/>
  <c r="H240" i="3"/>
  <c r="F218" i="3"/>
  <c r="G203" i="4"/>
  <c r="V203" i="4" s="1"/>
  <c r="G203" i="8"/>
  <c r="V203" i="8" s="1"/>
  <c r="G177" i="8"/>
  <c r="V177" i="8" s="1"/>
  <c r="G177" i="4"/>
  <c r="V177" i="4" s="1"/>
  <c r="G170" i="3"/>
  <c r="E169" i="3"/>
  <c r="G162" i="8"/>
  <c r="G162" i="4"/>
  <c r="G57" i="4"/>
  <c r="V57" i="4" s="1"/>
  <c r="G57" i="8"/>
  <c r="V57" i="8" s="1"/>
  <c r="G47" i="8"/>
  <c r="G47" i="4"/>
  <c r="G39" i="4"/>
  <c r="V39" i="4" s="1"/>
  <c r="G39" i="8"/>
  <c r="V39" i="8" s="1"/>
  <c r="X116" i="8"/>
  <c r="G237" i="3"/>
  <c r="G24" i="3"/>
  <c r="C23" i="3"/>
  <c r="G157" i="4"/>
  <c r="V157" i="4" s="1"/>
  <c r="G157" i="8"/>
  <c r="V157" i="8" s="1"/>
  <c r="G121" i="8"/>
  <c r="G121" i="4"/>
  <c r="G109" i="4"/>
  <c r="G109" i="8"/>
  <c r="G149" i="4"/>
  <c r="G149" i="8"/>
  <c r="G128" i="3"/>
  <c r="C127" i="3"/>
  <c r="C37" i="3"/>
  <c r="G38" i="3"/>
  <c r="G200" i="4"/>
  <c r="V200" i="4" s="1"/>
  <c r="G200" i="8"/>
  <c r="V200" i="8" s="1"/>
  <c r="E195" i="3"/>
  <c r="G196" i="3"/>
  <c r="G209" i="3"/>
  <c r="C208" i="3"/>
  <c r="G51" i="4"/>
  <c r="V51" i="4" s="1"/>
  <c r="G51" i="8"/>
  <c r="V51" i="8" s="1"/>
  <c r="D18" i="3"/>
  <c r="D17" i="3" s="1"/>
  <c r="D11" i="3" s="1"/>
  <c r="F153" i="3"/>
  <c r="F152" i="3" s="1"/>
  <c r="F147" i="3" s="1"/>
  <c r="G166" i="8"/>
  <c r="G166" i="4"/>
  <c r="G139" i="8"/>
  <c r="V139" i="8" s="1"/>
  <c r="G139" i="4"/>
  <c r="V139" i="4" s="1"/>
  <c r="G68" i="4"/>
  <c r="G68" i="8"/>
  <c r="C33" i="3"/>
  <c r="G34" i="3"/>
  <c r="G227" i="4"/>
  <c r="G227" i="8"/>
  <c r="G189" i="3"/>
  <c r="C188" i="3"/>
  <c r="G109" i="3"/>
  <c r="C108" i="3"/>
  <c r="G31" i="8"/>
  <c r="G31" i="4"/>
  <c r="G130" i="3"/>
  <c r="C129" i="3"/>
  <c r="AI116" i="3"/>
  <c r="C219" i="3"/>
  <c r="G220" i="3"/>
  <c r="C195" i="3"/>
  <c r="G196" i="8"/>
  <c r="G196" i="4"/>
  <c r="E153" i="3"/>
  <c r="E152" i="3" s="1"/>
  <c r="C133" i="3"/>
  <c r="G134" i="3"/>
  <c r="G132" i="3"/>
  <c r="C131" i="3"/>
  <c r="G115" i="3"/>
  <c r="C114" i="3"/>
  <c r="G62" i="8"/>
  <c r="G62" i="4"/>
  <c r="G50" i="3"/>
  <c r="C49" i="3"/>
  <c r="G14" i="8"/>
  <c r="V14" i="8" s="1"/>
  <c r="G14" i="4"/>
  <c r="V14" i="4" s="1"/>
  <c r="G179" i="4"/>
  <c r="V179" i="4" s="1"/>
  <c r="G179" i="8"/>
  <c r="V179" i="8" s="1"/>
  <c r="G111" i="3"/>
  <c r="C110" i="3"/>
  <c r="E43" i="3"/>
  <c r="G126" i="8"/>
  <c r="G126" i="4"/>
  <c r="G112" i="8"/>
  <c r="V112" i="8" s="1"/>
  <c r="G112" i="4"/>
  <c r="V112" i="4" s="1"/>
  <c r="G28" i="4"/>
  <c r="G28" i="8"/>
  <c r="H237" i="4"/>
  <c r="H237" i="8"/>
  <c r="G211" i="8"/>
  <c r="V211" i="8" s="1"/>
  <c r="G211" i="4"/>
  <c r="V211" i="4" s="1"/>
  <c r="G168" i="3"/>
  <c r="C167" i="3"/>
  <c r="G173" i="3"/>
  <c r="C172" i="3"/>
  <c r="C161" i="3"/>
  <c r="G162" i="3"/>
  <c r="G83" i="8"/>
  <c r="G83" i="4"/>
  <c r="C67" i="3"/>
  <c r="G68" i="3"/>
  <c r="G47" i="3"/>
  <c r="C46" i="3"/>
  <c r="G13" i="8"/>
  <c r="G13" i="4"/>
  <c r="X116" i="4"/>
  <c r="G48" i="4"/>
  <c r="V48" i="4" s="1"/>
  <c r="G48" i="8"/>
  <c r="V48" i="8" s="1"/>
  <c r="G34" i="4"/>
  <c r="G34" i="8"/>
  <c r="G26" i="4"/>
  <c r="G26" i="8"/>
  <c r="G227" i="3"/>
  <c r="C226" i="3"/>
  <c r="G189" i="4"/>
  <c r="G189" i="8"/>
  <c r="G164" i="3"/>
  <c r="C163" i="3"/>
  <c r="G41" i="3"/>
  <c r="C40" i="3"/>
  <c r="C30" i="3"/>
  <c r="G31" i="3"/>
  <c r="F107" i="3"/>
  <c r="G204" i="8"/>
  <c r="V204" i="8" s="1"/>
  <c r="G204" i="4"/>
  <c r="V204" i="4" s="1"/>
  <c r="C152" i="3"/>
  <c r="C148" i="3"/>
  <c r="G149" i="3"/>
  <c r="E171" i="3"/>
  <c r="G159" i="4"/>
  <c r="V159" i="4" s="1"/>
  <c r="G159" i="8"/>
  <c r="V159" i="8" s="1"/>
  <c r="G130" i="8"/>
  <c r="G130" i="4"/>
  <c r="C87" i="3"/>
  <c r="G88" i="3"/>
  <c r="G195" i="4" l="1"/>
  <c r="G153" i="4"/>
  <c r="G152" i="4" s="1"/>
  <c r="D10" i="3"/>
  <c r="G17" i="8"/>
  <c r="X198" i="4"/>
  <c r="AE198" i="4"/>
  <c r="AG198" i="4" s="1"/>
  <c r="F144" i="3"/>
  <c r="E147" i="3"/>
  <c r="G18" i="4"/>
  <c r="F10" i="3"/>
  <c r="F77" i="3"/>
  <c r="C171" i="3"/>
  <c r="C194" i="3"/>
  <c r="C218" i="3"/>
  <c r="C11" i="3"/>
  <c r="X159" i="4"/>
  <c r="AE159" i="4"/>
  <c r="AG159" i="4" s="1"/>
  <c r="G33" i="8"/>
  <c r="V34" i="8"/>
  <c r="G167" i="3"/>
  <c r="X179" i="4"/>
  <c r="AE179" i="4"/>
  <c r="AG179" i="4" s="1"/>
  <c r="V196" i="4"/>
  <c r="G108" i="3"/>
  <c r="G208" i="3"/>
  <c r="G195" i="3"/>
  <c r="X200" i="4"/>
  <c r="V121" i="4"/>
  <c r="G120" i="4"/>
  <c r="G23" i="3"/>
  <c r="AE20" i="8"/>
  <c r="AG20" i="8" s="1"/>
  <c r="X20" i="8"/>
  <c r="G27" i="3"/>
  <c r="X58" i="4"/>
  <c r="AE58" i="4"/>
  <c r="AG58" i="4" s="1"/>
  <c r="X140" i="4"/>
  <c r="AE140" i="4"/>
  <c r="AG140" i="4" s="1"/>
  <c r="X156" i="8"/>
  <c r="AE156" i="8"/>
  <c r="AG156" i="8" s="1"/>
  <c r="V217" i="4"/>
  <c r="G215" i="4"/>
  <c r="V88" i="8"/>
  <c r="G87" i="8"/>
  <c r="X138" i="4"/>
  <c r="AE138" i="4"/>
  <c r="AG138" i="4" s="1"/>
  <c r="V128" i="4"/>
  <c r="G127" i="4"/>
  <c r="AE201" i="8"/>
  <c r="AG201" i="8" s="1"/>
  <c r="X201" i="8"/>
  <c r="G120" i="3"/>
  <c r="X176" i="4"/>
  <c r="AE176" i="4"/>
  <c r="AG176" i="4" s="1"/>
  <c r="G18" i="3"/>
  <c r="G208" i="8"/>
  <c r="V209" i="8"/>
  <c r="G44" i="3"/>
  <c r="G133" i="8"/>
  <c r="V134" i="8"/>
  <c r="AE158" i="8"/>
  <c r="AG158" i="8" s="1"/>
  <c r="X158" i="8"/>
  <c r="G110" i="8"/>
  <c r="V111" i="8"/>
  <c r="AE150" i="8"/>
  <c r="AG150" i="8" s="1"/>
  <c r="X150" i="8"/>
  <c r="G152" i="8"/>
  <c r="V153" i="8"/>
  <c r="G129" i="8"/>
  <c r="V130" i="8"/>
  <c r="G148" i="3"/>
  <c r="D25" i="9"/>
  <c r="G67" i="3"/>
  <c r="X112" i="4"/>
  <c r="V126" i="4"/>
  <c r="G125" i="4"/>
  <c r="G61" i="8"/>
  <c r="V62" i="8"/>
  <c r="G131" i="3"/>
  <c r="G195" i="8"/>
  <c r="V196" i="8"/>
  <c r="V31" i="8"/>
  <c r="G30" i="8"/>
  <c r="V68" i="8"/>
  <c r="G67" i="8"/>
  <c r="AE139" i="8"/>
  <c r="AG139" i="8" s="1"/>
  <c r="X139" i="8"/>
  <c r="V166" i="4"/>
  <c r="G165" i="4"/>
  <c r="X51" i="4"/>
  <c r="E194" i="3"/>
  <c r="G127" i="3"/>
  <c r="V121" i="8"/>
  <c r="G120" i="8"/>
  <c r="X39" i="8"/>
  <c r="V162" i="8"/>
  <c r="G161" i="8"/>
  <c r="X203" i="8"/>
  <c r="X20" i="4"/>
  <c r="AE20" i="4"/>
  <c r="AG20" i="4" s="1"/>
  <c r="C25" i="3"/>
  <c r="G49" i="8"/>
  <c r="V50" i="8"/>
  <c r="AE65" i="4"/>
  <c r="AG65" i="4" s="1"/>
  <c r="X65" i="4"/>
  <c r="G145" i="3"/>
  <c r="G215" i="3"/>
  <c r="V118" i="4"/>
  <c r="G117" i="4"/>
  <c r="V137" i="4"/>
  <c r="G136" i="4"/>
  <c r="G163" i="8"/>
  <c r="V164" i="8"/>
  <c r="G55" i="3"/>
  <c r="V173" i="8"/>
  <c r="G172" i="8"/>
  <c r="AE140" i="8"/>
  <c r="AG140" i="8" s="1"/>
  <c r="X140" i="8"/>
  <c r="AE138" i="8"/>
  <c r="AG138" i="8" s="1"/>
  <c r="X138" i="8"/>
  <c r="G117" i="3"/>
  <c r="G221" i="3"/>
  <c r="G40" i="4"/>
  <c r="V41" i="4"/>
  <c r="AE237" i="8"/>
  <c r="G55" i="4"/>
  <c r="V56" i="4"/>
  <c r="G165" i="3"/>
  <c r="V170" i="4"/>
  <c r="G169" i="4"/>
  <c r="V168" i="8"/>
  <c r="G167" i="8"/>
  <c r="G125" i="3"/>
  <c r="X19" i="8"/>
  <c r="C43" i="3"/>
  <c r="G145" i="4"/>
  <c r="V146" i="4"/>
  <c r="G174" i="4"/>
  <c r="V175" i="4"/>
  <c r="X158" i="4"/>
  <c r="AE158" i="4"/>
  <c r="AG158" i="4" s="1"/>
  <c r="AE150" i="4"/>
  <c r="AG150" i="4" s="1"/>
  <c r="X150" i="4"/>
  <c r="V34" i="4"/>
  <c r="G33" i="4"/>
  <c r="G215" i="8"/>
  <c r="V217" i="8"/>
  <c r="V128" i="8"/>
  <c r="G127" i="8"/>
  <c r="D154" i="3"/>
  <c r="D147" i="3" s="1"/>
  <c r="D144" i="3" s="1"/>
  <c r="D239" i="3" s="1"/>
  <c r="G155" i="3"/>
  <c r="AE201" i="4"/>
  <c r="AG201" i="4" s="1"/>
  <c r="X201" i="4"/>
  <c r="V41" i="8"/>
  <c r="G40" i="8"/>
  <c r="AE176" i="8"/>
  <c r="AG176" i="8" s="1"/>
  <c r="X176" i="8"/>
  <c r="G23" i="4"/>
  <c r="V24" i="4"/>
  <c r="X42" i="4"/>
  <c r="V170" i="8"/>
  <c r="G169" i="8"/>
  <c r="C122" i="3"/>
  <c r="V209" i="4"/>
  <c r="G208" i="4"/>
  <c r="X64" i="8"/>
  <c r="AE64" i="8"/>
  <c r="AG64" i="8" s="1"/>
  <c r="G61" i="3"/>
  <c r="G133" i="4"/>
  <c r="V134" i="4"/>
  <c r="G174" i="8"/>
  <c r="V175" i="8"/>
  <c r="G219" i="4"/>
  <c r="V220" i="4"/>
  <c r="V38" i="4"/>
  <c r="G37" i="4"/>
  <c r="G103" i="4"/>
  <c r="G92" i="4" s="1"/>
  <c r="V104" i="4"/>
  <c r="G114" i="4"/>
  <c r="V115" i="4"/>
  <c r="X198" i="8"/>
  <c r="AE198" i="8"/>
  <c r="AG198" i="8" s="1"/>
  <c r="V18" i="8"/>
  <c r="V17" i="8" s="1"/>
  <c r="G30" i="3"/>
  <c r="X48" i="4"/>
  <c r="G12" i="4"/>
  <c r="V13" i="4"/>
  <c r="G46" i="3"/>
  <c r="X211" i="8"/>
  <c r="W237" i="4"/>
  <c r="H239" i="4"/>
  <c r="G27" i="4"/>
  <c r="V28" i="4"/>
  <c r="G125" i="8"/>
  <c r="V126" i="8"/>
  <c r="X14" i="4"/>
  <c r="AE14" i="4"/>
  <c r="AG14" i="4" s="1"/>
  <c r="V227" i="4"/>
  <c r="G226" i="4"/>
  <c r="G33" i="3"/>
  <c r="X157" i="4"/>
  <c r="AE157" i="4"/>
  <c r="AG157" i="4" s="1"/>
  <c r="G46" i="8"/>
  <c r="V47" i="8"/>
  <c r="X203" i="4"/>
  <c r="X199" i="4"/>
  <c r="G44" i="8"/>
  <c r="V45" i="8"/>
  <c r="G131" i="8"/>
  <c r="V132" i="8"/>
  <c r="V137" i="8"/>
  <c r="G136" i="8"/>
  <c r="X29" i="4"/>
  <c r="C147" i="3"/>
  <c r="X204" i="8"/>
  <c r="V189" i="8"/>
  <c r="G188" i="8"/>
  <c r="G226" i="3"/>
  <c r="V26" i="8"/>
  <c r="X48" i="8"/>
  <c r="V83" i="8"/>
  <c r="G82" i="8"/>
  <c r="G172" i="3"/>
  <c r="V28" i="8"/>
  <c r="G27" i="8"/>
  <c r="X112" i="8"/>
  <c r="G110" i="3"/>
  <c r="X14" i="8"/>
  <c r="AE14" i="8"/>
  <c r="AG14" i="8" s="1"/>
  <c r="G49" i="3"/>
  <c r="G133" i="3"/>
  <c r="G219" i="3"/>
  <c r="G30" i="4"/>
  <c r="V31" i="4"/>
  <c r="G188" i="3"/>
  <c r="G67" i="4"/>
  <c r="V68" i="4"/>
  <c r="G165" i="8"/>
  <c r="V166" i="8"/>
  <c r="X200" i="8"/>
  <c r="G37" i="3"/>
  <c r="V149" i="8"/>
  <c r="G148" i="8"/>
  <c r="X39" i="4"/>
  <c r="X57" i="8"/>
  <c r="G161" i="4"/>
  <c r="V162" i="4"/>
  <c r="X177" i="4"/>
  <c r="AE177" i="4"/>
  <c r="AG177" i="4" s="1"/>
  <c r="X63" i="4"/>
  <c r="AE63" i="4"/>
  <c r="AG63" i="4" s="1"/>
  <c r="AE58" i="8"/>
  <c r="AG58" i="8" s="1"/>
  <c r="X58" i="8"/>
  <c r="X199" i="8"/>
  <c r="G44" i="4"/>
  <c r="V45" i="4"/>
  <c r="G174" i="3"/>
  <c r="V222" i="4"/>
  <c r="G221" i="4"/>
  <c r="CG26" i="3"/>
  <c r="AI26" i="3"/>
  <c r="X29" i="8"/>
  <c r="G87" i="3"/>
  <c r="G129" i="4"/>
  <c r="V130" i="4"/>
  <c r="AE159" i="8"/>
  <c r="AG159" i="8" s="1"/>
  <c r="X159" i="8"/>
  <c r="G153" i="3"/>
  <c r="X204" i="4"/>
  <c r="G40" i="3"/>
  <c r="G163" i="3"/>
  <c r="V189" i="4"/>
  <c r="G188" i="4"/>
  <c r="V26" i="4"/>
  <c r="V13" i="8"/>
  <c r="G12" i="8"/>
  <c r="G82" i="4"/>
  <c r="V83" i="4"/>
  <c r="G161" i="3"/>
  <c r="X211" i="4"/>
  <c r="W237" i="8"/>
  <c r="H239" i="8"/>
  <c r="X179" i="8"/>
  <c r="AE179" i="8"/>
  <c r="AG179" i="8" s="1"/>
  <c r="G61" i="4"/>
  <c r="V62" i="4"/>
  <c r="G114" i="3"/>
  <c r="G129" i="3"/>
  <c r="C107" i="3"/>
  <c r="G226" i="8"/>
  <c r="V227" i="8"/>
  <c r="X139" i="4"/>
  <c r="AE139" i="4"/>
  <c r="AG139" i="4" s="1"/>
  <c r="X51" i="8"/>
  <c r="V149" i="4"/>
  <c r="G148" i="4"/>
  <c r="G108" i="8"/>
  <c r="V109" i="8"/>
  <c r="G108" i="4"/>
  <c r="V109" i="4"/>
  <c r="X157" i="8"/>
  <c r="AE157" i="8"/>
  <c r="AG157" i="8" s="1"/>
  <c r="V47" i="4"/>
  <c r="G46" i="4"/>
  <c r="X57" i="4"/>
  <c r="G169" i="3"/>
  <c r="AE177" i="8"/>
  <c r="AG177" i="8" s="1"/>
  <c r="X177" i="8"/>
  <c r="AE63" i="8"/>
  <c r="AG63" i="8" s="1"/>
  <c r="X63" i="8"/>
  <c r="G49" i="4"/>
  <c r="V50" i="4"/>
  <c r="X65" i="8"/>
  <c r="AE65" i="8"/>
  <c r="AG65" i="8" s="1"/>
  <c r="G103" i="3"/>
  <c r="G92" i="3" s="1"/>
  <c r="V132" i="4"/>
  <c r="G131" i="4"/>
  <c r="V118" i="8"/>
  <c r="G117" i="8"/>
  <c r="V222" i="8"/>
  <c r="G221" i="8"/>
  <c r="V164" i="4"/>
  <c r="G163" i="4"/>
  <c r="E10" i="3"/>
  <c r="V173" i="4"/>
  <c r="G172" i="4"/>
  <c r="X156" i="4"/>
  <c r="AE156" i="4"/>
  <c r="AG156" i="4" s="1"/>
  <c r="G87" i="4"/>
  <c r="V88" i="4"/>
  <c r="G155" i="4"/>
  <c r="G155" i="8"/>
  <c r="G136" i="3"/>
  <c r="G23" i="8"/>
  <c r="V24" i="8"/>
  <c r="X42" i="8"/>
  <c r="AE237" i="4"/>
  <c r="G12" i="3"/>
  <c r="G55" i="8"/>
  <c r="V56" i="8"/>
  <c r="G82" i="3"/>
  <c r="G167" i="4"/>
  <c r="V168" i="4"/>
  <c r="X19" i="4"/>
  <c r="X64" i="4"/>
  <c r="AE64" i="4"/>
  <c r="AG64" i="4" s="1"/>
  <c r="C60" i="3"/>
  <c r="V146" i="8"/>
  <c r="G145" i="8"/>
  <c r="G219" i="8"/>
  <c r="V220" i="8"/>
  <c r="G37" i="8"/>
  <c r="V38" i="8"/>
  <c r="V111" i="4"/>
  <c r="G110" i="4"/>
  <c r="V104" i="8"/>
  <c r="G103" i="8"/>
  <c r="G92" i="8" s="1"/>
  <c r="G114" i="8"/>
  <c r="V115" i="8"/>
  <c r="X237" i="4" l="1"/>
  <c r="W239" i="4"/>
  <c r="F239" i="3"/>
  <c r="V153" i="4"/>
  <c r="V18" i="4"/>
  <c r="V17" i="4" s="1"/>
  <c r="G17" i="4"/>
  <c r="G11" i="4" s="1"/>
  <c r="G194" i="4"/>
  <c r="E144" i="3"/>
  <c r="E239" i="3" s="1"/>
  <c r="C77" i="3"/>
  <c r="G60" i="4"/>
  <c r="G25" i="4"/>
  <c r="G171" i="4"/>
  <c r="C144" i="3"/>
  <c r="G171" i="8"/>
  <c r="G60" i="8"/>
  <c r="G25" i="3"/>
  <c r="G218" i="4"/>
  <c r="G218" i="8"/>
  <c r="C10" i="3"/>
  <c r="G194" i="3"/>
  <c r="G25" i="8"/>
  <c r="G43" i="4"/>
  <c r="G60" i="3"/>
  <c r="X47" i="4"/>
  <c r="X46" i="4" s="1"/>
  <c r="V46" i="4"/>
  <c r="X227" i="8"/>
  <c r="X226" i="8" s="1"/>
  <c r="V226" i="8"/>
  <c r="AF237" i="8"/>
  <c r="W239" i="8"/>
  <c r="X83" i="4"/>
  <c r="X82" i="4" s="1"/>
  <c r="V82" i="4"/>
  <c r="AE83" i="4"/>
  <c r="G152" i="3"/>
  <c r="V27" i="8"/>
  <c r="X28" i="8"/>
  <c r="X27" i="8" s="1"/>
  <c r="V12" i="4"/>
  <c r="X13" i="4"/>
  <c r="X12" i="4" s="1"/>
  <c r="V23" i="4"/>
  <c r="X24" i="4"/>
  <c r="X23" i="4" s="1"/>
  <c r="V136" i="4"/>
  <c r="X137" i="4"/>
  <c r="X136" i="4" s="1"/>
  <c r="V125" i="4"/>
  <c r="X126" i="4"/>
  <c r="X125" i="4" s="1"/>
  <c r="AE134" i="8"/>
  <c r="X134" i="8"/>
  <c r="X133" i="8" s="1"/>
  <c r="V133" i="8"/>
  <c r="G43" i="3"/>
  <c r="V195" i="4"/>
  <c r="X196" i="4"/>
  <c r="X195" i="4" s="1"/>
  <c r="AE220" i="8"/>
  <c r="V219" i="8"/>
  <c r="X220" i="8"/>
  <c r="X219" i="8" s="1"/>
  <c r="V172" i="4"/>
  <c r="X173" i="4"/>
  <c r="X172" i="4" s="1"/>
  <c r="G107" i="4"/>
  <c r="V148" i="4"/>
  <c r="AE149" i="4"/>
  <c r="X149" i="4"/>
  <c r="X148" i="4" s="1"/>
  <c r="AE62" i="4"/>
  <c r="X62" i="4"/>
  <c r="X61" i="4" s="1"/>
  <c r="V61" i="4"/>
  <c r="X26" i="4"/>
  <c r="AE26" i="4"/>
  <c r="V161" i="4"/>
  <c r="X162" i="4"/>
  <c r="X161" i="4" s="1"/>
  <c r="V30" i="4"/>
  <c r="X31" i="4"/>
  <c r="X30" i="4" s="1"/>
  <c r="AE83" i="8"/>
  <c r="V82" i="8"/>
  <c r="X83" i="8"/>
  <c r="X82" i="8" s="1"/>
  <c r="X126" i="8"/>
  <c r="X125" i="8" s="1"/>
  <c r="V125" i="8"/>
  <c r="V114" i="4"/>
  <c r="X115" i="4"/>
  <c r="X114" i="4" s="1"/>
  <c r="X175" i="8"/>
  <c r="X174" i="8" s="1"/>
  <c r="V174" i="8"/>
  <c r="AE175" i="8"/>
  <c r="V133" i="4"/>
  <c r="AE134" i="4"/>
  <c r="X134" i="4"/>
  <c r="X133" i="4" s="1"/>
  <c r="V208" i="4"/>
  <c r="AE209" i="4"/>
  <c r="X209" i="4"/>
  <c r="X208" i="4" s="1"/>
  <c r="X128" i="8"/>
  <c r="X127" i="8" s="1"/>
  <c r="AE128" i="8"/>
  <c r="V127" i="8"/>
  <c r="V174" i="4"/>
  <c r="AE175" i="4"/>
  <c r="X175" i="4"/>
  <c r="X174" i="4" s="1"/>
  <c r="V167" i="8"/>
  <c r="X168" i="8"/>
  <c r="X167" i="8" s="1"/>
  <c r="AE168" i="8"/>
  <c r="X237" i="8"/>
  <c r="V40" i="4"/>
  <c r="X41" i="4"/>
  <c r="X40" i="4" s="1"/>
  <c r="V172" i="8"/>
  <c r="X173" i="8"/>
  <c r="X172" i="8" s="1"/>
  <c r="V163" i="8"/>
  <c r="X164" i="8"/>
  <c r="X163" i="8" s="1"/>
  <c r="X50" i="8"/>
  <c r="X49" i="8" s="1"/>
  <c r="V49" i="8"/>
  <c r="G107" i="8"/>
  <c r="V30" i="8"/>
  <c r="X31" i="8"/>
  <c r="X30" i="8" s="1"/>
  <c r="X130" i="8"/>
  <c r="X129" i="8" s="1"/>
  <c r="V129" i="8"/>
  <c r="V152" i="8"/>
  <c r="AE153" i="8"/>
  <c r="X153" i="8"/>
  <c r="X152" i="8" s="1"/>
  <c r="G107" i="3"/>
  <c r="X217" i="4"/>
  <c r="X215" i="4" s="1"/>
  <c r="V215" i="4"/>
  <c r="V120" i="4"/>
  <c r="X121" i="4"/>
  <c r="X120" i="4" s="1"/>
  <c r="V33" i="8"/>
  <c r="X34" i="8"/>
  <c r="X33" i="8" s="1"/>
  <c r="AE34" i="8"/>
  <c r="G11" i="8"/>
  <c r="V221" i="4"/>
  <c r="AE222" i="4"/>
  <c r="X222" i="4"/>
  <c r="X221" i="4" s="1"/>
  <c r="X166" i="8"/>
  <c r="X165" i="8" s="1"/>
  <c r="V165" i="8"/>
  <c r="G171" i="3"/>
  <c r="AE26" i="8"/>
  <c r="X26" i="8"/>
  <c r="X45" i="8"/>
  <c r="X44" i="8" s="1"/>
  <c r="V44" i="8"/>
  <c r="X47" i="8"/>
  <c r="X46" i="8" s="1"/>
  <c r="V46" i="8"/>
  <c r="G122" i="8"/>
  <c r="AF237" i="4"/>
  <c r="V152" i="4"/>
  <c r="X153" i="4"/>
  <c r="X152" i="4" s="1"/>
  <c r="AE153" i="4"/>
  <c r="V37" i="4"/>
  <c r="X38" i="4"/>
  <c r="X37" i="4" s="1"/>
  <c r="V169" i="8"/>
  <c r="X170" i="8"/>
  <c r="X169" i="8" s="1"/>
  <c r="G154" i="3"/>
  <c r="AG237" i="8"/>
  <c r="X121" i="8"/>
  <c r="X120" i="8" s="1"/>
  <c r="V120" i="8"/>
  <c r="V195" i="8"/>
  <c r="X196" i="8"/>
  <c r="X195" i="8" s="1"/>
  <c r="G17" i="3"/>
  <c r="G11" i="3" s="1"/>
  <c r="V103" i="8"/>
  <c r="V92" i="8" s="1"/>
  <c r="X104" i="8"/>
  <c r="X103" i="8" s="1"/>
  <c r="X92" i="8" s="1"/>
  <c r="X24" i="8"/>
  <c r="X23" i="8" s="1"/>
  <c r="V23" i="8"/>
  <c r="X164" i="4"/>
  <c r="X163" i="4" s="1"/>
  <c r="V163" i="4"/>
  <c r="V221" i="8"/>
  <c r="AE222" i="8"/>
  <c r="X222" i="8"/>
  <c r="X221" i="8" s="1"/>
  <c r="AE118" i="8"/>
  <c r="V117" i="8"/>
  <c r="X118" i="8"/>
  <c r="X117" i="8" s="1"/>
  <c r="V49" i="4"/>
  <c r="X50" i="4"/>
  <c r="X49" i="4" s="1"/>
  <c r="V108" i="4"/>
  <c r="X109" i="4"/>
  <c r="X108" i="4" s="1"/>
  <c r="CI26" i="3"/>
  <c r="X68" i="4"/>
  <c r="X67" i="4" s="1"/>
  <c r="V67" i="4"/>
  <c r="AE132" i="8"/>
  <c r="V131" i="8"/>
  <c r="X132" i="8"/>
  <c r="X131" i="8" s="1"/>
  <c r="V215" i="8"/>
  <c r="X217" i="8"/>
  <c r="X215" i="8" s="1"/>
  <c r="AE118" i="4"/>
  <c r="X118" i="4"/>
  <c r="X117" i="4" s="1"/>
  <c r="V117" i="4"/>
  <c r="X162" i="8"/>
  <c r="X161" i="8" s="1"/>
  <c r="V161" i="8"/>
  <c r="AE111" i="4"/>
  <c r="X111" i="4"/>
  <c r="X110" i="4" s="1"/>
  <c r="V110" i="4"/>
  <c r="AE146" i="8"/>
  <c r="X146" i="8"/>
  <c r="X145" i="8" s="1"/>
  <c r="V145" i="8"/>
  <c r="AE168" i="4"/>
  <c r="V167" i="4"/>
  <c r="X168" i="4"/>
  <c r="X167" i="4" s="1"/>
  <c r="V155" i="4"/>
  <c r="G154" i="4"/>
  <c r="G147" i="4" s="1"/>
  <c r="X88" i="4"/>
  <c r="X87" i="4" s="1"/>
  <c r="V87" i="4"/>
  <c r="AE88" i="4"/>
  <c r="V131" i="4"/>
  <c r="AE132" i="4"/>
  <c r="X132" i="4"/>
  <c r="X131" i="4" s="1"/>
  <c r="X109" i="8"/>
  <c r="X108" i="8" s="1"/>
  <c r="V108" i="8"/>
  <c r="V114" i="8"/>
  <c r="X115" i="8"/>
  <c r="X114" i="8" s="1"/>
  <c r="V37" i="8"/>
  <c r="X38" i="8"/>
  <c r="X37" i="8" s="1"/>
  <c r="V55" i="8"/>
  <c r="X56" i="8"/>
  <c r="X55" i="8" s="1"/>
  <c r="AE56" i="8"/>
  <c r="G154" i="8"/>
  <c r="G147" i="8" s="1"/>
  <c r="V155" i="8"/>
  <c r="V12" i="8"/>
  <c r="X13" i="8"/>
  <c r="X12" i="8" s="1"/>
  <c r="V188" i="4"/>
  <c r="X189" i="4"/>
  <c r="X188" i="4" s="1"/>
  <c r="X130" i="4"/>
  <c r="X129" i="4" s="1"/>
  <c r="V129" i="4"/>
  <c r="V44" i="4"/>
  <c r="X45" i="4"/>
  <c r="X44" i="4" s="1"/>
  <c r="AE149" i="8"/>
  <c r="X149" i="8"/>
  <c r="X148" i="8" s="1"/>
  <c r="V148" i="8"/>
  <c r="V188" i="8"/>
  <c r="X189" i="8"/>
  <c r="X188" i="8" s="1"/>
  <c r="V136" i="8"/>
  <c r="X137" i="8"/>
  <c r="X136" i="8" s="1"/>
  <c r="G43" i="8"/>
  <c r="X227" i="4"/>
  <c r="X226" i="4" s="1"/>
  <c r="V226" i="4"/>
  <c r="V27" i="4"/>
  <c r="X28" i="4"/>
  <c r="X27" i="4" s="1"/>
  <c r="X18" i="8"/>
  <c r="X17" i="8" s="1"/>
  <c r="V103" i="4"/>
  <c r="V92" i="4" s="1"/>
  <c r="X104" i="4"/>
  <c r="X103" i="4" s="1"/>
  <c r="X92" i="4" s="1"/>
  <c r="V219" i="4"/>
  <c r="AE220" i="4"/>
  <c r="X220" i="4"/>
  <c r="X219" i="4" s="1"/>
  <c r="V40" i="8"/>
  <c r="X41" i="8"/>
  <c r="X40" i="8" s="1"/>
  <c r="X34" i="4"/>
  <c r="X33" i="4" s="1"/>
  <c r="V33" i="4"/>
  <c r="AE34" i="4"/>
  <c r="X146" i="4"/>
  <c r="X145" i="4" s="1"/>
  <c r="V145" i="4"/>
  <c r="AE146" i="4"/>
  <c r="G122" i="3"/>
  <c r="X170" i="4"/>
  <c r="X169" i="4" s="1"/>
  <c r="V169" i="4"/>
  <c r="AE56" i="4"/>
  <c r="V55" i="4"/>
  <c r="X56" i="4"/>
  <c r="X55" i="4" s="1"/>
  <c r="G218" i="3"/>
  <c r="V165" i="4"/>
  <c r="X166" i="4"/>
  <c r="X165" i="4" s="1"/>
  <c r="V67" i="8"/>
  <c r="X68" i="8"/>
  <c r="X67" i="8" s="1"/>
  <c r="G194" i="8"/>
  <c r="V61" i="8"/>
  <c r="AE62" i="8"/>
  <c r="X62" i="8"/>
  <c r="X61" i="8" s="1"/>
  <c r="G122" i="4"/>
  <c r="AE111" i="8"/>
  <c r="V110" i="8"/>
  <c r="X111" i="8"/>
  <c r="X110" i="8" s="1"/>
  <c r="V208" i="8"/>
  <c r="AE209" i="8"/>
  <c r="X209" i="8"/>
  <c r="X208" i="8" s="1"/>
  <c r="AE128" i="4"/>
  <c r="X128" i="4"/>
  <c r="X127" i="4" s="1"/>
  <c r="V127" i="4"/>
  <c r="V87" i="8"/>
  <c r="X88" i="8"/>
  <c r="X87" i="8" s="1"/>
  <c r="AE88" i="8"/>
  <c r="C239" i="3" l="1"/>
  <c r="X18" i="4"/>
  <c r="X17" i="4" s="1"/>
  <c r="X194" i="4"/>
  <c r="V194" i="4"/>
  <c r="C240" i="3"/>
  <c r="G147" i="3"/>
  <c r="G144" i="3" s="1"/>
  <c r="V60" i="8"/>
  <c r="G10" i="4"/>
  <c r="G10" i="3"/>
  <c r="X43" i="8"/>
  <c r="X218" i="4"/>
  <c r="X43" i="4"/>
  <c r="V11" i="8"/>
  <c r="X60" i="4"/>
  <c r="X11" i="4"/>
  <c r="G144" i="8"/>
  <c r="V25" i="4"/>
  <c r="V43" i="4"/>
  <c r="G144" i="4"/>
  <c r="V25" i="8"/>
  <c r="G77" i="8"/>
  <c r="G77" i="4"/>
  <c r="V218" i="8"/>
  <c r="AE219" i="4"/>
  <c r="AG220" i="4"/>
  <c r="AG219" i="4" s="1"/>
  <c r="AG88" i="4"/>
  <c r="AG87" i="4" s="1"/>
  <c r="AE87" i="4"/>
  <c r="X155" i="4"/>
  <c r="X154" i="4" s="1"/>
  <c r="X147" i="4" s="1"/>
  <c r="V154" i="4"/>
  <c r="V147" i="4" s="1"/>
  <c r="AE155" i="4"/>
  <c r="AG168" i="4"/>
  <c r="AG167" i="4" s="1"/>
  <c r="AE167" i="4"/>
  <c r="X194" i="8"/>
  <c r="X107" i="8"/>
  <c r="AG168" i="8"/>
  <c r="AG167" i="8" s="1"/>
  <c r="AE167" i="8"/>
  <c r="AG175" i="8"/>
  <c r="AG83" i="8"/>
  <c r="AE148" i="4"/>
  <c r="AG149" i="4"/>
  <c r="AG148" i="4" s="1"/>
  <c r="V171" i="4"/>
  <c r="AG237" i="4"/>
  <c r="V122" i="4"/>
  <c r="AG209" i="8"/>
  <c r="X60" i="8"/>
  <c r="AE145" i="4"/>
  <c r="AG146" i="4"/>
  <c r="AG145" i="4" s="1"/>
  <c r="AG34" i="4"/>
  <c r="V218" i="4"/>
  <c r="AG56" i="8"/>
  <c r="AE131" i="4"/>
  <c r="AG132" i="4"/>
  <c r="AG131" i="4" s="1"/>
  <c r="AG118" i="4"/>
  <c r="AE131" i="8"/>
  <c r="AG132" i="8"/>
  <c r="AG131" i="8" s="1"/>
  <c r="AG222" i="8"/>
  <c r="V194" i="8"/>
  <c r="G10" i="8"/>
  <c r="V107" i="4"/>
  <c r="X171" i="8"/>
  <c r="AG209" i="4"/>
  <c r="X25" i="4"/>
  <c r="AG62" i="4"/>
  <c r="AE219" i="8"/>
  <c r="AG220" i="8"/>
  <c r="AG219" i="8" s="1"/>
  <c r="AG56" i="4"/>
  <c r="AE152" i="4"/>
  <c r="AG153" i="4"/>
  <c r="AG152" i="4" s="1"/>
  <c r="AG26" i="4"/>
  <c r="AG88" i="8"/>
  <c r="AG87" i="8" s="1"/>
  <c r="AE87" i="8"/>
  <c r="AG111" i="8"/>
  <c r="AG62" i="8"/>
  <c r="V154" i="8"/>
  <c r="V147" i="8" s="1"/>
  <c r="AE155" i="8"/>
  <c r="X155" i="8"/>
  <c r="X154" i="8" s="1"/>
  <c r="X147" i="8" s="1"/>
  <c r="V107" i="8"/>
  <c r="X25" i="8"/>
  <c r="AG34" i="8"/>
  <c r="G77" i="3"/>
  <c r="AG153" i="8"/>
  <c r="AG152" i="8" s="1"/>
  <c r="AE152" i="8"/>
  <c r="V171" i="8"/>
  <c r="AG175" i="4"/>
  <c r="AE127" i="8"/>
  <c r="AG128" i="8"/>
  <c r="AG127" i="8" s="1"/>
  <c r="AG134" i="4"/>
  <c r="V122" i="8"/>
  <c r="AG134" i="8"/>
  <c r="X122" i="4"/>
  <c r="AG83" i="4"/>
  <c r="AE127" i="4"/>
  <c r="AG128" i="4"/>
  <c r="AG127" i="4" s="1"/>
  <c r="AG149" i="8"/>
  <c r="AG148" i="8" s="1"/>
  <c r="AE148" i="8"/>
  <c r="X11" i="8"/>
  <c r="AG146" i="8"/>
  <c r="AG145" i="8" s="1"/>
  <c r="AE145" i="8"/>
  <c r="AG111" i="4"/>
  <c r="X107" i="4"/>
  <c r="AG118" i="8"/>
  <c r="V43" i="8"/>
  <c r="AG26" i="8"/>
  <c r="AG222" i="4"/>
  <c r="X122" i="8"/>
  <c r="V60" i="4"/>
  <c r="X171" i="4"/>
  <c r="X218" i="8"/>
  <c r="V11" i="4"/>
  <c r="G239" i="3" l="1"/>
  <c r="G239" i="4"/>
  <c r="G240" i="4" s="1"/>
  <c r="X77" i="4"/>
  <c r="X10" i="4"/>
  <c r="V77" i="4"/>
  <c r="X144" i="4"/>
  <c r="V10" i="8"/>
  <c r="V10" i="4"/>
  <c r="V144" i="8"/>
  <c r="G239" i="8"/>
  <c r="G240" i="8" s="1"/>
  <c r="V77" i="8"/>
  <c r="X77" i="8"/>
  <c r="AG155" i="8"/>
  <c r="AG154" i="8" s="1"/>
  <c r="AE154" i="8"/>
  <c r="AE154" i="4"/>
  <c r="AG155" i="4"/>
  <c r="AG154" i="4" s="1"/>
  <c r="V144" i="4"/>
  <c r="X144" i="8"/>
  <c r="X10" i="8"/>
  <c r="V239" i="4" l="1"/>
  <c r="X239" i="4"/>
  <c r="V240" i="4"/>
  <c r="V239" i="8"/>
  <c r="V240" i="8" s="1"/>
  <c r="X239" i="8"/>
  <c r="AT99" i="3" l="1"/>
  <c r="AX99" i="3" s="1"/>
  <c r="AT126" i="3"/>
  <c r="AV13" i="3"/>
  <c r="AV12" i="3" s="1"/>
  <c r="AV11" i="3" s="1"/>
  <c r="AV10" i="3" s="1"/>
  <c r="AT130" i="3"/>
  <c r="AU35" i="3"/>
  <c r="AU33" i="3" s="1"/>
  <c r="AU25" i="3" s="1"/>
  <c r="AT227" i="3" l="1"/>
  <c r="AY164" i="3"/>
  <c r="AT143" i="3"/>
  <c r="AT84" i="3"/>
  <c r="AT13" i="3"/>
  <c r="AT19" i="3"/>
  <c r="AT29" i="3"/>
  <c r="AX29" i="3" s="1"/>
  <c r="AT42" i="3"/>
  <c r="AX42" i="3" s="1"/>
  <c r="AT45" i="3"/>
  <c r="AT54" i="3"/>
  <c r="AX54" i="3" s="1"/>
  <c r="AT52" i="3"/>
  <c r="AX52" i="3" s="1"/>
  <c r="AY73" i="3"/>
  <c r="AT86" i="3"/>
  <c r="AX86" i="3" s="1"/>
  <c r="AT98" i="3"/>
  <c r="AX98" i="3" s="1"/>
  <c r="AT115" i="3"/>
  <c r="AX130" i="3"/>
  <c r="AT129" i="3"/>
  <c r="AU19" i="3"/>
  <c r="AU17" i="3" s="1"/>
  <c r="BB28" i="3"/>
  <c r="AT41" i="3"/>
  <c r="AT57" i="3"/>
  <c r="AT70" i="3"/>
  <c r="AT94" i="3"/>
  <c r="AT96" i="3"/>
  <c r="AX96" i="3" s="1"/>
  <c r="AV102" i="3"/>
  <c r="AT119" i="3"/>
  <c r="AT15" i="3"/>
  <c r="AX15" i="3" s="1"/>
  <c r="AT21" i="3"/>
  <c r="AX21" i="3" s="1"/>
  <c r="AT31" i="3"/>
  <c r="AT28" i="3"/>
  <c r="AT36" i="3"/>
  <c r="AX36" i="3" s="1"/>
  <c r="AT38" i="3"/>
  <c r="AT50" i="3"/>
  <c r="AT48" i="3"/>
  <c r="AX48" i="3" s="1"/>
  <c r="AT66" i="3"/>
  <c r="AT71" i="3"/>
  <c r="AX71" i="3" s="1"/>
  <c r="AT89" i="3"/>
  <c r="AV109" i="3"/>
  <c r="AT112" i="3"/>
  <c r="AT39" i="3"/>
  <c r="AX39" i="3" s="1"/>
  <c r="AT73" i="3"/>
  <c r="AT16" i="3"/>
  <c r="AT18" i="3"/>
  <c r="AT22" i="3"/>
  <c r="AX22" i="3" s="1"/>
  <c r="AT32" i="3"/>
  <c r="AX32" i="3" s="1"/>
  <c r="AT35" i="3"/>
  <c r="AT47" i="3"/>
  <c r="AT51" i="3"/>
  <c r="AX51" i="3" s="1"/>
  <c r="AT59" i="3"/>
  <c r="AX59" i="3" s="1"/>
  <c r="AT68" i="3"/>
  <c r="AT75" i="3"/>
  <c r="AT85" i="3"/>
  <c r="AX85" i="3" s="1"/>
  <c r="AT97" i="3"/>
  <c r="AX97" i="3" s="1"/>
  <c r="AV104" i="3"/>
  <c r="AT121" i="3"/>
  <c r="AT124" i="3"/>
  <c r="AU16" i="3"/>
  <c r="AU12" i="3" s="1"/>
  <c r="AX126" i="3"/>
  <c r="AT125" i="3"/>
  <c r="AT223" i="3" l="1"/>
  <c r="AX227" i="3"/>
  <c r="AT226" i="3"/>
  <c r="AT225" i="3"/>
  <c r="AT166" i="3"/>
  <c r="AT165" i="3" s="1"/>
  <c r="AY163" i="3"/>
  <c r="AY147" i="3" s="1"/>
  <c r="AY144" i="3" s="1"/>
  <c r="BC164" i="3"/>
  <c r="AT162" i="3"/>
  <c r="AT164" i="3"/>
  <c r="AT170" i="3"/>
  <c r="AX143" i="3"/>
  <c r="AT142" i="3"/>
  <c r="AU11" i="3"/>
  <c r="AU10" i="3" s="1"/>
  <c r="AU239" i="3" s="1"/>
  <c r="AT137" i="3"/>
  <c r="AT135" i="3"/>
  <c r="AT117" i="3"/>
  <c r="AX119" i="3"/>
  <c r="AV101" i="3"/>
  <c r="AX102" i="3"/>
  <c r="AX124" i="3"/>
  <c r="AT123" i="3"/>
  <c r="AT74" i="3"/>
  <c r="AX75" i="3"/>
  <c r="AT17" i="3"/>
  <c r="AX18" i="3"/>
  <c r="AT80" i="3"/>
  <c r="AX31" i="3"/>
  <c r="AT30" i="3"/>
  <c r="AX94" i="3"/>
  <c r="AT93" i="3"/>
  <c r="AT92" i="3" s="1"/>
  <c r="BC28" i="3"/>
  <c r="BB27" i="3"/>
  <c r="BB25" i="3" s="1"/>
  <c r="BB10" i="3" s="1"/>
  <c r="BB239" i="3" s="1"/>
  <c r="AX129" i="3"/>
  <c r="AX19" i="3"/>
  <c r="AX16" i="3"/>
  <c r="AX112" i="3"/>
  <c r="AT110" i="3"/>
  <c r="AX125" i="3"/>
  <c r="AV103" i="3"/>
  <c r="AX104" i="3"/>
  <c r="AT67" i="3"/>
  <c r="AX68" i="3"/>
  <c r="AT33" i="3"/>
  <c r="AX35" i="3"/>
  <c r="AT37" i="3"/>
  <c r="AX38" i="3"/>
  <c r="AX41" i="3"/>
  <c r="AT40" i="3"/>
  <c r="AT44" i="3"/>
  <c r="AX45" i="3"/>
  <c r="AT24" i="3"/>
  <c r="AX109" i="3"/>
  <c r="AV108" i="3"/>
  <c r="AV107" i="3" s="1"/>
  <c r="AY72" i="3"/>
  <c r="AY10" i="3" s="1"/>
  <c r="BC73" i="3"/>
  <c r="AX13" i="3"/>
  <c r="AT12" i="3"/>
  <c r="AT120" i="3"/>
  <c r="AX121" i="3"/>
  <c r="AX47" i="3"/>
  <c r="AT46" i="3"/>
  <c r="AT72" i="3"/>
  <c r="AX73" i="3"/>
  <c r="AT87" i="3"/>
  <c r="AX89" i="3"/>
  <c r="AT61" i="3"/>
  <c r="AT60" i="3" s="1"/>
  <c r="AX66" i="3"/>
  <c r="AX50" i="3"/>
  <c r="AT49" i="3"/>
  <c r="AX28" i="3"/>
  <c r="AT27" i="3"/>
  <c r="AT69" i="3"/>
  <c r="AX70" i="3"/>
  <c r="AX57" i="3"/>
  <c r="AT55" i="3"/>
  <c r="AX115" i="3"/>
  <c r="AT114" i="3"/>
  <c r="AT82" i="3"/>
  <c r="AX84" i="3"/>
  <c r="AY239" i="3" l="1"/>
  <c r="AX166" i="3"/>
  <c r="AX165" i="3" s="1"/>
  <c r="AX226" i="3"/>
  <c r="AX225" i="3"/>
  <c r="AT224" i="3"/>
  <c r="AX223" i="3"/>
  <c r="AT221" i="3"/>
  <c r="AX162" i="3"/>
  <c r="AT161" i="3"/>
  <c r="BC163" i="3"/>
  <c r="BC147" i="3" s="1"/>
  <c r="BC144" i="3" s="1"/>
  <c r="AT163" i="3"/>
  <c r="AX164" i="3"/>
  <c r="AX170" i="3"/>
  <c r="AT169" i="3"/>
  <c r="AX142" i="3"/>
  <c r="AY240" i="3"/>
  <c r="AT136" i="3"/>
  <c r="AX137" i="3"/>
  <c r="AT43" i="3"/>
  <c r="AV92" i="3"/>
  <c r="AV77" i="3" s="1"/>
  <c r="AV239" i="3" s="1"/>
  <c r="AX27" i="3"/>
  <c r="E99" i="9"/>
  <c r="E98" i="9" s="1"/>
  <c r="AT78" i="3"/>
  <c r="AX80" i="3"/>
  <c r="AX49" i="3"/>
  <c r="AX46" i="3"/>
  <c r="AX40" i="3"/>
  <c r="AX37" i="3"/>
  <c r="AX30" i="3"/>
  <c r="AX123" i="3"/>
  <c r="AX117" i="3"/>
  <c r="AT133" i="3"/>
  <c r="AT122" i="3" s="1"/>
  <c r="AX135" i="3"/>
  <c r="AX120" i="3"/>
  <c r="AX103" i="3"/>
  <c r="BC27" i="3"/>
  <c r="BC25" i="3" s="1"/>
  <c r="CH28" i="3"/>
  <c r="CH27" i="3" s="1"/>
  <c r="CH25" i="3" s="1"/>
  <c r="AX17" i="3"/>
  <c r="AX74" i="3"/>
  <c r="AX69" i="3"/>
  <c r="AX61" i="3"/>
  <c r="AX87" i="3"/>
  <c r="CG89" i="3"/>
  <c r="BP89" i="3"/>
  <c r="BP87" i="3" s="1"/>
  <c r="AX44" i="3"/>
  <c r="AX33" i="3"/>
  <c r="AX67" i="3"/>
  <c r="AT107" i="3"/>
  <c r="AX93" i="3"/>
  <c r="AX55" i="3"/>
  <c r="AX72" i="3"/>
  <c r="AX82" i="3"/>
  <c r="AX114" i="3"/>
  <c r="AT25" i="3"/>
  <c r="AX12" i="3"/>
  <c r="BC72" i="3"/>
  <c r="E86" i="9"/>
  <c r="E84" i="9" s="1"/>
  <c r="AX108" i="3"/>
  <c r="AT23" i="3"/>
  <c r="AT11" i="3" s="1"/>
  <c r="AX24" i="3"/>
  <c r="AX110" i="3"/>
  <c r="AX101" i="3"/>
  <c r="BP102" i="3"/>
  <c r="BP101" i="3" s="1"/>
  <c r="CG102" i="3"/>
  <c r="AT218" i="3" l="1"/>
  <c r="AX224" i="3"/>
  <c r="AX221" i="3"/>
  <c r="AX163" i="3"/>
  <c r="AT147" i="3"/>
  <c r="AX161" i="3"/>
  <c r="AX169" i="3"/>
  <c r="AT10" i="3"/>
  <c r="AX136" i="3"/>
  <c r="AX43" i="3"/>
  <c r="CI89" i="3"/>
  <c r="AX60" i="3"/>
  <c r="AX78" i="3"/>
  <c r="AX107" i="3"/>
  <c r="CI102" i="3"/>
  <c r="CI101" i="3" s="1"/>
  <c r="CG101" i="3"/>
  <c r="AX92" i="3"/>
  <c r="AX133" i="3"/>
  <c r="AX122" i="3" s="1"/>
  <c r="AT77" i="3"/>
  <c r="AX23" i="3"/>
  <c r="AX11" i="3" s="1"/>
  <c r="BC10" i="3"/>
  <c r="BC239" i="3" s="1"/>
  <c r="AX25" i="3"/>
  <c r="AT144" i="3" l="1"/>
  <c r="AX218" i="3"/>
  <c r="AX147" i="3"/>
  <c r="AX10" i="3"/>
  <c r="AX77" i="3"/>
  <c r="AT239" i="3" l="1"/>
  <c r="AT240" i="3" s="1"/>
  <c r="AX144" i="3"/>
  <c r="AX239" i="3" s="1"/>
  <c r="BV205" i="3" l="1"/>
  <c r="BV162" i="3"/>
  <c r="BV193" i="3"/>
  <c r="BZ193" i="3" s="1"/>
  <c r="BV166" i="3"/>
  <c r="BV109" i="3"/>
  <c r="BV36" i="3"/>
  <c r="BZ36" i="3" s="1"/>
  <c r="BV112" i="3"/>
  <c r="BV223" i="3" l="1"/>
  <c r="BV227" i="3"/>
  <c r="BV225" i="3"/>
  <c r="BV236" i="3"/>
  <c r="BV211" i="3"/>
  <c r="BV214" i="3"/>
  <c r="BV207" i="3"/>
  <c r="BZ207" i="3" s="1"/>
  <c r="BV206" i="3"/>
  <c r="BZ206" i="3" s="1"/>
  <c r="BV217" i="3"/>
  <c r="BZ217" i="3" s="1"/>
  <c r="G198" i="9"/>
  <c r="BV216" i="3"/>
  <c r="BZ205" i="3"/>
  <c r="BX196" i="3"/>
  <c r="BV178" i="3"/>
  <c r="BV192" i="3"/>
  <c r="BV189" i="3"/>
  <c r="CF193" i="3"/>
  <c r="BV185" i="3"/>
  <c r="BV170" i="3"/>
  <c r="BY153" i="3"/>
  <c r="BV161" i="3"/>
  <c r="BZ162" i="3"/>
  <c r="BZ166" i="3"/>
  <c r="BV165" i="3"/>
  <c r="BV143" i="3"/>
  <c r="BV137" i="3"/>
  <c r="BV124" i="3"/>
  <c r="BV18" i="3"/>
  <c r="BV59" i="3"/>
  <c r="BV75" i="3"/>
  <c r="BV110" i="3"/>
  <c r="BZ112" i="3"/>
  <c r="BV121" i="3"/>
  <c r="BV22" i="3"/>
  <c r="BZ22" i="3" s="1"/>
  <c r="BV31" i="3"/>
  <c r="BV47" i="3"/>
  <c r="BV48" i="3"/>
  <c r="BZ48" i="3" s="1"/>
  <c r="BV70" i="3"/>
  <c r="BV81" i="3"/>
  <c r="CF36" i="3"/>
  <c r="BV42" i="3"/>
  <c r="BZ42" i="3" s="1"/>
  <c r="BV50" i="3"/>
  <c r="BV115" i="3"/>
  <c r="BV24" i="3"/>
  <c r="BV28" i="3"/>
  <c r="BV41" i="3"/>
  <c r="BV39" i="3"/>
  <c r="BZ39" i="3" s="1"/>
  <c r="BV51" i="3"/>
  <c r="BZ51" i="3" s="1"/>
  <c r="BV66" i="3"/>
  <c r="BV73" i="3"/>
  <c r="BV100" i="3"/>
  <c r="BV116" i="3"/>
  <c r="BZ116" i="3" s="1"/>
  <c r="G35" i="9"/>
  <c r="BV108" i="3"/>
  <c r="BV16" i="3"/>
  <c r="BZ16" i="3" s="1"/>
  <c r="BV68" i="3"/>
  <c r="BV13" i="3"/>
  <c r="BV21" i="3"/>
  <c r="BZ21" i="3" s="1"/>
  <c r="BV35" i="3"/>
  <c r="BV29" i="3"/>
  <c r="BZ29" i="3" s="1"/>
  <c r="BV38" i="3"/>
  <c r="BV71" i="3"/>
  <c r="BZ71" i="3" s="1"/>
  <c r="BV76" i="3"/>
  <c r="BZ76" i="3" s="1"/>
  <c r="BV119" i="3"/>
  <c r="BX109" i="3"/>
  <c r="BX108" i="3" s="1"/>
  <c r="BX107" i="3" s="1"/>
  <c r="BX77" i="3" s="1"/>
  <c r="BV195" i="3" l="1"/>
  <c r="BZ225" i="3"/>
  <c r="BV224" i="3"/>
  <c r="BZ236" i="3"/>
  <c r="BV234" i="3"/>
  <c r="BV221" i="3"/>
  <c r="BZ223" i="3"/>
  <c r="BV226" i="3"/>
  <c r="BZ227" i="3"/>
  <c r="CF217" i="3"/>
  <c r="CF205" i="3"/>
  <c r="G199" i="9"/>
  <c r="BZ216" i="3"/>
  <c r="BV215" i="3"/>
  <c r="CF206" i="3"/>
  <c r="BV208" i="3"/>
  <c r="BZ211" i="3"/>
  <c r="CF207" i="3"/>
  <c r="BX195" i="3"/>
  <c r="BX194" i="3" s="1"/>
  <c r="BX144" i="3" s="1"/>
  <c r="BX239" i="3" s="1"/>
  <c r="BZ196" i="3"/>
  <c r="G210" i="9"/>
  <c r="G200" i="9"/>
  <c r="BZ214" i="3"/>
  <c r="BV212" i="3"/>
  <c r="BV190" i="3"/>
  <c r="BZ192" i="3"/>
  <c r="BV174" i="3"/>
  <c r="BZ178" i="3"/>
  <c r="BV180" i="3"/>
  <c r="BZ185" i="3"/>
  <c r="BV188" i="3"/>
  <c r="BZ189" i="3"/>
  <c r="BZ165" i="3"/>
  <c r="CF166" i="3"/>
  <c r="CF165" i="3" s="1"/>
  <c r="BZ153" i="3"/>
  <c r="BY152" i="3"/>
  <c r="BY147" i="3" s="1"/>
  <c r="BY144" i="3" s="1"/>
  <c r="BY239" i="3" s="1"/>
  <c r="BZ170" i="3"/>
  <c r="BV169" i="3"/>
  <c r="BV147" i="3" s="1"/>
  <c r="G163" i="9"/>
  <c r="G162" i="9" s="1"/>
  <c r="G159" i="9"/>
  <c r="G158" i="9" s="1"/>
  <c r="BZ161" i="3"/>
  <c r="CF162" i="3"/>
  <c r="CF161" i="3" s="1"/>
  <c r="BV142" i="3"/>
  <c r="BZ143" i="3"/>
  <c r="BV136" i="3"/>
  <c r="BZ137" i="3"/>
  <c r="BV123" i="3"/>
  <c r="BV122" i="3" s="1"/>
  <c r="BZ124" i="3"/>
  <c r="CF116" i="3"/>
  <c r="BZ41" i="3"/>
  <c r="BV40" i="3"/>
  <c r="F73" i="9"/>
  <c r="F71" i="9" s="1"/>
  <c r="F10" i="9" s="1"/>
  <c r="F231" i="9" s="1"/>
  <c r="CF29" i="3"/>
  <c r="BZ13" i="3"/>
  <c r="BV12" i="3"/>
  <c r="BV67" i="3"/>
  <c r="BZ68" i="3"/>
  <c r="BZ109" i="3"/>
  <c r="G113" i="9"/>
  <c r="CF39" i="3"/>
  <c r="BZ24" i="3"/>
  <c r="BV23" i="3"/>
  <c r="BZ115" i="3"/>
  <c r="BV114" i="3"/>
  <c r="G109" i="9"/>
  <c r="G107" i="9" s="1"/>
  <c r="BV69" i="3"/>
  <c r="BZ70" i="3"/>
  <c r="G47" i="9"/>
  <c r="BZ110" i="3"/>
  <c r="CF112" i="3"/>
  <c r="CF110" i="3" s="1"/>
  <c r="BZ18" i="3"/>
  <c r="BV17" i="3"/>
  <c r="CF76" i="3"/>
  <c r="CG76" i="3"/>
  <c r="CI76" i="3" s="1"/>
  <c r="BZ35" i="3"/>
  <c r="BV33" i="3"/>
  <c r="G50" i="9"/>
  <c r="CF22" i="3"/>
  <c r="BZ119" i="3"/>
  <c r="BV117" i="3"/>
  <c r="G28" i="9"/>
  <c r="CF21" i="3"/>
  <c r="CF16" i="3"/>
  <c r="BV72" i="3"/>
  <c r="BZ73" i="3"/>
  <c r="BV61" i="3"/>
  <c r="BZ66" i="3"/>
  <c r="G38" i="9"/>
  <c r="CF42" i="3"/>
  <c r="BZ31" i="3"/>
  <c r="BV30" i="3"/>
  <c r="BV45" i="3"/>
  <c r="BZ50" i="3"/>
  <c r="BV49" i="3"/>
  <c r="CF48" i="3"/>
  <c r="BZ75" i="3"/>
  <c r="BV74" i="3"/>
  <c r="CF71" i="3"/>
  <c r="BZ38" i="3"/>
  <c r="BV37" i="3"/>
  <c r="G21" i="9"/>
  <c r="G16" i="9"/>
  <c r="BZ100" i="3"/>
  <c r="BV93" i="3"/>
  <c r="BV92" i="3" s="1"/>
  <c r="CF51" i="3"/>
  <c r="BV27" i="3"/>
  <c r="BZ28" i="3"/>
  <c r="G41" i="9"/>
  <c r="BV78" i="3"/>
  <c r="BZ81" i="3"/>
  <c r="BV46" i="3"/>
  <c r="BZ47" i="3"/>
  <c r="BV120" i="3"/>
  <c r="BZ121" i="3"/>
  <c r="BZ59" i="3"/>
  <c r="BV55" i="3"/>
  <c r="BZ226" i="3" l="1"/>
  <c r="CF227" i="3"/>
  <c r="CF226" i="3" s="1"/>
  <c r="G218" i="9"/>
  <c r="G217" i="9" s="1"/>
  <c r="G216" i="9"/>
  <c r="G214" i="9" s="1"/>
  <c r="G229" i="9"/>
  <c r="G227" i="9" s="1"/>
  <c r="BZ234" i="3"/>
  <c r="CF236" i="3"/>
  <c r="CF234" i="3" s="1"/>
  <c r="CG236" i="3"/>
  <c r="BV194" i="3"/>
  <c r="BZ221" i="3"/>
  <c r="CF223" i="3"/>
  <c r="CF221" i="3" s="1"/>
  <c r="G220" i="9"/>
  <c r="G219" i="9" s="1"/>
  <c r="BV218" i="3"/>
  <c r="BZ224" i="3"/>
  <c r="CF225" i="3"/>
  <c r="CF224" i="3" s="1"/>
  <c r="BZ212" i="3"/>
  <c r="CF214" i="3"/>
  <c r="CF212" i="3" s="1"/>
  <c r="BZ195" i="3"/>
  <c r="CF196" i="3"/>
  <c r="CF195" i="3" s="1"/>
  <c r="G209" i="9"/>
  <c r="G208" i="9" s="1"/>
  <c r="BZ215" i="3"/>
  <c r="CF216" i="3"/>
  <c r="CF215" i="3" s="1"/>
  <c r="G204" i="9"/>
  <c r="G201" i="9" s="1"/>
  <c r="BZ208" i="3"/>
  <c r="CF211" i="3"/>
  <c r="CF208" i="3" s="1"/>
  <c r="G207" i="9"/>
  <c r="G205" i="9" s="1"/>
  <c r="G190" i="9"/>
  <c r="G189" i="9" s="1"/>
  <c r="G175" i="9"/>
  <c r="G171" i="9" s="1"/>
  <c r="BZ174" i="3"/>
  <c r="CF178" i="3"/>
  <c r="CF174" i="3" s="1"/>
  <c r="BV171" i="3"/>
  <c r="BZ190" i="3"/>
  <c r="CF192" i="3"/>
  <c r="CF190" i="3" s="1"/>
  <c r="BZ180" i="3"/>
  <c r="CF185" i="3"/>
  <c r="CF180" i="3" s="1"/>
  <c r="G184" i="9"/>
  <c r="G183" i="9" s="1"/>
  <c r="BZ188" i="3"/>
  <c r="CF189" i="3"/>
  <c r="CF188" i="3" s="1"/>
  <c r="G187" i="9"/>
  <c r="G185" i="9" s="1"/>
  <c r="G180" i="9"/>
  <c r="G176" i="9" s="1"/>
  <c r="BZ152" i="3"/>
  <c r="CF153" i="3"/>
  <c r="CF152" i="3" s="1"/>
  <c r="G167" i="9"/>
  <c r="G166" i="9" s="1"/>
  <c r="G150" i="9"/>
  <c r="G149" i="9" s="1"/>
  <c r="G144" i="9" s="1"/>
  <c r="BZ169" i="3"/>
  <c r="CF170" i="3"/>
  <c r="CF169" i="3" s="1"/>
  <c r="G140" i="9"/>
  <c r="G139" i="9" s="1"/>
  <c r="CF143" i="3"/>
  <c r="CF142" i="3" s="1"/>
  <c r="BZ142" i="3"/>
  <c r="BZ136" i="3"/>
  <c r="CF137" i="3"/>
  <c r="CF136" i="3" s="1"/>
  <c r="G134" i="9"/>
  <c r="G133" i="9" s="1"/>
  <c r="BZ123" i="3"/>
  <c r="BZ122" i="3" s="1"/>
  <c r="CF124" i="3"/>
  <c r="CF123" i="3" s="1"/>
  <c r="CF122" i="3" s="1"/>
  <c r="BV11" i="3"/>
  <c r="G121" i="9"/>
  <c r="G120" i="9" s="1"/>
  <c r="G119" i="9" s="1"/>
  <c r="BV107" i="3"/>
  <c r="BV77" i="3" s="1"/>
  <c r="BV25" i="3"/>
  <c r="BV60" i="3"/>
  <c r="G112" i="9"/>
  <c r="G111" i="9" s="1"/>
  <c r="BZ61" i="3"/>
  <c r="CF66" i="3"/>
  <c r="CF61" i="3" s="1"/>
  <c r="G13" i="9"/>
  <c r="G12" i="9" s="1"/>
  <c r="BZ17" i="3"/>
  <c r="CF18" i="3"/>
  <c r="CF17" i="3" s="1"/>
  <c r="BZ40" i="3"/>
  <c r="CF41" i="3"/>
  <c r="CF40" i="3" s="1"/>
  <c r="G23" i="9"/>
  <c r="G22" i="9" s="1"/>
  <c r="BZ37" i="3"/>
  <c r="CF38" i="3"/>
  <c r="CF37" i="3" s="1"/>
  <c r="BV44" i="3"/>
  <c r="BV43" i="3" s="1"/>
  <c r="BZ45" i="3"/>
  <c r="G68" i="9"/>
  <c r="G67" i="9" s="1"/>
  <c r="G58" i="9"/>
  <c r="G54" i="9" s="1"/>
  <c r="G97" i="9"/>
  <c r="G90" i="9" s="1"/>
  <c r="G89" i="9" s="1"/>
  <c r="BZ108" i="3"/>
  <c r="CF109" i="3"/>
  <c r="CF108" i="3" s="1"/>
  <c r="BZ12" i="3"/>
  <c r="CF13" i="3"/>
  <c r="CF12" i="3" s="1"/>
  <c r="G70" i="9"/>
  <c r="G69" i="9" s="1"/>
  <c r="BZ74" i="3"/>
  <c r="CF75" i="3"/>
  <c r="CF74" i="3" s="1"/>
  <c r="BZ117" i="3"/>
  <c r="CF119" i="3"/>
  <c r="CF117" i="3" s="1"/>
  <c r="BZ33" i="3"/>
  <c r="CF35" i="3"/>
  <c r="CF33" i="3" s="1"/>
  <c r="G116" i="9"/>
  <c r="G114" i="9" s="1"/>
  <c r="G46" i="9"/>
  <c r="G45" i="9" s="1"/>
  <c r="BZ49" i="3"/>
  <c r="CF50" i="3"/>
  <c r="CF49" i="3" s="1"/>
  <c r="BZ72" i="3"/>
  <c r="CF73" i="3"/>
  <c r="CF72" i="3" s="1"/>
  <c r="G106" i="9"/>
  <c r="G105" i="9" s="1"/>
  <c r="G49" i="9"/>
  <c r="G48" i="9" s="1"/>
  <c r="BZ23" i="3"/>
  <c r="CF24" i="3"/>
  <c r="CF23" i="3" s="1"/>
  <c r="G64" i="9"/>
  <c r="G60" i="9" s="1"/>
  <c r="BZ67" i="3"/>
  <c r="CF68" i="3"/>
  <c r="CF67" i="3" s="1"/>
  <c r="G118" i="9"/>
  <c r="G117" i="9" s="1"/>
  <c r="BZ46" i="3"/>
  <c r="CF47" i="3"/>
  <c r="CF46" i="3" s="1"/>
  <c r="G27" i="9"/>
  <c r="G26" i="9" s="1"/>
  <c r="G18" i="9"/>
  <c r="G17" i="9" s="1"/>
  <c r="BZ69" i="3"/>
  <c r="CF70" i="3"/>
  <c r="CF69" i="3" s="1"/>
  <c r="BZ114" i="3"/>
  <c r="CF115" i="3"/>
  <c r="CF114" i="3" s="1"/>
  <c r="G40" i="9"/>
  <c r="G39" i="9" s="1"/>
  <c r="G78" i="9"/>
  <c r="G75" i="9" s="1"/>
  <c r="BZ55" i="3"/>
  <c r="CF59" i="3"/>
  <c r="CF55" i="3" s="1"/>
  <c r="G30" i="9"/>
  <c r="G29" i="9" s="1"/>
  <c r="BZ78" i="3"/>
  <c r="CF81" i="3"/>
  <c r="CF78" i="3" s="1"/>
  <c r="CG81" i="3"/>
  <c r="BZ120" i="3"/>
  <c r="CF121" i="3"/>
  <c r="CF120" i="3" s="1"/>
  <c r="BZ27" i="3"/>
  <c r="CF28" i="3"/>
  <c r="CF27" i="3" s="1"/>
  <c r="BZ93" i="3"/>
  <c r="BZ92" i="3" s="1"/>
  <c r="CG100" i="3"/>
  <c r="CF100" i="3"/>
  <c r="CF93" i="3" s="1"/>
  <c r="CF92" i="3" s="1"/>
  <c r="G66" i="9"/>
  <c r="G65" i="9" s="1"/>
  <c r="G37" i="9"/>
  <c r="G36" i="9" s="1"/>
  <c r="BZ30" i="3"/>
  <c r="CF31" i="3"/>
  <c r="CF30" i="3" s="1"/>
  <c r="G72" i="9"/>
  <c r="G71" i="9" s="1"/>
  <c r="G34" i="9"/>
  <c r="G32" i="9" s="1"/>
  <c r="CI236" i="3" l="1"/>
  <c r="CI234" i="3" s="1"/>
  <c r="CG234" i="3"/>
  <c r="BV144" i="3"/>
  <c r="BV239" i="3" s="1"/>
  <c r="BZ194" i="3"/>
  <c r="G211" i="9"/>
  <c r="BZ218" i="3"/>
  <c r="G188" i="9"/>
  <c r="CF218" i="3"/>
  <c r="BV10" i="3"/>
  <c r="BZ11" i="3"/>
  <c r="CF194" i="3"/>
  <c r="CF147" i="3"/>
  <c r="CF171" i="3"/>
  <c r="BZ171" i="3"/>
  <c r="G168" i="9"/>
  <c r="BZ147" i="3"/>
  <c r="CF60" i="3"/>
  <c r="G104" i="9"/>
  <c r="G74" i="9" s="1"/>
  <c r="CF25" i="3"/>
  <c r="G59" i="9"/>
  <c r="G11" i="9"/>
  <c r="BZ60" i="3"/>
  <c r="G24" i="9"/>
  <c r="CI100" i="3"/>
  <c r="BZ25" i="3"/>
  <c r="G44" i="9"/>
  <c r="G43" i="9" s="1"/>
  <c r="G42" i="9" s="1"/>
  <c r="CF107" i="3"/>
  <c r="CF77" i="3" s="1"/>
  <c r="CI81" i="3"/>
  <c r="CF11" i="3"/>
  <c r="BZ107" i="3"/>
  <c r="BZ77" i="3" s="1"/>
  <c r="BZ44" i="3"/>
  <c r="BZ43" i="3" s="1"/>
  <c r="CF45" i="3"/>
  <c r="CF44" i="3" s="1"/>
  <c r="CF43" i="3" s="1"/>
  <c r="BV240" i="3" l="1"/>
  <c r="G141" i="9"/>
  <c r="CF144" i="3"/>
  <c r="BZ144" i="3"/>
  <c r="BZ10" i="3"/>
  <c r="CF10" i="3"/>
  <c r="G10" i="9"/>
  <c r="CF239" i="3" l="1"/>
  <c r="BZ239" i="3"/>
  <c r="G231" i="9"/>
  <c r="AJ217" i="3" l="1"/>
  <c r="AN217" i="3" s="1"/>
  <c r="AO173" i="3" l="1"/>
  <c r="AO197" i="3"/>
  <c r="AJ214" i="3"/>
  <c r="N217" i="8"/>
  <c r="Y217" i="8" s="1"/>
  <c r="N217" i="4"/>
  <c r="Y217" i="4" s="1"/>
  <c r="AJ216" i="3"/>
  <c r="AE217" i="8" l="1"/>
  <c r="AO172" i="3"/>
  <c r="AS173" i="3"/>
  <c r="AS197" i="3"/>
  <c r="CH197" i="3" s="1"/>
  <c r="O173" i="8"/>
  <c r="O173" i="4"/>
  <c r="AE217" i="4"/>
  <c r="N214" i="8"/>
  <c r="N214" i="4"/>
  <c r="O197" i="8"/>
  <c r="Z197" i="8" s="1"/>
  <c r="AF197" i="8" s="1"/>
  <c r="O197" i="4"/>
  <c r="Z197" i="4" s="1"/>
  <c r="AF197" i="4" s="1"/>
  <c r="AO162" i="3"/>
  <c r="AN216" i="3"/>
  <c r="AJ215" i="3"/>
  <c r="N216" i="8"/>
  <c r="N216" i="4"/>
  <c r="AJ212" i="3"/>
  <c r="AN214" i="3"/>
  <c r="E207" i="9" l="1"/>
  <c r="E205" i="9" s="1"/>
  <c r="AS172" i="3"/>
  <c r="CH173" i="3"/>
  <c r="CH172" i="3" s="1"/>
  <c r="N215" i="4"/>
  <c r="Y216" i="4"/>
  <c r="O162" i="8"/>
  <c r="O162" i="4"/>
  <c r="N212" i="8"/>
  <c r="Y214" i="8"/>
  <c r="O172" i="4"/>
  <c r="Z173" i="4"/>
  <c r="N215" i="8"/>
  <c r="Y216" i="8"/>
  <c r="AN212" i="3"/>
  <c r="BP214" i="3"/>
  <c r="BP212" i="3" s="1"/>
  <c r="CG214" i="3"/>
  <c r="AN215" i="3"/>
  <c r="CG216" i="3"/>
  <c r="N212" i="4"/>
  <c r="Y214" i="4"/>
  <c r="O172" i="8"/>
  <c r="Z173" i="8"/>
  <c r="AS162" i="3"/>
  <c r="AO161" i="3"/>
  <c r="Y212" i="4" l="1"/>
  <c r="AA214" i="4"/>
  <c r="AE214" i="4"/>
  <c r="Y215" i="8"/>
  <c r="AE216" i="8"/>
  <c r="Y212" i="8"/>
  <c r="AA214" i="8"/>
  <c r="AA212" i="8" s="1"/>
  <c r="AE214" i="8"/>
  <c r="O161" i="4"/>
  <c r="Z162" i="4"/>
  <c r="Y215" i="4"/>
  <c r="AE216" i="4"/>
  <c r="Z172" i="4"/>
  <c r="AF173" i="4"/>
  <c r="AF172" i="4" s="1"/>
  <c r="AS161" i="3"/>
  <c r="CH162" i="3"/>
  <c r="CH161" i="3" s="1"/>
  <c r="Z172" i="8"/>
  <c r="AF173" i="8"/>
  <c r="AF172" i="8" s="1"/>
  <c r="CI214" i="3"/>
  <c r="O161" i="8"/>
  <c r="Z162" i="8"/>
  <c r="Z161" i="4" l="1"/>
  <c r="AF162" i="4"/>
  <c r="AF161" i="4" s="1"/>
  <c r="AG214" i="4"/>
  <c r="AG212" i="4" s="1"/>
  <c r="AE212" i="4"/>
  <c r="AE215" i="4"/>
  <c r="AE215" i="8"/>
  <c r="AA212" i="4"/>
  <c r="AH212" i="4" s="1"/>
  <c r="AH214" i="4"/>
  <c r="Z161" i="8"/>
  <c r="AF162" i="8"/>
  <c r="AF161" i="8" s="1"/>
  <c r="AG214" i="8"/>
  <c r="AG212" i="8" s="1"/>
  <c r="AE212" i="8"/>
  <c r="AM35" i="3" l="1"/>
  <c r="AM33" i="3" s="1"/>
  <c r="AM25" i="3" s="1"/>
  <c r="AM10" i="3" s="1"/>
  <c r="AJ200" i="3"/>
  <c r="AN200" i="3" s="1"/>
  <c r="AM164" i="3"/>
  <c r="AM163" i="3" s="1"/>
  <c r="AM147" i="3" s="1"/>
  <c r="AM144" i="3" s="1"/>
  <c r="AM239" i="3" s="1"/>
  <c r="AJ42" i="3" l="1"/>
  <c r="AN42" i="3" s="1"/>
  <c r="AJ70" i="3"/>
  <c r="AJ16" i="3"/>
  <c r="AN16" i="3" s="1"/>
  <c r="AJ28" i="3"/>
  <c r="AJ13" i="3"/>
  <c r="AK21" i="3"/>
  <c r="AK17" i="3" s="1"/>
  <c r="AK11" i="3" s="1"/>
  <c r="AJ18" i="3"/>
  <c r="AJ29" i="3"/>
  <c r="AN29" i="3" s="1"/>
  <c r="AJ31" i="3"/>
  <c r="AJ38" i="3"/>
  <c r="AJ41" i="3"/>
  <c r="AJ47" i="3"/>
  <c r="AJ57" i="3"/>
  <c r="AJ73" i="3"/>
  <c r="AJ86" i="3"/>
  <c r="AN86" i="3" s="1"/>
  <c r="AJ94" i="3"/>
  <c r="AJ84" i="3"/>
  <c r="AJ112" i="3"/>
  <c r="AJ135" i="3"/>
  <c r="AJ66" i="3"/>
  <c r="AJ162" i="3"/>
  <c r="AK50" i="3"/>
  <c r="AK49" i="3" s="1"/>
  <c r="AK43" i="3" s="1"/>
  <c r="AJ186" i="3"/>
  <c r="AN186" i="3" s="1"/>
  <c r="AJ193" i="3"/>
  <c r="AN193" i="3" s="1"/>
  <c r="AJ204" i="3"/>
  <c r="AN204" i="3" s="1"/>
  <c r="AJ205" i="3"/>
  <c r="AN205" i="3" s="1"/>
  <c r="AO211" i="3"/>
  <c r="AO216" i="3"/>
  <c r="AJ227" i="3"/>
  <c r="N200" i="8"/>
  <c r="Y200" i="8" s="1"/>
  <c r="E193" i="9"/>
  <c r="N200" i="4"/>
  <c r="Y200" i="4" s="1"/>
  <c r="AJ15" i="3"/>
  <c r="AN15" i="3" s="1"/>
  <c r="AJ21" i="3"/>
  <c r="AJ24" i="3"/>
  <c r="AJ36" i="3"/>
  <c r="AN36" i="3" s="1"/>
  <c r="AJ45" i="3"/>
  <c r="AJ50" i="3"/>
  <c r="AJ68" i="3"/>
  <c r="AJ85" i="3"/>
  <c r="AN85" i="3" s="1"/>
  <c r="AJ80" i="3"/>
  <c r="AJ121" i="3"/>
  <c r="AJ126" i="3"/>
  <c r="AJ109" i="3"/>
  <c r="AO164" i="3"/>
  <c r="AJ173" i="3"/>
  <c r="AO178" i="3"/>
  <c r="AJ192" i="3"/>
  <c r="AJ207" i="3"/>
  <c r="AN207" i="3" s="1"/>
  <c r="AO202" i="3"/>
  <c r="AJ206" i="3"/>
  <c r="AN206" i="3" s="1"/>
  <c r="AJ197" i="3"/>
  <c r="AJ223" i="3"/>
  <c r="AJ211" i="3"/>
  <c r="BP200" i="3"/>
  <c r="AJ22" i="3"/>
  <c r="AN22" i="3" s="1"/>
  <c r="AJ52" i="3"/>
  <c r="AN52" i="3" s="1"/>
  <c r="AJ59" i="3"/>
  <c r="AN59" i="3" s="1"/>
  <c r="AJ96" i="3"/>
  <c r="AN96" i="3" s="1"/>
  <c r="AJ98" i="3"/>
  <c r="AN98" i="3" s="1"/>
  <c r="AJ119" i="3"/>
  <c r="AJ124" i="3"/>
  <c r="AO73" i="3"/>
  <c r="AJ170" i="3"/>
  <c r="AJ164" i="3"/>
  <c r="AJ185" i="3"/>
  <c r="AJ178" i="3"/>
  <c r="AO185" i="3"/>
  <c r="AO207" i="3"/>
  <c r="AS207" i="3" s="1"/>
  <c r="CH207" i="3" s="1"/>
  <c r="AJ202" i="3"/>
  <c r="AN202" i="3" s="1"/>
  <c r="AO205" i="3"/>
  <c r="AS205" i="3" s="1"/>
  <c r="CH205" i="3" s="1"/>
  <c r="AO206" i="3"/>
  <c r="AS206" i="3" s="1"/>
  <c r="CH206" i="3" s="1"/>
  <c r="AO217" i="3"/>
  <c r="AS217" i="3" s="1"/>
  <c r="AJ225" i="3"/>
  <c r="AJ32" i="3"/>
  <c r="AN32" i="3" s="1"/>
  <c r="AJ51" i="3"/>
  <c r="AN51" i="3" s="1"/>
  <c r="AJ19" i="3"/>
  <c r="AN19" i="3" s="1"/>
  <c r="AJ39" i="3"/>
  <c r="AN39" i="3" s="1"/>
  <c r="AJ54" i="3"/>
  <c r="AN54" i="3" s="1"/>
  <c r="AJ48" i="3"/>
  <c r="AN48" i="3" s="1"/>
  <c r="AJ71" i="3"/>
  <c r="AN71" i="3" s="1"/>
  <c r="AJ75" i="3"/>
  <c r="AL104" i="3"/>
  <c r="AJ99" i="3"/>
  <c r="AN99" i="3" s="1"/>
  <c r="AJ35" i="3"/>
  <c r="AJ115" i="3"/>
  <c r="AJ116" i="3"/>
  <c r="AN116" i="3" s="1"/>
  <c r="AJ137" i="3"/>
  <c r="AJ143" i="3"/>
  <c r="AJ166" i="3"/>
  <c r="AJ187" i="3"/>
  <c r="AN187" i="3" s="1"/>
  <c r="AJ189" i="3"/>
  <c r="AJ199" i="3"/>
  <c r="AN199" i="3" s="1"/>
  <c r="AJ203" i="3"/>
  <c r="AN203" i="3" s="1"/>
  <c r="AO203" i="3"/>
  <c r="AS203" i="3" s="1"/>
  <c r="CH203" i="3" s="1"/>
  <c r="AN21" i="3" l="1"/>
  <c r="AK10" i="3"/>
  <c r="AK239" i="3" s="1"/>
  <c r="AJ188" i="3"/>
  <c r="AN189" i="3"/>
  <c r="AJ130" i="3"/>
  <c r="N166" i="4"/>
  <c r="N166" i="8"/>
  <c r="AJ136" i="3"/>
  <c r="AN137" i="3"/>
  <c r="BP116" i="3"/>
  <c r="CG116" i="3"/>
  <c r="CI116" i="3" s="1"/>
  <c r="N99" i="8"/>
  <c r="Y99" i="8" s="1"/>
  <c r="N99" i="4"/>
  <c r="Y99" i="4" s="1"/>
  <c r="E96" i="9"/>
  <c r="N71" i="4"/>
  <c r="Y71" i="4" s="1"/>
  <c r="N71" i="8"/>
  <c r="Y71" i="8" s="1"/>
  <c r="BP54" i="3"/>
  <c r="CG54" i="3"/>
  <c r="CI54" i="3" s="1"/>
  <c r="BP19" i="3"/>
  <c r="BP32" i="3"/>
  <c r="CG32" i="3"/>
  <c r="CI32" i="3" s="1"/>
  <c r="O217" i="8"/>
  <c r="Z217" i="8" s="1"/>
  <c r="O217" i="4"/>
  <c r="E210" i="9"/>
  <c r="O205" i="8"/>
  <c r="Z205" i="8" s="1"/>
  <c r="AF205" i="8" s="1"/>
  <c r="O205" i="4"/>
  <c r="Z205" i="4" s="1"/>
  <c r="AF205" i="4" s="1"/>
  <c r="O207" i="8"/>
  <c r="Z207" i="8" s="1"/>
  <c r="AF207" i="8" s="1"/>
  <c r="O207" i="4"/>
  <c r="Z207" i="4" s="1"/>
  <c r="AF207" i="4" s="1"/>
  <c r="O185" i="4"/>
  <c r="O185" i="8"/>
  <c r="AN185" i="3"/>
  <c r="AJ180" i="3"/>
  <c r="O73" i="4"/>
  <c r="O73" i="8"/>
  <c r="N119" i="8"/>
  <c r="N119" i="4"/>
  <c r="BP96" i="3"/>
  <c r="N52" i="4"/>
  <c r="Y52" i="4" s="1"/>
  <c r="N52" i="8"/>
  <c r="Y52" i="8" s="1"/>
  <c r="E51" i="9"/>
  <c r="BP207" i="3"/>
  <c r="CG207" i="3"/>
  <c r="CI207" i="3" s="1"/>
  <c r="AO174" i="3"/>
  <c r="AS178" i="3"/>
  <c r="O164" i="8"/>
  <c r="O164" i="4"/>
  <c r="N126" i="4"/>
  <c r="N126" i="8"/>
  <c r="N121" i="4"/>
  <c r="N121" i="8"/>
  <c r="N80" i="8"/>
  <c r="N80" i="4"/>
  <c r="AN68" i="3"/>
  <c r="AJ67" i="3"/>
  <c r="N36" i="4"/>
  <c r="Y36" i="4" s="1"/>
  <c r="N36" i="8"/>
  <c r="Y36" i="8" s="1"/>
  <c r="E35" i="9"/>
  <c r="AN24" i="3"/>
  <c r="AJ23" i="3"/>
  <c r="CG15" i="3"/>
  <c r="CI15" i="3" s="1"/>
  <c r="BP15" i="3"/>
  <c r="AA200" i="8"/>
  <c r="AE200" i="8"/>
  <c r="AG200" i="8" s="1"/>
  <c r="O211" i="8"/>
  <c r="O211" i="4"/>
  <c r="N204" i="8"/>
  <c r="Y204" i="8" s="1"/>
  <c r="E197" i="9"/>
  <c r="N204" i="4"/>
  <c r="Y204" i="4" s="1"/>
  <c r="E181" i="9"/>
  <c r="N186" i="8"/>
  <c r="Y186" i="8" s="1"/>
  <c r="N186" i="4"/>
  <c r="Y186" i="4" s="1"/>
  <c r="N135" i="4"/>
  <c r="N135" i="8"/>
  <c r="AN112" i="3"/>
  <c r="AJ110" i="3"/>
  <c r="AJ97" i="3"/>
  <c r="AN97" i="3" s="1"/>
  <c r="BP86" i="3"/>
  <c r="CG86" i="3"/>
  <c r="CI86" i="3" s="1"/>
  <c r="N73" i="4"/>
  <c r="N73" i="8"/>
  <c r="N47" i="4"/>
  <c r="N47" i="8"/>
  <c r="N38" i="4"/>
  <c r="N38" i="8"/>
  <c r="BP29" i="3"/>
  <c r="N18" i="8"/>
  <c r="N18" i="4"/>
  <c r="AJ12" i="3"/>
  <c r="AN13" i="3"/>
  <c r="AJ27" i="3"/>
  <c r="AN28" i="3"/>
  <c r="AL196" i="3"/>
  <c r="N203" i="8"/>
  <c r="Y203" i="8" s="1"/>
  <c r="AE203" i="8" s="1"/>
  <c r="E196" i="9"/>
  <c r="N203" i="4"/>
  <c r="Y203" i="4" s="1"/>
  <c r="N199" i="8"/>
  <c r="Y199" i="8" s="1"/>
  <c r="E192" i="9"/>
  <c r="N199" i="4"/>
  <c r="Y199" i="4" s="1"/>
  <c r="N143" i="4"/>
  <c r="N137" i="8"/>
  <c r="N137" i="4"/>
  <c r="AN115" i="3"/>
  <c r="AJ114" i="3"/>
  <c r="AN35" i="3"/>
  <c r="AJ33" i="3"/>
  <c r="AN104" i="3"/>
  <c r="AL103" i="3"/>
  <c r="AL92" i="3" s="1"/>
  <c r="AL77" i="3" s="1"/>
  <c r="AJ74" i="3"/>
  <c r="AN75" i="3"/>
  <c r="BP48" i="3"/>
  <c r="N39" i="8"/>
  <c r="Y39" i="8" s="1"/>
  <c r="N39" i="4"/>
  <c r="Y39" i="4" s="1"/>
  <c r="E38" i="9"/>
  <c r="N51" i="4"/>
  <c r="Y51" i="4" s="1"/>
  <c r="N51" i="8"/>
  <c r="Y51" i="8" s="1"/>
  <c r="E50" i="9"/>
  <c r="CH217" i="3"/>
  <c r="BP217" i="3"/>
  <c r="AN178" i="3"/>
  <c r="AJ174" i="3"/>
  <c r="N185" i="4"/>
  <c r="N185" i="8"/>
  <c r="AN170" i="3"/>
  <c r="AJ169" i="3"/>
  <c r="AO72" i="3"/>
  <c r="AO10" i="3" s="1"/>
  <c r="AS73" i="3"/>
  <c r="N124" i="8"/>
  <c r="N124" i="4"/>
  <c r="CG98" i="3"/>
  <c r="CI98" i="3" s="1"/>
  <c r="BP98" i="3"/>
  <c r="N59" i="4"/>
  <c r="Y59" i="4" s="1"/>
  <c r="N59" i="8"/>
  <c r="Y59" i="8" s="1"/>
  <c r="E58" i="9"/>
  <c r="N22" i="4"/>
  <c r="Y22" i="4" s="1"/>
  <c r="N22" i="8"/>
  <c r="Y22" i="8" s="1"/>
  <c r="AN223" i="3"/>
  <c r="AJ221" i="3"/>
  <c r="AN197" i="3"/>
  <c r="AJ195" i="3"/>
  <c r="O202" i="8"/>
  <c r="Z202" i="8" s="1"/>
  <c r="AF202" i="8" s="1"/>
  <c r="O202" i="4"/>
  <c r="Z202" i="4" s="1"/>
  <c r="AF202" i="4" s="1"/>
  <c r="AJ190" i="3"/>
  <c r="AN192" i="3"/>
  <c r="O178" i="4"/>
  <c r="O178" i="8"/>
  <c r="AN173" i="3"/>
  <c r="AJ172" i="3"/>
  <c r="AN109" i="3"/>
  <c r="AJ108" i="3"/>
  <c r="AN121" i="3"/>
  <c r="AJ120" i="3"/>
  <c r="BP85" i="3"/>
  <c r="CG85" i="3"/>
  <c r="CI85" i="3" s="1"/>
  <c r="AN45" i="3"/>
  <c r="AJ44" i="3"/>
  <c r="BP36" i="3"/>
  <c r="CG36" i="3"/>
  <c r="CI36" i="3" s="1"/>
  <c r="N21" i="4"/>
  <c r="Y21" i="4" s="1"/>
  <c r="N21" i="8"/>
  <c r="Y21" i="8" s="1"/>
  <c r="E21" i="9"/>
  <c r="O216" i="8"/>
  <c r="O216" i="4"/>
  <c r="Z216" i="4" s="1"/>
  <c r="AO208" i="3"/>
  <c r="AS211" i="3"/>
  <c r="BP204" i="3"/>
  <c r="CG186" i="3"/>
  <c r="CI186" i="3" s="1"/>
  <c r="BP186" i="3"/>
  <c r="AJ161" i="3"/>
  <c r="AN162" i="3"/>
  <c r="N66" i="8"/>
  <c r="N66" i="4"/>
  <c r="N86" i="8"/>
  <c r="Y86" i="8" s="1"/>
  <c r="N86" i="4"/>
  <c r="Y86" i="4" s="1"/>
  <c r="E83" i="9"/>
  <c r="N57" i="4"/>
  <c r="N57" i="8"/>
  <c r="AN47" i="3"/>
  <c r="AJ46" i="3"/>
  <c r="AJ40" i="3"/>
  <c r="AN41" i="3"/>
  <c r="N29" i="8"/>
  <c r="Y29" i="8" s="1"/>
  <c r="N29" i="4"/>
  <c r="Y29" i="4" s="1"/>
  <c r="E28" i="9"/>
  <c r="N13" i="4"/>
  <c r="N13" i="8"/>
  <c r="BP16" i="3"/>
  <c r="CG16" i="3"/>
  <c r="CI16" i="3" s="1"/>
  <c r="AN70" i="3"/>
  <c r="AJ69" i="3"/>
  <c r="BP203" i="3"/>
  <c r="BP199" i="3"/>
  <c r="BP187" i="3"/>
  <c r="CG187" i="3"/>
  <c r="CI187" i="3" s="1"/>
  <c r="AN166" i="3"/>
  <c r="AJ165" i="3"/>
  <c r="N35" i="4"/>
  <c r="N35" i="8"/>
  <c r="N75" i="4"/>
  <c r="N75" i="8"/>
  <c r="N48" i="8"/>
  <c r="Y48" i="8" s="1"/>
  <c r="N48" i="4"/>
  <c r="Y48" i="4" s="1"/>
  <c r="E47" i="9"/>
  <c r="BP39" i="3"/>
  <c r="BP51" i="3"/>
  <c r="AJ224" i="3"/>
  <c r="AN225" i="3"/>
  <c r="O206" i="8"/>
  <c r="Z206" i="8" s="1"/>
  <c r="AF206" i="8" s="1"/>
  <c r="O206" i="4"/>
  <c r="Z206" i="4" s="1"/>
  <c r="AF206" i="4" s="1"/>
  <c r="N202" i="8"/>
  <c r="Y202" i="8" s="1"/>
  <c r="E195" i="9"/>
  <c r="N202" i="4"/>
  <c r="Y202" i="4" s="1"/>
  <c r="N178" i="8"/>
  <c r="N178" i="4"/>
  <c r="N164" i="8"/>
  <c r="N164" i="4"/>
  <c r="N170" i="4"/>
  <c r="N170" i="8"/>
  <c r="AN119" i="3"/>
  <c r="AJ117" i="3"/>
  <c r="N98" i="4"/>
  <c r="Y98" i="4" s="1"/>
  <c r="N98" i="8"/>
  <c r="Y98" i="8" s="1"/>
  <c r="E95" i="9"/>
  <c r="BP59" i="3"/>
  <c r="CG59" i="3"/>
  <c r="CI59" i="3" s="1"/>
  <c r="BP22" i="3"/>
  <c r="CG22" i="3"/>
  <c r="CI22" i="3" s="1"/>
  <c r="N211" i="8"/>
  <c r="N211" i="4"/>
  <c r="N223" i="8"/>
  <c r="N223" i="4"/>
  <c r="N206" i="8"/>
  <c r="Y206" i="8" s="1"/>
  <c r="E199" i="9"/>
  <c r="N206" i="4"/>
  <c r="Y206" i="4" s="1"/>
  <c r="AS202" i="3"/>
  <c r="CH202" i="3" s="1"/>
  <c r="AO195" i="3"/>
  <c r="N192" i="4"/>
  <c r="N192" i="8"/>
  <c r="AO163" i="3"/>
  <c r="AO147" i="3" s="1"/>
  <c r="AS164" i="3"/>
  <c r="N109" i="8"/>
  <c r="N109" i="4"/>
  <c r="AN126" i="3"/>
  <c r="AJ125" i="3"/>
  <c r="N85" i="4"/>
  <c r="Y85" i="4" s="1"/>
  <c r="N85" i="8"/>
  <c r="Y85" i="8" s="1"/>
  <c r="E82" i="9"/>
  <c r="AN50" i="3"/>
  <c r="AJ49" i="3"/>
  <c r="N45" i="4"/>
  <c r="N45" i="8"/>
  <c r="BP21" i="3"/>
  <c r="CG21" i="3"/>
  <c r="CI21" i="3" s="1"/>
  <c r="AA200" i="4"/>
  <c r="AH200" i="4" s="1"/>
  <c r="AE200" i="4"/>
  <c r="AG200" i="4" s="1"/>
  <c r="AN227" i="3"/>
  <c r="AJ226" i="3"/>
  <c r="AS216" i="3"/>
  <c r="AO215" i="3"/>
  <c r="N205" i="8"/>
  <c r="Y205" i="8" s="1"/>
  <c r="E198" i="9"/>
  <c r="N205" i="4"/>
  <c r="Y205" i="4" s="1"/>
  <c r="N193" i="4"/>
  <c r="Y193" i="4" s="1"/>
  <c r="N193" i="8"/>
  <c r="Y193" i="8" s="1"/>
  <c r="N162" i="8"/>
  <c r="N162" i="4"/>
  <c r="AN66" i="3"/>
  <c r="AJ61" i="3"/>
  <c r="N84" i="4"/>
  <c r="N84" i="8"/>
  <c r="N94" i="8"/>
  <c r="N94" i="4"/>
  <c r="AN73" i="3"/>
  <c r="AJ72" i="3"/>
  <c r="AN31" i="3"/>
  <c r="AJ30" i="3"/>
  <c r="N28" i="4"/>
  <c r="N28" i="8"/>
  <c r="N16" i="4"/>
  <c r="Y16" i="4" s="1"/>
  <c r="N16" i="8"/>
  <c r="Y16" i="8" s="1"/>
  <c r="E16" i="9"/>
  <c r="BP42" i="3"/>
  <c r="O203" i="8"/>
  <c r="Z203" i="8" s="1"/>
  <c r="O203" i="4"/>
  <c r="Z203" i="4" s="1"/>
  <c r="AF203" i="4" s="1"/>
  <c r="AQ196" i="3"/>
  <c r="N189" i="8"/>
  <c r="N189" i="4"/>
  <c r="E182" i="9"/>
  <c r="N187" i="8"/>
  <c r="Y187" i="8" s="1"/>
  <c r="N187" i="4"/>
  <c r="Y187" i="4" s="1"/>
  <c r="AJ142" i="3"/>
  <c r="AN143" i="3"/>
  <c r="E113" i="9"/>
  <c r="N116" i="8"/>
  <c r="Y116" i="8" s="1"/>
  <c r="N116" i="4"/>
  <c r="Y116" i="4" s="1"/>
  <c r="N115" i="4"/>
  <c r="N115" i="8"/>
  <c r="BP99" i="3"/>
  <c r="CG99" i="3"/>
  <c r="CI99" i="3" s="1"/>
  <c r="N104" i="8"/>
  <c r="N104" i="4"/>
  <c r="BP71" i="3"/>
  <c r="CG71" i="3"/>
  <c r="CI71" i="3" s="1"/>
  <c r="N54" i="8"/>
  <c r="Y54" i="8" s="1"/>
  <c r="N54" i="4"/>
  <c r="Y54" i="4" s="1"/>
  <c r="E53" i="9"/>
  <c r="N19" i="8"/>
  <c r="Y19" i="8" s="1"/>
  <c r="N19" i="4"/>
  <c r="Y19" i="4" s="1"/>
  <c r="E19" i="9"/>
  <c r="N32" i="8"/>
  <c r="Y32" i="8" s="1"/>
  <c r="N32" i="4"/>
  <c r="Y32" i="4" s="1"/>
  <c r="E31" i="9"/>
  <c r="N225" i="8"/>
  <c r="N225" i="4"/>
  <c r="CG202" i="3"/>
  <c r="CI202" i="3" s="1"/>
  <c r="BP202" i="3"/>
  <c r="AS185" i="3"/>
  <c r="AO180" i="3"/>
  <c r="AN164" i="3"/>
  <c r="AJ163" i="3"/>
  <c r="AN124" i="3"/>
  <c r="AJ123" i="3"/>
  <c r="N96" i="8"/>
  <c r="Y96" i="8" s="1"/>
  <c r="N96" i="4"/>
  <c r="Y96" i="4" s="1"/>
  <c r="E93" i="9"/>
  <c r="CG52" i="3"/>
  <c r="CI52" i="3" s="1"/>
  <c r="BP52" i="3"/>
  <c r="AN211" i="3"/>
  <c r="AJ208" i="3"/>
  <c r="N197" i="8"/>
  <c r="Y197" i="8" s="1"/>
  <c r="N197" i="4"/>
  <c r="Y197" i="4" s="1"/>
  <c r="BP206" i="3"/>
  <c r="CG206" i="3"/>
  <c r="CI206" i="3" s="1"/>
  <c r="N207" i="8"/>
  <c r="Y207" i="8" s="1"/>
  <c r="E200" i="9"/>
  <c r="N207" i="4"/>
  <c r="Y207" i="4" s="1"/>
  <c r="N173" i="4"/>
  <c r="N173" i="8"/>
  <c r="AN80" i="3"/>
  <c r="AJ78" i="3"/>
  <c r="N68" i="4"/>
  <c r="N68" i="8"/>
  <c r="N50" i="4"/>
  <c r="N50" i="8"/>
  <c r="N24" i="4"/>
  <c r="N24" i="8"/>
  <c r="N15" i="8"/>
  <c r="Y15" i="8" s="1"/>
  <c r="N15" i="4"/>
  <c r="Y15" i="4" s="1"/>
  <c r="E15" i="9"/>
  <c r="N227" i="8"/>
  <c r="N227" i="4"/>
  <c r="BP205" i="3"/>
  <c r="CG205" i="3"/>
  <c r="CI205" i="3" s="1"/>
  <c r="BP193" i="3"/>
  <c r="CG193" i="3"/>
  <c r="CI193" i="3" s="1"/>
  <c r="AN135" i="3"/>
  <c r="AJ133" i="3"/>
  <c r="N112" i="8"/>
  <c r="N112" i="4"/>
  <c r="AN84" i="3"/>
  <c r="AJ82" i="3"/>
  <c r="AN94" i="3"/>
  <c r="AJ93" i="3"/>
  <c r="AJ92" i="3" s="1"/>
  <c r="AJ55" i="3"/>
  <c r="AN57" i="3"/>
  <c r="N41" i="8"/>
  <c r="N41" i="4"/>
  <c r="AJ37" i="3"/>
  <c r="AN38" i="3"/>
  <c r="N31" i="8"/>
  <c r="N31" i="4"/>
  <c r="AN18" i="3"/>
  <c r="AJ17" i="3"/>
  <c r="N70" i="8"/>
  <c r="N70" i="4"/>
  <c r="N42" i="8"/>
  <c r="Y42" i="8" s="1"/>
  <c r="N42" i="4"/>
  <c r="Y42" i="4" s="1"/>
  <c r="E41" i="9"/>
  <c r="AO171" i="3" l="1"/>
  <c r="E68" i="9"/>
  <c r="E67" i="9" s="1"/>
  <c r="N30" i="8"/>
  <c r="Y31" i="8"/>
  <c r="E40" i="9"/>
  <c r="E39" i="9" s="1"/>
  <c r="N226" i="4"/>
  <c r="Y227" i="4"/>
  <c r="N49" i="4"/>
  <c r="Y50" i="4"/>
  <c r="E170" i="9"/>
  <c r="E169" i="9" s="1"/>
  <c r="N224" i="4"/>
  <c r="Y225" i="4"/>
  <c r="Y94" i="4"/>
  <c r="AN61" i="3"/>
  <c r="BP66" i="3"/>
  <c r="BP61" i="3" s="1"/>
  <c r="CG66" i="3"/>
  <c r="Y45" i="8"/>
  <c r="N44" i="8"/>
  <c r="N208" i="8"/>
  <c r="Y211" i="8"/>
  <c r="E167" i="9"/>
  <c r="E166" i="9" s="1"/>
  <c r="Y164" i="8"/>
  <c r="N163" i="8"/>
  <c r="AN224" i="3"/>
  <c r="BP225" i="3"/>
  <c r="BP224" i="3" s="1"/>
  <c r="N74" i="8"/>
  <c r="Y75" i="8"/>
  <c r="E209" i="9"/>
  <c r="AN120" i="3"/>
  <c r="BP121" i="3"/>
  <c r="BP120" i="3" s="1"/>
  <c r="BP197" i="3"/>
  <c r="CG197" i="3"/>
  <c r="CI197" i="3" s="1"/>
  <c r="AA199" i="8"/>
  <c r="AE199" i="8"/>
  <c r="AG199" i="8" s="1"/>
  <c r="AA96" i="4"/>
  <c r="AH96" i="4" s="1"/>
  <c r="AE96" i="4"/>
  <c r="AG96" i="4" s="1"/>
  <c r="N103" i="4"/>
  <c r="Y104" i="4"/>
  <c r="AA187" i="8"/>
  <c r="AE187" i="8"/>
  <c r="AG187" i="8" s="1"/>
  <c r="AN72" i="3"/>
  <c r="BP73" i="3"/>
  <c r="BP72" i="3" s="1"/>
  <c r="CG73" i="3"/>
  <c r="E161" i="9"/>
  <c r="E160" i="9" s="1"/>
  <c r="Y178" i="8"/>
  <c r="N174" i="8"/>
  <c r="AE48" i="4"/>
  <c r="AG48" i="4" s="1"/>
  <c r="AA48" i="4"/>
  <c r="AH48" i="4" s="1"/>
  <c r="Y35" i="4"/>
  <c r="N33" i="4"/>
  <c r="N12" i="4"/>
  <c r="Y13" i="4"/>
  <c r="E64" i="9"/>
  <c r="E60" i="9" s="1"/>
  <c r="AN161" i="3"/>
  <c r="BP162" i="3"/>
  <c r="BP161" i="3" s="1"/>
  <c r="AA21" i="4"/>
  <c r="AH21" i="4" s="1"/>
  <c r="AE21" i="4"/>
  <c r="AG21" i="4" s="1"/>
  <c r="AN172" i="3"/>
  <c r="BP173" i="3"/>
  <c r="BP172" i="3" s="1"/>
  <c r="Z178" i="4"/>
  <c r="O174" i="4"/>
  <c r="N123" i="8"/>
  <c r="Y124" i="8"/>
  <c r="AA51" i="8"/>
  <c r="AE51" i="8"/>
  <c r="AG51" i="8" s="1"/>
  <c r="AN27" i="3"/>
  <c r="BP28" i="3"/>
  <c r="BP27" i="3" s="1"/>
  <c r="N17" i="8"/>
  <c r="Y18" i="8"/>
  <c r="E37" i="9"/>
  <c r="E36" i="9" s="1"/>
  <c r="N46" i="4"/>
  <c r="Y47" i="4"/>
  <c r="E132" i="9"/>
  <c r="E130" i="9" s="1"/>
  <c r="AA204" i="4"/>
  <c r="AH204" i="4" s="1"/>
  <c r="AE204" i="4"/>
  <c r="AG204" i="4" s="1"/>
  <c r="AN23" i="3"/>
  <c r="BP24" i="3"/>
  <c r="BP23" i="3" s="1"/>
  <c r="Y121" i="4"/>
  <c r="N120" i="4"/>
  <c r="Z164" i="4"/>
  <c r="O163" i="4"/>
  <c r="O147" i="4" s="1"/>
  <c r="E208" i="9"/>
  <c r="AA99" i="4"/>
  <c r="AH99" i="4" s="1"/>
  <c r="AE99" i="4"/>
  <c r="AG99" i="4" s="1"/>
  <c r="Y166" i="8"/>
  <c r="N165" i="8"/>
  <c r="AE42" i="4"/>
  <c r="AG42" i="4" s="1"/>
  <c r="AA42" i="4"/>
  <c r="AH42" i="4" s="1"/>
  <c r="E30" i="9"/>
  <c r="E29" i="9" s="1"/>
  <c r="AN37" i="3"/>
  <c r="BP38" i="3"/>
  <c r="BP37" i="3" s="1"/>
  <c r="AN82" i="3"/>
  <c r="BP84" i="3"/>
  <c r="BP82" i="3" s="1"/>
  <c r="CG84" i="3"/>
  <c r="N110" i="8"/>
  <c r="Y112" i="8"/>
  <c r="AA15" i="4"/>
  <c r="AH15" i="4" s="1"/>
  <c r="AE15" i="4"/>
  <c r="AG15" i="4" s="1"/>
  <c r="N23" i="8"/>
  <c r="Y24" i="8"/>
  <c r="Y68" i="4"/>
  <c r="N67" i="4"/>
  <c r="N172" i="8"/>
  <c r="Y173" i="8"/>
  <c r="AA207" i="4"/>
  <c r="AH207" i="4" s="1"/>
  <c r="AE207" i="4"/>
  <c r="AG207" i="4" s="1"/>
  <c r="AE197" i="8"/>
  <c r="AG197" i="8" s="1"/>
  <c r="AA197" i="8"/>
  <c r="AA96" i="8"/>
  <c r="AE96" i="8"/>
  <c r="AG96" i="8" s="1"/>
  <c r="AN163" i="3"/>
  <c r="BP164" i="3"/>
  <c r="BP163" i="3" s="1"/>
  <c r="AA32" i="4"/>
  <c r="AH32" i="4" s="1"/>
  <c r="AE32" i="4"/>
  <c r="AG32" i="4" s="1"/>
  <c r="AA19" i="4"/>
  <c r="AH19" i="4" s="1"/>
  <c r="AE19" i="4"/>
  <c r="AG19" i="4" s="1"/>
  <c r="AE54" i="4"/>
  <c r="AG54" i="4" s="1"/>
  <c r="AA54" i="4"/>
  <c r="AH54" i="4" s="1"/>
  <c r="N103" i="8"/>
  <c r="Y104" i="8"/>
  <c r="E112" i="9"/>
  <c r="E111" i="9" s="1"/>
  <c r="AN142" i="3"/>
  <c r="BP143" i="3"/>
  <c r="BP142" i="3" s="1"/>
  <c r="CG143" i="3"/>
  <c r="Y189" i="4"/>
  <c r="N188" i="4"/>
  <c r="O196" i="8"/>
  <c r="O196" i="4"/>
  <c r="AA203" i="8"/>
  <c r="AF203" i="8"/>
  <c r="AG203" i="8" s="1"/>
  <c r="E27" i="9"/>
  <c r="E26" i="9" s="1"/>
  <c r="Y94" i="8"/>
  <c r="Y84" i="8"/>
  <c r="N82" i="8"/>
  <c r="AE193" i="4"/>
  <c r="AG193" i="4" s="1"/>
  <c r="AA193" i="4"/>
  <c r="AH193" i="4" s="1"/>
  <c r="AA205" i="8"/>
  <c r="AE205" i="8"/>
  <c r="AG205" i="8" s="1"/>
  <c r="AN226" i="3"/>
  <c r="BP227" i="3"/>
  <c r="BP226" i="3" s="1"/>
  <c r="E106" i="9"/>
  <c r="E105" i="9" s="1"/>
  <c r="AS163" i="3"/>
  <c r="AS147" i="3" s="1"/>
  <c r="CH164" i="3"/>
  <c r="CH163" i="3" s="1"/>
  <c r="CH147" i="3" s="1"/>
  <c r="N190" i="8"/>
  <c r="Y192" i="8"/>
  <c r="AO194" i="3"/>
  <c r="AO144" i="3" s="1"/>
  <c r="AO239" i="3" s="1"/>
  <c r="N221" i="4"/>
  <c r="Y223" i="4"/>
  <c r="N208" i="4"/>
  <c r="Y211" i="4"/>
  <c r="N169" i="8"/>
  <c r="Y170" i="8"/>
  <c r="AA202" i="4"/>
  <c r="AH202" i="4" s="1"/>
  <c r="AE202" i="4"/>
  <c r="AG202" i="4" s="1"/>
  <c r="AA48" i="8"/>
  <c r="AE48" i="8"/>
  <c r="AG48" i="8" s="1"/>
  <c r="E34" i="9"/>
  <c r="E32" i="9" s="1"/>
  <c r="AA29" i="8"/>
  <c r="AE29" i="8"/>
  <c r="AG29" i="8" s="1"/>
  <c r="AN46" i="3"/>
  <c r="BP47" i="3"/>
  <c r="BP46" i="3" s="1"/>
  <c r="Y57" i="8"/>
  <c r="N55" i="8"/>
  <c r="AA86" i="4"/>
  <c r="AH86" i="4" s="1"/>
  <c r="AE86" i="4"/>
  <c r="AG86" i="4" s="1"/>
  <c r="AJ147" i="3"/>
  <c r="AF216" i="4"/>
  <c r="AG216" i="4" s="1"/>
  <c r="AA216" i="4"/>
  <c r="AJ107" i="3"/>
  <c r="O174" i="8"/>
  <c r="Z178" i="8"/>
  <c r="E175" i="9"/>
  <c r="E171" i="9" s="1"/>
  <c r="AJ218" i="3"/>
  <c r="AA22" i="8"/>
  <c r="AE22" i="8"/>
  <c r="AG22" i="8" s="1"/>
  <c r="AA59" i="8"/>
  <c r="AE59" i="8"/>
  <c r="AG59" i="8" s="1"/>
  <c r="AN169" i="3"/>
  <c r="BP170" i="3"/>
  <c r="BP169" i="3" s="1"/>
  <c r="Y185" i="4"/>
  <c r="N180" i="4"/>
  <c r="AA51" i="4"/>
  <c r="AH51" i="4" s="1"/>
  <c r="AE51" i="4"/>
  <c r="AG51" i="4" s="1"/>
  <c r="AE39" i="8"/>
  <c r="AG39" i="8" s="1"/>
  <c r="AA39" i="8"/>
  <c r="AN33" i="3"/>
  <c r="BP35" i="3"/>
  <c r="BP33" i="3" s="1"/>
  <c r="CG35" i="3"/>
  <c r="E134" i="9"/>
  <c r="E133" i="9" s="1"/>
  <c r="AJ25" i="3"/>
  <c r="E18" i="9"/>
  <c r="E17" i="9" s="1"/>
  <c r="Y38" i="8"/>
  <c r="N37" i="8"/>
  <c r="E46" i="9"/>
  <c r="E45" i="9" s="1"/>
  <c r="Y73" i="4"/>
  <c r="N72" i="4"/>
  <c r="BP97" i="3"/>
  <c r="CG97" i="3"/>
  <c r="CI97" i="3" s="1"/>
  <c r="AJ60" i="3"/>
  <c r="E118" i="9"/>
  <c r="E117" i="9" s="1"/>
  <c r="N125" i="4"/>
  <c r="Y126" i="4"/>
  <c r="O163" i="8"/>
  <c r="O147" i="8" s="1"/>
  <c r="Z164" i="8"/>
  <c r="N117" i="8"/>
  <c r="Y119" i="8"/>
  <c r="AN180" i="3"/>
  <c r="BP185" i="3"/>
  <c r="BP180" i="3" s="1"/>
  <c r="CG185" i="3"/>
  <c r="O180" i="4"/>
  <c r="Z185" i="4"/>
  <c r="O215" i="4"/>
  <c r="Z217" i="4"/>
  <c r="AA71" i="4"/>
  <c r="AE71" i="4"/>
  <c r="AG71" i="4" s="1"/>
  <c r="AE99" i="8"/>
  <c r="AG99" i="8" s="1"/>
  <c r="AA99" i="8"/>
  <c r="N130" i="8"/>
  <c r="N130" i="4"/>
  <c r="N110" i="4"/>
  <c r="Y112" i="4"/>
  <c r="E23" i="9"/>
  <c r="E22" i="9" s="1"/>
  <c r="AN78" i="3"/>
  <c r="BP80" i="3"/>
  <c r="BP78" i="3" s="1"/>
  <c r="Y28" i="4"/>
  <c r="N27" i="4"/>
  <c r="AE85" i="4"/>
  <c r="AG85" i="4" s="1"/>
  <c r="AA85" i="4"/>
  <c r="AH85" i="4" s="1"/>
  <c r="E216" i="9"/>
  <c r="E214" i="9" s="1"/>
  <c r="AE98" i="4"/>
  <c r="AG98" i="4" s="1"/>
  <c r="AA98" i="4"/>
  <c r="AH98" i="4" s="1"/>
  <c r="AA29" i="4"/>
  <c r="AH29" i="4" s="1"/>
  <c r="AE29" i="4"/>
  <c r="AG29" i="4" s="1"/>
  <c r="Z216" i="8"/>
  <c r="Z215" i="8" s="1"/>
  <c r="O215" i="8"/>
  <c r="AN44" i="3"/>
  <c r="BP45" i="3"/>
  <c r="BP44" i="3" s="1"/>
  <c r="E180" i="9"/>
  <c r="E176" i="9" s="1"/>
  <c r="AA39" i="4"/>
  <c r="AH39" i="4" s="1"/>
  <c r="AE39" i="4"/>
  <c r="AG39" i="4" s="1"/>
  <c r="AN74" i="3"/>
  <c r="BP75" i="3"/>
  <c r="BP74" i="3" s="1"/>
  <c r="CG75" i="3"/>
  <c r="Y137" i="8"/>
  <c r="N136" i="8"/>
  <c r="Y73" i="8"/>
  <c r="N72" i="8"/>
  <c r="N97" i="4"/>
  <c r="Y97" i="4" s="1"/>
  <c r="N97" i="8"/>
  <c r="Y97" i="8" s="1"/>
  <c r="E94" i="9"/>
  <c r="Y135" i="4"/>
  <c r="N133" i="4"/>
  <c r="AA36" i="4"/>
  <c r="AH36" i="4" s="1"/>
  <c r="AE36" i="4"/>
  <c r="AG36" i="4" s="1"/>
  <c r="E77" i="9"/>
  <c r="E75" i="9" s="1"/>
  <c r="Y119" i="4"/>
  <c r="N117" i="4"/>
  <c r="Z185" i="8"/>
  <c r="O180" i="8"/>
  <c r="AA71" i="8"/>
  <c r="AE71" i="8"/>
  <c r="AG71" i="8" s="1"/>
  <c r="AN136" i="3"/>
  <c r="BP137" i="3"/>
  <c r="BP136" i="3" s="1"/>
  <c r="AE42" i="8"/>
  <c r="AG42" i="8" s="1"/>
  <c r="AA42" i="8"/>
  <c r="N69" i="4"/>
  <c r="Y70" i="4"/>
  <c r="N40" i="4"/>
  <c r="Y41" i="4"/>
  <c r="N226" i="8"/>
  <c r="Y227" i="8"/>
  <c r="AA15" i="8"/>
  <c r="AE15" i="8"/>
  <c r="AG15" i="8" s="1"/>
  <c r="N23" i="4"/>
  <c r="Y24" i="4"/>
  <c r="E49" i="9"/>
  <c r="E48" i="9" s="1"/>
  <c r="Y173" i="4"/>
  <c r="N172" i="4"/>
  <c r="AA197" i="4"/>
  <c r="AE197" i="4"/>
  <c r="AG197" i="4" s="1"/>
  <c r="N224" i="8"/>
  <c r="Y225" i="8"/>
  <c r="AA32" i="8"/>
  <c r="AE32" i="8"/>
  <c r="AG32" i="8" s="1"/>
  <c r="AE19" i="8"/>
  <c r="AG19" i="8" s="1"/>
  <c r="AA19" i="8"/>
  <c r="AE54" i="8"/>
  <c r="AG54" i="8" s="1"/>
  <c r="AA54" i="8"/>
  <c r="E101" i="9"/>
  <c r="E100" i="9" s="1"/>
  <c r="N114" i="8"/>
  <c r="Y115" i="8"/>
  <c r="AA116" i="4"/>
  <c r="AH116" i="4" s="1"/>
  <c r="AE116" i="4"/>
  <c r="AG116" i="4" s="1"/>
  <c r="N188" i="8"/>
  <c r="Y189" i="8"/>
  <c r="AS196" i="3"/>
  <c r="AQ195" i="3"/>
  <c r="AQ194" i="3" s="1"/>
  <c r="AQ144" i="3" s="1"/>
  <c r="AQ239" i="3" s="1"/>
  <c r="AE16" i="8"/>
  <c r="AG16" i="8" s="1"/>
  <c r="AA16" i="8"/>
  <c r="N27" i="8"/>
  <c r="Y28" i="8"/>
  <c r="AN30" i="3"/>
  <c r="BP31" i="3"/>
  <c r="BP30" i="3" s="1"/>
  <c r="E91" i="9"/>
  <c r="E90" i="9" s="1"/>
  <c r="Y84" i="4"/>
  <c r="N82" i="4"/>
  <c r="E159" i="9"/>
  <c r="E158" i="9" s="1"/>
  <c r="Y45" i="4"/>
  <c r="N44" i="4"/>
  <c r="N108" i="4"/>
  <c r="Y109" i="4"/>
  <c r="N190" i="4"/>
  <c r="Y192" i="4"/>
  <c r="AA206" i="8"/>
  <c r="AE206" i="8"/>
  <c r="AG206" i="8" s="1"/>
  <c r="E204" i="9"/>
  <c r="E201" i="9" s="1"/>
  <c r="AN117" i="3"/>
  <c r="BP119" i="3"/>
  <c r="BP117" i="3" s="1"/>
  <c r="CG119" i="3"/>
  <c r="Y75" i="4"/>
  <c r="N74" i="4"/>
  <c r="AN165" i="3"/>
  <c r="BP166" i="3"/>
  <c r="BP165" i="3" s="1"/>
  <c r="AN69" i="3"/>
  <c r="BP70" i="3"/>
  <c r="BP69" i="3" s="1"/>
  <c r="CG70" i="3"/>
  <c r="E13" i="9"/>
  <c r="E12" i="9" s="1"/>
  <c r="AN40" i="3"/>
  <c r="BP41" i="3"/>
  <c r="BP40" i="3" s="1"/>
  <c r="N55" i="4"/>
  <c r="Y57" i="4"/>
  <c r="AA86" i="8"/>
  <c r="AE86" i="8"/>
  <c r="AG86" i="8" s="1"/>
  <c r="Y66" i="4"/>
  <c r="N61" i="4"/>
  <c r="N60" i="4" s="1"/>
  <c r="AS208" i="3"/>
  <c r="AN108" i="3"/>
  <c r="BP109" i="3"/>
  <c r="BP108" i="3" s="1"/>
  <c r="AN190" i="3"/>
  <c r="BP192" i="3"/>
  <c r="BP190" i="3" s="1"/>
  <c r="CG192" i="3"/>
  <c r="AN221" i="3"/>
  <c r="BP223" i="3"/>
  <c r="BP221" i="3" s="1"/>
  <c r="BP218" i="3" s="1"/>
  <c r="CG223" i="3"/>
  <c r="AA22" i="4"/>
  <c r="AH22" i="4" s="1"/>
  <c r="AE22" i="4"/>
  <c r="AG22" i="4" s="1"/>
  <c r="AA59" i="4"/>
  <c r="AH59" i="4" s="1"/>
  <c r="AE59" i="4"/>
  <c r="AG59" i="4" s="1"/>
  <c r="E121" i="9"/>
  <c r="E120" i="9" s="1"/>
  <c r="AS72" i="3"/>
  <c r="AS10" i="3" s="1"/>
  <c r="CH73" i="3"/>
  <c r="CH72" i="3" s="1"/>
  <c r="CH10" i="3" s="1"/>
  <c r="E140" i="9"/>
  <c r="E139" i="9" s="1"/>
  <c r="AA199" i="4"/>
  <c r="AH199" i="4" s="1"/>
  <c r="AE199" i="4"/>
  <c r="AG199" i="4" s="1"/>
  <c r="AA203" i="4"/>
  <c r="AH203" i="4" s="1"/>
  <c r="AE203" i="4"/>
  <c r="AG203" i="4" s="1"/>
  <c r="N196" i="8"/>
  <c r="N196" i="4"/>
  <c r="AN12" i="3"/>
  <c r="BP13" i="3"/>
  <c r="BP12" i="3" s="1"/>
  <c r="N17" i="4"/>
  <c r="Y18" i="4"/>
  <c r="N37" i="4"/>
  <c r="Y38" i="4"/>
  <c r="E70" i="9"/>
  <c r="E69" i="9" s="1"/>
  <c r="N133" i="8"/>
  <c r="Y135" i="8"/>
  <c r="AA186" i="4"/>
  <c r="AH186" i="4" s="1"/>
  <c r="AE186" i="4"/>
  <c r="AG186" i="4" s="1"/>
  <c r="AA204" i="8"/>
  <c r="AE204" i="8"/>
  <c r="AG204" i="8" s="1"/>
  <c r="O208" i="8"/>
  <c r="Z211" i="8"/>
  <c r="AN67" i="3"/>
  <c r="BP68" i="3"/>
  <c r="BP67" i="3" s="1"/>
  <c r="N78" i="4"/>
  <c r="Y80" i="4"/>
  <c r="Y121" i="8"/>
  <c r="N120" i="8"/>
  <c r="E123" i="9"/>
  <c r="E122" i="9" s="1"/>
  <c r="AE52" i="8"/>
  <c r="AG52" i="8" s="1"/>
  <c r="AA52" i="8"/>
  <c r="Z73" i="8"/>
  <c r="O72" i="8"/>
  <c r="O10" i="8" s="1"/>
  <c r="N165" i="4"/>
  <c r="Y166" i="4"/>
  <c r="AN188" i="3"/>
  <c r="BP189" i="3"/>
  <c r="BP188" i="3" s="1"/>
  <c r="AN55" i="3"/>
  <c r="BP57" i="3"/>
  <c r="BP55" i="3" s="1"/>
  <c r="AN133" i="3"/>
  <c r="BP135" i="3"/>
  <c r="BP133" i="3" s="1"/>
  <c r="CG135" i="3"/>
  <c r="N67" i="8"/>
  <c r="Y68" i="8"/>
  <c r="N161" i="8"/>
  <c r="Y162" i="8"/>
  <c r="AN49" i="3"/>
  <c r="BP50" i="3"/>
  <c r="BP49" i="3" s="1"/>
  <c r="AA206" i="4"/>
  <c r="AH206" i="4" s="1"/>
  <c r="AE206" i="4"/>
  <c r="AG206" i="4" s="1"/>
  <c r="AA202" i="8"/>
  <c r="AE202" i="8"/>
  <c r="AG202" i="8" s="1"/>
  <c r="Y70" i="8"/>
  <c r="N69" i="8"/>
  <c r="AN17" i="3"/>
  <c r="BP18" i="3"/>
  <c r="BP17" i="3" s="1"/>
  <c r="N30" i="4"/>
  <c r="Y31" i="4"/>
  <c r="N40" i="8"/>
  <c r="Y41" i="8"/>
  <c r="AN93" i="3"/>
  <c r="BP94" i="3"/>
  <c r="BP93" i="3" s="1"/>
  <c r="CG94" i="3"/>
  <c r="E109" i="9"/>
  <c r="E107" i="9" s="1"/>
  <c r="E220" i="9"/>
  <c r="E219" i="9" s="1"/>
  <c r="N49" i="8"/>
  <c r="Y50" i="8"/>
  <c r="E66" i="9"/>
  <c r="E65" i="9" s="1"/>
  <c r="AA207" i="8"/>
  <c r="AE207" i="8"/>
  <c r="AG207" i="8" s="1"/>
  <c r="AN208" i="3"/>
  <c r="BP211" i="3"/>
  <c r="BP208" i="3" s="1"/>
  <c r="AN123" i="3"/>
  <c r="BP124" i="3"/>
  <c r="BP123" i="3" s="1"/>
  <c r="CG124" i="3"/>
  <c r="AS180" i="3"/>
  <c r="CH185" i="3"/>
  <c r="CH180" i="3" s="1"/>
  <c r="E218" i="9"/>
  <c r="E217" i="9" s="1"/>
  <c r="N114" i="4"/>
  <c r="Y115" i="4"/>
  <c r="AA116" i="8"/>
  <c r="AE116" i="8"/>
  <c r="AG116" i="8" s="1"/>
  <c r="AE187" i="4"/>
  <c r="AG187" i="4" s="1"/>
  <c r="AA187" i="4"/>
  <c r="AH187" i="4" s="1"/>
  <c r="E184" i="9"/>
  <c r="E183" i="9" s="1"/>
  <c r="AE16" i="4"/>
  <c r="AG16" i="4" s="1"/>
  <c r="AA16" i="4"/>
  <c r="AH16" i="4" s="1"/>
  <c r="E81" i="9"/>
  <c r="E79" i="9" s="1"/>
  <c r="Y162" i="4"/>
  <c r="N161" i="4"/>
  <c r="AA193" i="8"/>
  <c r="AE193" i="8"/>
  <c r="AG193" i="8" s="1"/>
  <c r="AA205" i="4"/>
  <c r="AH205" i="4" s="1"/>
  <c r="AE205" i="4"/>
  <c r="AG205" i="4" s="1"/>
  <c r="CH216" i="3"/>
  <c r="AS215" i="3"/>
  <c r="BP216" i="3"/>
  <c r="BP215" i="3" s="1"/>
  <c r="E44" i="9"/>
  <c r="E43" i="9" s="1"/>
  <c r="AA85" i="8"/>
  <c r="AE85" i="8"/>
  <c r="AG85" i="8" s="1"/>
  <c r="AN125" i="3"/>
  <c r="BP126" i="3"/>
  <c r="BP125" i="3" s="1"/>
  <c r="N108" i="8"/>
  <c r="Y109" i="8"/>
  <c r="E187" i="9"/>
  <c r="E185" i="9" s="1"/>
  <c r="N221" i="8"/>
  <c r="Y223" i="8"/>
  <c r="AE98" i="8"/>
  <c r="AG98" i="8" s="1"/>
  <c r="AA98" i="8"/>
  <c r="N169" i="4"/>
  <c r="Y170" i="4"/>
  <c r="Y164" i="4"/>
  <c r="N163" i="4"/>
  <c r="N174" i="4"/>
  <c r="Y178" i="4"/>
  <c r="E72" i="9"/>
  <c r="E71" i="9" s="1"/>
  <c r="Y35" i="8"/>
  <c r="N33" i="8"/>
  <c r="Y13" i="8"/>
  <c r="N12" i="8"/>
  <c r="E56" i="9"/>
  <c r="E54" i="9" s="1"/>
  <c r="N61" i="8"/>
  <c r="Y66" i="8"/>
  <c r="AE21" i="8"/>
  <c r="AG21" i="8" s="1"/>
  <c r="AA21" i="8"/>
  <c r="AJ43" i="3"/>
  <c r="AJ171" i="3"/>
  <c r="AJ194" i="3"/>
  <c r="N123" i="4"/>
  <c r="Y124" i="4"/>
  <c r="Y185" i="8"/>
  <c r="N180" i="8"/>
  <c r="AN174" i="3"/>
  <c r="BP178" i="3"/>
  <c r="BP174" i="3" s="1"/>
  <c r="CG178" i="3"/>
  <c r="AN103" i="3"/>
  <c r="AN92" i="3" s="1"/>
  <c r="BP104" i="3"/>
  <c r="BP103" i="3" s="1"/>
  <c r="AN114" i="3"/>
  <c r="BP115" i="3"/>
  <c r="BP114" i="3" s="1"/>
  <c r="Y137" i="4"/>
  <c r="N136" i="4"/>
  <c r="Y143" i="4"/>
  <c r="N142" i="4"/>
  <c r="N143" i="8"/>
  <c r="N142" i="8" s="1"/>
  <c r="AL195" i="3"/>
  <c r="AL194" i="3" s="1"/>
  <c r="AL144" i="3" s="1"/>
  <c r="AL239" i="3" s="1"/>
  <c r="AN196" i="3"/>
  <c r="AJ11" i="3"/>
  <c r="Y47" i="8"/>
  <c r="N46" i="8"/>
  <c r="AN110" i="3"/>
  <c r="BP112" i="3"/>
  <c r="BP110" i="3" s="1"/>
  <c r="AA186" i="8"/>
  <c r="AE186" i="8"/>
  <c r="AG186" i="8" s="1"/>
  <c r="O208" i="4"/>
  <c r="Z211" i="4"/>
  <c r="AA36" i="8"/>
  <c r="AE36" i="8"/>
  <c r="AG36" i="8" s="1"/>
  <c r="N78" i="8"/>
  <c r="Y80" i="8"/>
  <c r="Y126" i="8"/>
  <c r="N125" i="8"/>
  <c r="CH178" i="3"/>
  <c r="CH174" i="3" s="1"/>
  <c r="CH171" i="3" s="1"/>
  <c r="AS174" i="3"/>
  <c r="AE52" i="4"/>
  <c r="AG52" i="4" s="1"/>
  <c r="AA52" i="4"/>
  <c r="AH52" i="4" s="1"/>
  <c r="E116" i="9"/>
  <c r="E114" i="9" s="1"/>
  <c r="O72" i="4"/>
  <c r="O10" i="4" s="1"/>
  <c r="Z73" i="4"/>
  <c r="AF217" i="8"/>
  <c r="AA217" i="8"/>
  <c r="E163" i="9"/>
  <c r="E162" i="9" s="1"/>
  <c r="AN130" i="3"/>
  <c r="AJ129" i="3"/>
  <c r="AJ122" i="3" s="1"/>
  <c r="AJ77" i="3" l="1"/>
  <c r="N11" i="8"/>
  <c r="N107" i="8"/>
  <c r="N147" i="8"/>
  <c r="AS171" i="3"/>
  <c r="AN218" i="3"/>
  <c r="AJ10" i="3"/>
  <c r="N218" i="8"/>
  <c r="AN60" i="3"/>
  <c r="E89" i="9"/>
  <c r="AO240" i="3"/>
  <c r="N218" i="4"/>
  <c r="Y78" i="8"/>
  <c r="AE80" i="8"/>
  <c r="AA80" i="8"/>
  <c r="AA78" i="8" s="1"/>
  <c r="Y136" i="4"/>
  <c r="AE137" i="4"/>
  <c r="AA137" i="4"/>
  <c r="AE124" i="4"/>
  <c r="AA124" i="4"/>
  <c r="Y123" i="4"/>
  <c r="AE66" i="8"/>
  <c r="Y61" i="8"/>
  <c r="AA66" i="8"/>
  <c r="AA61" i="8" s="1"/>
  <c r="AE178" i="4"/>
  <c r="Y174" i="4"/>
  <c r="AA178" i="4"/>
  <c r="AE170" i="4"/>
  <c r="AA170" i="4"/>
  <c r="Y169" i="4"/>
  <c r="E42" i="9"/>
  <c r="CH215" i="3"/>
  <c r="CI216" i="3"/>
  <c r="AE41" i="8"/>
  <c r="Y40" i="8"/>
  <c r="AA41" i="8"/>
  <c r="AA40" i="8" s="1"/>
  <c r="AA31" i="4"/>
  <c r="AE31" i="4"/>
  <c r="Y30" i="4"/>
  <c r="AE162" i="8"/>
  <c r="Y161" i="8"/>
  <c r="AA162" i="8"/>
  <c r="AA161" i="8" s="1"/>
  <c r="CI135" i="3"/>
  <c r="AF73" i="8"/>
  <c r="AF72" i="8" s="1"/>
  <c r="AF10" i="8" s="1"/>
  <c r="Z72" i="8"/>
  <c r="Z10" i="8" s="1"/>
  <c r="N195" i="8"/>
  <c r="N194" i="8" s="1"/>
  <c r="Y196" i="8"/>
  <c r="Y61" i="4"/>
  <c r="AA66" i="4"/>
  <c r="AE66" i="4"/>
  <c r="CI70" i="3"/>
  <c r="CI69" i="3" s="1"/>
  <c r="CG69" i="3"/>
  <c r="AA45" i="4"/>
  <c r="Y44" i="4"/>
  <c r="AE45" i="4"/>
  <c r="E144" i="9"/>
  <c r="AA189" i="8"/>
  <c r="AA188" i="8" s="1"/>
  <c r="AE189" i="8"/>
  <c r="Y188" i="8"/>
  <c r="Y114" i="8"/>
  <c r="AE115" i="8"/>
  <c r="AA115" i="8"/>
  <c r="AA114" i="8" s="1"/>
  <c r="AA24" i="4"/>
  <c r="AE24" i="4"/>
  <c r="Y23" i="4"/>
  <c r="Y226" i="8"/>
  <c r="AA227" i="8"/>
  <c r="AA226" i="8" s="1"/>
  <c r="AE227" i="8"/>
  <c r="Y69" i="4"/>
  <c r="AA70" i="4"/>
  <c r="AE70" i="4"/>
  <c r="AA119" i="4"/>
  <c r="AE119" i="4"/>
  <c r="Y117" i="4"/>
  <c r="Y72" i="8"/>
  <c r="AE73" i="8"/>
  <c r="AA73" i="8"/>
  <c r="AA72" i="8" s="1"/>
  <c r="AN43" i="3"/>
  <c r="Y27" i="4"/>
  <c r="AA28" i="4"/>
  <c r="AE28" i="4"/>
  <c r="AE119" i="8"/>
  <c r="Y117" i="8"/>
  <c r="AA119" i="8"/>
  <c r="AA117" i="8" s="1"/>
  <c r="AE126" i="4"/>
  <c r="Y125" i="4"/>
  <c r="AA126" i="4"/>
  <c r="CI35" i="3"/>
  <c r="AE185" i="4"/>
  <c r="AA185" i="4"/>
  <c r="Y180" i="4"/>
  <c r="AE57" i="8"/>
  <c r="AA57" i="8"/>
  <c r="AA55" i="8" s="1"/>
  <c r="Y55" i="8"/>
  <c r="AE84" i="8"/>
  <c r="AA84" i="8"/>
  <c r="AA82" i="8" s="1"/>
  <c r="Y82" i="8"/>
  <c r="Z196" i="8"/>
  <c r="O195" i="8"/>
  <c r="O194" i="8" s="1"/>
  <c r="Y103" i="8"/>
  <c r="AE104" i="8"/>
  <c r="AA104" i="8"/>
  <c r="AA103" i="8" s="1"/>
  <c r="N171" i="8"/>
  <c r="CI84" i="3"/>
  <c r="Y165" i="8"/>
  <c r="AA166" i="8"/>
  <c r="AA165" i="8" s="1"/>
  <c r="AE166" i="8"/>
  <c r="Y120" i="4"/>
  <c r="AE121" i="4"/>
  <c r="AA121" i="4"/>
  <c r="Y123" i="8"/>
  <c r="AA124" i="8"/>
  <c r="AA123" i="8" s="1"/>
  <c r="AE124" i="8"/>
  <c r="BP171" i="3"/>
  <c r="CG72" i="3"/>
  <c r="CI73" i="3"/>
  <c r="CI72" i="3" s="1"/>
  <c r="Y208" i="8"/>
  <c r="AA211" i="8"/>
  <c r="AA208" i="8" s="1"/>
  <c r="AE211" i="8"/>
  <c r="Y44" i="8"/>
  <c r="AA45" i="8"/>
  <c r="AA44" i="8" s="1"/>
  <c r="AE45" i="8"/>
  <c r="N93" i="4"/>
  <c r="N92" i="4" s="1"/>
  <c r="E168" i="9"/>
  <c r="Y226" i="4"/>
  <c r="AA227" i="4"/>
  <c r="AE227" i="4"/>
  <c r="AE31" i="8"/>
  <c r="AA31" i="8"/>
  <c r="AA30" i="8" s="1"/>
  <c r="Y30" i="8"/>
  <c r="AN129" i="3"/>
  <c r="AN122" i="3" s="1"/>
  <c r="BP130" i="3"/>
  <c r="BP129" i="3" s="1"/>
  <c r="BP122" i="3" s="1"/>
  <c r="AA126" i="8"/>
  <c r="AA125" i="8" s="1"/>
  <c r="AE126" i="8"/>
  <c r="Y125" i="8"/>
  <c r="Z72" i="4"/>
  <c r="Z10" i="4" s="1"/>
  <c r="AF73" i="4"/>
  <c r="AF72" i="4" s="1"/>
  <c r="AF10" i="4" s="1"/>
  <c r="AA35" i="8"/>
  <c r="AA33" i="8" s="1"/>
  <c r="AE35" i="8"/>
  <c r="Y33" i="8"/>
  <c r="AE109" i="8"/>
  <c r="Y108" i="8"/>
  <c r="AA109" i="8"/>
  <c r="AA108" i="8" s="1"/>
  <c r="N147" i="4"/>
  <c r="AA115" i="4"/>
  <c r="Y114" i="4"/>
  <c r="AE115" i="4"/>
  <c r="AA50" i="8"/>
  <c r="AA49" i="8" s="1"/>
  <c r="AE50" i="8"/>
  <c r="Y49" i="8"/>
  <c r="CI94" i="3"/>
  <c r="AE121" i="8"/>
  <c r="AA121" i="8"/>
  <c r="AA120" i="8" s="1"/>
  <c r="Y120" i="8"/>
  <c r="AA135" i="8"/>
  <c r="AA133" i="8" s="1"/>
  <c r="AE135" i="8"/>
  <c r="Y133" i="8"/>
  <c r="Y37" i="4"/>
  <c r="AA38" i="4"/>
  <c r="AE38" i="4"/>
  <c r="Y196" i="4"/>
  <c r="N195" i="4"/>
  <c r="N194" i="4" s="1"/>
  <c r="CI192" i="3"/>
  <c r="BP107" i="3"/>
  <c r="Y108" i="4"/>
  <c r="AA109" i="4"/>
  <c r="AE109" i="4"/>
  <c r="N171" i="4"/>
  <c r="N11" i="4"/>
  <c r="AE97" i="8"/>
  <c r="AG97" i="8" s="1"/>
  <c r="AA97" i="8"/>
  <c r="E11" i="9"/>
  <c r="E127" i="9"/>
  <c r="E126" i="9" s="1"/>
  <c r="E119" i="9" s="1"/>
  <c r="Z215" i="4"/>
  <c r="AF217" i="4"/>
  <c r="AA217" i="4"/>
  <c r="AH217" i="4" s="1"/>
  <c r="CI185" i="3"/>
  <c r="Y72" i="4"/>
  <c r="AA73" i="4"/>
  <c r="AE73" i="4"/>
  <c r="AH216" i="4"/>
  <c r="Y208" i="4"/>
  <c r="AA211" i="4"/>
  <c r="AE211" i="4"/>
  <c r="N93" i="8"/>
  <c r="N92" i="8" s="1"/>
  <c r="E24" i="9"/>
  <c r="AE24" i="8"/>
  <c r="Y23" i="8"/>
  <c r="AA24" i="8"/>
  <c r="AA23" i="8" s="1"/>
  <c r="BP25" i="3"/>
  <c r="AN171" i="3"/>
  <c r="E59" i="9"/>
  <c r="AE35" i="4"/>
  <c r="Y33" i="4"/>
  <c r="AA35" i="4"/>
  <c r="Y174" i="8"/>
  <c r="AE178" i="8"/>
  <c r="AE104" i="4"/>
  <c r="Y103" i="4"/>
  <c r="AA104" i="4"/>
  <c r="AE164" i="8"/>
  <c r="AA164" i="8"/>
  <c r="AA163" i="8" s="1"/>
  <c r="Y163" i="8"/>
  <c r="CI66" i="3"/>
  <c r="Y93" i="4"/>
  <c r="AE94" i="4"/>
  <c r="AA94" i="4"/>
  <c r="Z208" i="4"/>
  <c r="AF211" i="4"/>
  <c r="AF208" i="4" s="1"/>
  <c r="Y46" i="8"/>
  <c r="AA47" i="8"/>
  <c r="AA46" i="8" s="1"/>
  <c r="AE47" i="8"/>
  <c r="AN195" i="3"/>
  <c r="AN194" i="3" s="1"/>
  <c r="BP196" i="3"/>
  <c r="BP195" i="3" s="1"/>
  <c r="BP194" i="3" s="1"/>
  <c r="AA143" i="4"/>
  <c r="Y143" i="8"/>
  <c r="Y142" i="8" s="1"/>
  <c r="Y142" i="4"/>
  <c r="AE143" i="4"/>
  <c r="Y161" i="4"/>
  <c r="AE162" i="4"/>
  <c r="AA162" i="4"/>
  <c r="BP92" i="3"/>
  <c r="Y69" i="8"/>
  <c r="AE70" i="8"/>
  <c r="AA70" i="8"/>
  <c r="AA69" i="8" s="1"/>
  <c r="AE68" i="8"/>
  <c r="AA68" i="8"/>
  <c r="AA67" i="8" s="1"/>
  <c r="Y67" i="8"/>
  <c r="Y60" i="8" s="1"/>
  <c r="Y78" i="4"/>
  <c r="AA80" i="4"/>
  <c r="AE80" i="4"/>
  <c r="BP11" i="3"/>
  <c r="CI223" i="3"/>
  <c r="AN107" i="3"/>
  <c r="CI119" i="3"/>
  <c r="AE192" i="4"/>
  <c r="Y190" i="4"/>
  <c r="AA192" i="4"/>
  <c r="N107" i="4"/>
  <c r="AE84" i="4"/>
  <c r="AA84" i="4"/>
  <c r="Y82" i="4"/>
  <c r="AE28" i="8"/>
  <c r="Y27" i="8"/>
  <c r="AA28" i="8"/>
  <c r="AA27" i="8" s="1"/>
  <c r="Y224" i="8"/>
  <c r="AA225" i="8"/>
  <c r="AA224" i="8" s="1"/>
  <c r="AE225" i="8"/>
  <c r="Y172" i="4"/>
  <c r="AA173" i="4"/>
  <c r="AE173" i="4"/>
  <c r="AA41" i="4"/>
  <c r="AE41" i="4"/>
  <c r="Y40" i="4"/>
  <c r="Z180" i="8"/>
  <c r="AF185" i="8"/>
  <c r="AF180" i="8" s="1"/>
  <c r="Y133" i="4"/>
  <c r="AA135" i="4"/>
  <c r="AE135" i="4"/>
  <c r="AA97" i="4"/>
  <c r="AH97" i="4" s="1"/>
  <c r="AE97" i="4"/>
  <c r="AG97" i="4" s="1"/>
  <c r="AE137" i="8"/>
  <c r="AA137" i="8"/>
  <c r="AA136" i="8" s="1"/>
  <c r="Y136" i="8"/>
  <c r="AF216" i="8"/>
  <c r="AG216" i="8" s="1"/>
  <c r="AA216" i="8"/>
  <c r="AA215" i="8" s="1"/>
  <c r="Y110" i="4"/>
  <c r="AA112" i="4"/>
  <c r="AE112" i="4"/>
  <c r="N129" i="4"/>
  <c r="N122" i="4" s="1"/>
  <c r="Y130" i="4"/>
  <c r="Z163" i="8"/>
  <c r="Z147" i="8" s="1"/>
  <c r="AF164" i="8"/>
  <c r="AF163" i="8" s="1"/>
  <c r="AF147" i="8" s="1"/>
  <c r="AA178" i="8"/>
  <c r="AA174" i="8" s="1"/>
  <c r="AF178" i="8"/>
  <c r="AF174" i="8" s="1"/>
  <c r="Z174" i="8"/>
  <c r="Y190" i="8"/>
  <c r="AA192" i="8"/>
  <c r="AA190" i="8" s="1"/>
  <c r="AE192" i="8"/>
  <c r="E104" i="9"/>
  <c r="AE94" i="8"/>
  <c r="Y93" i="8"/>
  <c r="AA94" i="8"/>
  <c r="Z196" i="4"/>
  <c r="O195" i="4"/>
  <c r="O194" i="4" s="1"/>
  <c r="AA189" i="4"/>
  <c r="AE189" i="4"/>
  <c r="Y188" i="4"/>
  <c r="AE68" i="4"/>
  <c r="AA68" i="4"/>
  <c r="Y67" i="4"/>
  <c r="Y110" i="8"/>
  <c r="AA112" i="8"/>
  <c r="AA110" i="8" s="1"/>
  <c r="AE112" i="8"/>
  <c r="Z163" i="4"/>
  <c r="Z147" i="4" s="1"/>
  <c r="AF164" i="4"/>
  <c r="AF163" i="4" s="1"/>
  <c r="AF147" i="4" s="1"/>
  <c r="AE47" i="4"/>
  <c r="Y46" i="4"/>
  <c r="AA47" i="4"/>
  <c r="Y17" i="8"/>
  <c r="AE18" i="8"/>
  <c r="AA18" i="8"/>
  <c r="AA17" i="8" s="1"/>
  <c r="AN25" i="3"/>
  <c r="O171" i="4"/>
  <c r="BP147" i="3"/>
  <c r="AE13" i="4"/>
  <c r="Y12" i="4"/>
  <c r="AA13" i="4"/>
  <c r="BP60" i="3"/>
  <c r="Y224" i="4"/>
  <c r="AA225" i="4"/>
  <c r="AE225" i="4"/>
  <c r="Y49" i="4"/>
  <c r="AA50" i="4"/>
  <c r="AE50" i="4"/>
  <c r="AG217" i="8"/>
  <c r="CI178" i="3"/>
  <c r="Y180" i="8"/>
  <c r="AA185" i="8"/>
  <c r="AA180" i="8" s="1"/>
  <c r="AE185" i="8"/>
  <c r="Y12" i="8"/>
  <c r="AA13" i="8"/>
  <c r="AA12" i="8" s="1"/>
  <c r="AE13" i="8"/>
  <c r="AA164" i="4"/>
  <c r="AE164" i="4"/>
  <c r="Y163" i="4"/>
  <c r="Y221" i="8"/>
  <c r="AA223" i="8"/>
  <c r="AA221" i="8" s="1"/>
  <c r="AE223" i="8"/>
  <c r="CG123" i="3"/>
  <c r="CI124" i="3"/>
  <c r="CI123" i="3" s="1"/>
  <c r="N60" i="8"/>
  <c r="Y165" i="4"/>
  <c r="AA166" i="4"/>
  <c r="AE166" i="4"/>
  <c r="Z208" i="8"/>
  <c r="AF211" i="8"/>
  <c r="AF208" i="8" s="1"/>
  <c r="Y17" i="4"/>
  <c r="AE18" i="4"/>
  <c r="AA18" i="4"/>
  <c r="AN11" i="3"/>
  <c r="E190" i="9"/>
  <c r="E189" i="9" s="1"/>
  <c r="E188" i="9" s="1"/>
  <c r="AE57" i="4"/>
  <c r="Y55" i="4"/>
  <c r="AA57" i="4"/>
  <c r="AA75" i="4"/>
  <c r="Y74" i="4"/>
  <c r="AE75" i="4"/>
  <c r="N43" i="4"/>
  <c r="N25" i="8"/>
  <c r="AS195" i="3"/>
  <c r="AS194" i="3" s="1"/>
  <c r="AS144" i="3" s="1"/>
  <c r="AS239" i="3" s="1"/>
  <c r="CH196" i="3"/>
  <c r="CH195" i="3" s="1"/>
  <c r="CI75" i="3"/>
  <c r="CI74" i="3" s="1"/>
  <c r="CG74" i="3"/>
  <c r="BP43" i="3"/>
  <c r="E211" i="9"/>
  <c r="N25" i="4"/>
  <c r="Y130" i="8"/>
  <c r="N129" i="8"/>
  <c r="N122" i="8" s="1"/>
  <c r="AF185" i="4"/>
  <c r="AF180" i="4" s="1"/>
  <c r="Z180" i="4"/>
  <c r="AA38" i="8"/>
  <c r="AA37" i="8" s="1"/>
  <c r="Y37" i="8"/>
  <c r="AE38" i="8"/>
  <c r="O171" i="8"/>
  <c r="AJ144" i="3"/>
  <c r="AA170" i="8"/>
  <c r="AA169" i="8" s="1"/>
  <c r="AE170" i="8"/>
  <c r="Y169" i="8"/>
  <c r="Y221" i="4"/>
  <c r="Y218" i="4" s="1"/>
  <c r="AA223" i="4"/>
  <c r="AE223" i="4"/>
  <c r="CI143" i="3"/>
  <c r="CI142" i="3" s="1"/>
  <c r="CG142" i="3"/>
  <c r="Y172" i="8"/>
  <c r="AA173" i="8"/>
  <c r="AA172" i="8" s="1"/>
  <c r="AE173" i="8"/>
  <c r="Z174" i="4"/>
  <c r="AF178" i="4"/>
  <c r="AF174" i="4" s="1"/>
  <c r="AN147" i="3"/>
  <c r="Y74" i="8"/>
  <c r="AA75" i="8"/>
  <c r="AA74" i="8" s="1"/>
  <c r="AE75" i="8"/>
  <c r="N43" i="8"/>
  <c r="AJ239" i="3" l="1"/>
  <c r="AJ240" i="3" s="1"/>
  <c r="AF171" i="4"/>
  <c r="Z171" i="4"/>
  <c r="N77" i="4"/>
  <c r="O144" i="4"/>
  <c r="O239" i="4" s="1"/>
  <c r="E74" i="9"/>
  <c r="N10" i="8"/>
  <c r="Y92" i="4"/>
  <c r="Y218" i="8"/>
  <c r="Y171" i="8"/>
  <c r="O144" i="8"/>
  <c r="O239" i="8" s="1"/>
  <c r="AN10" i="3"/>
  <c r="AA43" i="8"/>
  <c r="AN144" i="3"/>
  <c r="AN239" i="3" s="1"/>
  <c r="BP77" i="3"/>
  <c r="AA11" i="8"/>
  <c r="AF215" i="8"/>
  <c r="Y11" i="4"/>
  <c r="E10" i="9"/>
  <c r="BP10" i="3"/>
  <c r="N144" i="8"/>
  <c r="AA218" i="8"/>
  <c r="Y25" i="8"/>
  <c r="AN77" i="3"/>
  <c r="N77" i="8"/>
  <c r="AG47" i="4"/>
  <c r="AG46" i="4" s="1"/>
  <c r="AE46" i="4"/>
  <c r="AG68" i="4"/>
  <c r="AG67" i="4" s="1"/>
  <c r="AE67" i="4"/>
  <c r="AG189" i="4"/>
  <c r="AG188" i="4" s="1"/>
  <c r="AE188" i="4"/>
  <c r="AE224" i="8"/>
  <c r="AG225" i="8"/>
  <c r="AG224" i="8" s="1"/>
  <c r="AH35" i="4"/>
  <c r="AA33" i="4"/>
  <c r="AH33" i="4" s="1"/>
  <c r="AG121" i="8"/>
  <c r="AG120" i="8" s="1"/>
  <c r="AE120" i="8"/>
  <c r="AA17" i="4"/>
  <c r="AH18" i="4"/>
  <c r="AH17" i="4" s="1"/>
  <c r="AE224" i="4"/>
  <c r="AG225" i="4"/>
  <c r="AG224" i="4" s="1"/>
  <c r="AE130" i="4"/>
  <c r="Y129" i="4"/>
  <c r="Y122" i="4" s="1"/>
  <c r="AA130" i="4"/>
  <c r="AH41" i="4"/>
  <c r="AA40" i="4"/>
  <c r="AH40" i="4" s="1"/>
  <c r="AE46" i="8"/>
  <c r="AG47" i="8"/>
  <c r="AG46" i="8" s="1"/>
  <c r="AE163" i="8"/>
  <c r="AG164" i="8"/>
  <c r="AG163" i="8" s="1"/>
  <c r="Z195" i="8"/>
  <c r="Z194" i="8" s="1"/>
  <c r="AF196" i="8"/>
  <c r="AF195" i="8" s="1"/>
  <c r="AG84" i="8"/>
  <c r="AG82" i="8" s="1"/>
  <c r="AE82" i="8"/>
  <c r="AG185" i="4"/>
  <c r="AG180" i="4" s="1"/>
  <c r="AE180" i="4"/>
  <c r="AG119" i="8"/>
  <c r="AG117" i="8" s="1"/>
  <c r="AE117" i="8"/>
  <c r="AG28" i="4"/>
  <c r="AG27" i="4" s="1"/>
  <c r="AE27" i="4"/>
  <c r="AG227" i="8"/>
  <c r="AG226" i="8" s="1"/>
  <c r="AE226" i="8"/>
  <c r="AG24" i="4"/>
  <c r="AG23" i="4" s="1"/>
  <c r="AE23" i="4"/>
  <c r="AA136" i="4"/>
  <c r="AH136" i="4" s="1"/>
  <c r="AH137" i="4"/>
  <c r="AE169" i="8"/>
  <c r="AG170" i="8"/>
  <c r="AG169" i="8" s="1"/>
  <c r="AE17" i="4"/>
  <c r="AG18" i="4"/>
  <c r="AG17" i="4" s="1"/>
  <c r="AG223" i="8"/>
  <c r="AG221" i="8" s="1"/>
  <c r="AE221" i="8"/>
  <c r="AG164" i="4"/>
  <c r="AG163" i="4" s="1"/>
  <c r="AE163" i="4"/>
  <c r="Y11" i="8"/>
  <c r="AG50" i="4"/>
  <c r="AG49" i="4" s="1"/>
  <c r="AE49" i="4"/>
  <c r="AH225" i="4"/>
  <c r="AA224" i="4"/>
  <c r="AH224" i="4" s="1"/>
  <c r="AE12" i="4"/>
  <c r="AG13" i="4"/>
  <c r="AG12" i="4" s="1"/>
  <c r="AA188" i="4"/>
  <c r="AH188" i="4" s="1"/>
  <c r="AH189" i="4"/>
  <c r="AA93" i="8"/>
  <c r="AA92" i="8" s="1"/>
  <c r="AE136" i="8"/>
  <c r="AG137" i="8"/>
  <c r="AG136" i="8" s="1"/>
  <c r="AA133" i="4"/>
  <c r="AH133" i="4" s="1"/>
  <c r="AH135" i="4"/>
  <c r="AE172" i="4"/>
  <c r="AG173" i="4"/>
  <c r="AG172" i="4" s="1"/>
  <c r="AG28" i="8"/>
  <c r="AG27" i="8" s="1"/>
  <c r="AE27" i="8"/>
  <c r="AG192" i="4"/>
  <c r="AG190" i="4" s="1"/>
  <c r="AE190" i="4"/>
  <c r="AG80" i="4"/>
  <c r="AG78" i="4" s="1"/>
  <c r="AE78" i="4"/>
  <c r="AA60" i="8"/>
  <c r="AE69" i="8"/>
  <c r="AG70" i="8"/>
  <c r="AG69" i="8" s="1"/>
  <c r="AE161" i="4"/>
  <c r="AG162" i="4"/>
  <c r="AG161" i="4" s="1"/>
  <c r="AE143" i="8"/>
  <c r="AE142" i="8" s="1"/>
  <c r="AE142" i="4"/>
  <c r="AG143" i="4"/>
  <c r="AH94" i="4"/>
  <c r="AA93" i="4"/>
  <c r="AE103" i="4"/>
  <c r="AG104" i="4"/>
  <c r="AG103" i="4" s="1"/>
  <c r="AE23" i="8"/>
  <c r="AG24" i="8"/>
  <c r="AG23" i="8" s="1"/>
  <c r="AG211" i="4"/>
  <c r="AG208" i="4" s="1"/>
  <c r="AE208" i="4"/>
  <c r="AF215" i="4"/>
  <c r="AG217" i="4"/>
  <c r="AG215" i="4" s="1"/>
  <c r="Y195" i="4"/>
  <c r="Y194" i="4" s="1"/>
  <c r="AA196" i="4"/>
  <c r="AE196" i="4"/>
  <c r="AH38" i="4"/>
  <c r="AA37" i="4"/>
  <c r="AH37" i="4" s="1"/>
  <c r="AA107" i="8"/>
  <c r="AG35" i="8"/>
  <c r="AG33" i="8" s="1"/>
  <c r="AE33" i="8"/>
  <c r="AG31" i="8"/>
  <c r="AG30" i="8" s="1"/>
  <c r="AE30" i="8"/>
  <c r="Y43" i="8"/>
  <c r="AE123" i="8"/>
  <c r="AG124" i="8"/>
  <c r="AG123" i="8" s="1"/>
  <c r="AE103" i="8"/>
  <c r="AG104" i="8"/>
  <c r="AG103" i="8" s="1"/>
  <c r="AG57" i="8"/>
  <c r="AG55" i="8" s="1"/>
  <c r="AE55" i="8"/>
  <c r="AE125" i="4"/>
  <c r="AG126" i="4"/>
  <c r="AG125" i="4" s="1"/>
  <c r="AA27" i="4"/>
  <c r="AH28" i="4"/>
  <c r="AG119" i="4"/>
  <c r="AG117" i="4" s="1"/>
  <c r="AE117" i="4"/>
  <c r="AE69" i="4"/>
  <c r="AG70" i="4"/>
  <c r="AG69" i="4" s="1"/>
  <c r="AH24" i="4"/>
  <c r="AA23" i="4"/>
  <c r="AH23" i="4" s="1"/>
  <c r="AG45" i="4"/>
  <c r="AG44" i="4" s="1"/>
  <c r="AE44" i="4"/>
  <c r="AA147" i="8"/>
  <c r="AG31" i="4"/>
  <c r="AG30" i="4" s="1"/>
  <c r="AE30" i="4"/>
  <c r="AE40" i="8"/>
  <c r="AG41" i="8"/>
  <c r="AG40" i="8" s="1"/>
  <c r="AA174" i="4"/>
  <c r="AH174" i="4" s="1"/>
  <c r="AH178" i="4"/>
  <c r="AE123" i="4"/>
  <c r="AG124" i="4"/>
  <c r="AG123" i="4" s="1"/>
  <c r="AE136" i="4"/>
  <c r="AG137" i="4"/>
  <c r="AG136" i="4" s="1"/>
  <c r="AH166" i="4"/>
  <c r="AA165" i="4"/>
  <c r="AH165" i="4" s="1"/>
  <c r="AE17" i="8"/>
  <c r="AG18" i="8"/>
  <c r="AG17" i="8" s="1"/>
  <c r="AG135" i="4"/>
  <c r="AG133" i="4" s="1"/>
  <c r="AE133" i="4"/>
  <c r="AG84" i="4"/>
  <c r="AG82" i="4" s="1"/>
  <c r="AE82" i="4"/>
  <c r="AA161" i="4"/>
  <c r="AH162" i="4"/>
  <c r="AH143" i="4"/>
  <c r="AA142" i="4"/>
  <c r="AH142" i="4" s="1"/>
  <c r="AA143" i="8"/>
  <c r="AA142" i="8" s="1"/>
  <c r="AA72" i="4"/>
  <c r="AH72" i="4" s="1"/>
  <c r="AH73" i="4"/>
  <c r="Y107" i="4"/>
  <c r="AE37" i="4"/>
  <c r="AG38" i="4"/>
  <c r="AG37" i="4" s="1"/>
  <c r="AE133" i="8"/>
  <c r="AG135" i="8"/>
  <c r="AG133" i="8" s="1"/>
  <c r="AE49" i="8"/>
  <c r="AG50" i="8"/>
  <c r="AG49" i="8" s="1"/>
  <c r="AE114" i="4"/>
  <c r="AG115" i="4"/>
  <c r="AG114" i="4" s="1"/>
  <c r="AE120" i="4"/>
  <c r="AG121" i="4"/>
  <c r="AG120" i="4" s="1"/>
  <c r="E141" i="9"/>
  <c r="AE169" i="4"/>
  <c r="AG170" i="4"/>
  <c r="AG169" i="4" s="1"/>
  <c r="AA123" i="4"/>
  <c r="AH124" i="4"/>
  <c r="AE78" i="8"/>
  <c r="AG80" i="8"/>
  <c r="AG78" i="8" s="1"/>
  <c r="AG223" i="4"/>
  <c r="AG221" i="4" s="1"/>
  <c r="AE221" i="4"/>
  <c r="Y129" i="8"/>
  <c r="Y122" i="8" s="1"/>
  <c r="AA130" i="8"/>
  <c r="AA129" i="8" s="1"/>
  <c r="AA122" i="8" s="1"/>
  <c r="AE130" i="8"/>
  <c r="AH75" i="4"/>
  <c r="AA74" i="4"/>
  <c r="AH74" i="4" s="1"/>
  <c r="AE172" i="8"/>
  <c r="AG173" i="8"/>
  <c r="AG172" i="8" s="1"/>
  <c r="AA221" i="4"/>
  <c r="AH223" i="4"/>
  <c r="AE37" i="8"/>
  <c r="AG38" i="8"/>
  <c r="AG37" i="8" s="1"/>
  <c r="AH57" i="4"/>
  <c r="AA55" i="4"/>
  <c r="AH55" i="4" s="1"/>
  <c r="AH164" i="4"/>
  <c r="AA163" i="4"/>
  <c r="AH163" i="4" s="1"/>
  <c r="AG185" i="8"/>
  <c r="AG180" i="8" s="1"/>
  <c r="AE180" i="8"/>
  <c r="AA49" i="4"/>
  <c r="AH49" i="4" s="1"/>
  <c r="AH50" i="4"/>
  <c r="BP144" i="3"/>
  <c r="AH47" i="4"/>
  <c r="AA46" i="4"/>
  <c r="AH46" i="4" s="1"/>
  <c r="Y60" i="4"/>
  <c r="AE190" i="8"/>
  <c r="AG192" i="8"/>
  <c r="AG190" i="8" s="1"/>
  <c r="Z171" i="8"/>
  <c r="AG112" i="4"/>
  <c r="AG110" i="4" s="1"/>
  <c r="AE110" i="4"/>
  <c r="AA172" i="4"/>
  <c r="AH173" i="4"/>
  <c r="AA78" i="4"/>
  <c r="AH80" i="4"/>
  <c r="AE67" i="8"/>
  <c r="AG68" i="8"/>
  <c r="AG67" i="8" s="1"/>
  <c r="Y147" i="4"/>
  <c r="AG94" i="4"/>
  <c r="AG93" i="4" s="1"/>
  <c r="AE93" i="4"/>
  <c r="AE174" i="8"/>
  <c r="AG178" i="8"/>
  <c r="AG174" i="8" s="1"/>
  <c r="AE33" i="4"/>
  <c r="AG35" i="4"/>
  <c r="AG33" i="4" s="1"/>
  <c r="AA208" i="4"/>
  <c r="AH208" i="4" s="1"/>
  <c r="AH211" i="4"/>
  <c r="AE108" i="4"/>
  <c r="AG109" i="4"/>
  <c r="AG108" i="4" s="1"/>
  <c r="AA114" i="4"/>
  <c r="AH114" i="4" s="1"/>
  <c r="AH115" i="4"/>
  <c r="Y107" i="8"/>
  <c r="AG126" i="8"/>
  <c r="AG125" i="8" s="1"/>
  <c r="AE125" i="8"/>
  <c r="AG227" i="4"/>
  <c r="AG226" i="4" s="1"/>
  <c r="AE226" i="4"/>
  <c r="AG211" i="8"/>
  <c r="AG208" i="8" s="1"/>
  <c r="AE208" i="8"/>
  <c r="AG166" i="8"/>
  <c r="AG165" i="8" s="1"/>
  <c r="AE165" i="8"/>
  <c r="Y92" i="8"/>
  <c r="Y25" i="4"/>
  <c r="AE72" i="8"/>
  <c r="AG73" i="8"/>
  <c r="AG72" i="8" s="1"/>
  <c r="AA117" i="4"/>
  <c r="AH117" i="4" s="1"/>
  <c r="AH119" i="4"/>
  <c r="AH70" i="4"/>
  <c r="AA69" i="4"/>
  <c r="AH69" i="4" s="1"/>
  <c r="AG189" i="8"/>
  <c r="AG188" i="8" s="1"/>
  <c r="AE188" i="8"/>
  <c r="Y43" i="4"/>
  <c r="AG66" i="4"/>
  <c r="AG61" i="4" s="1"/>
  <c r="AE61" i="4"/>
  <c r="Y147" i="8"/>
  <c r="AA30" i="4"/>
  <c r="AH30" i="4" s="1"/>
  <c r="AH31" i="4"/>
  <c r="AE61" i="8"/>
  <c r="AG66" i="8"/>
  <c r="AG61" i="8" s="1"/>
  <c r="AG57" i="4"/>
  <c r="AG55" i="4" s="1"/>
  <c r="AE55" i="4"/>
  <c r="AG75" i="8"/>
  <c r="AG74" i="8" s="1"/>
  <c r="AE74" i="8"/>
  <c r="AA171" i="8"/>
  <c r="AG75" i="4"/>
  <c r="AG74" i="4" s="1"/>
  <c r="AE74" i="4"/>
  <c r="AG166" i="4"/>
  <c r="AG165" i="4" s="1"/>
  <c r="AE165" i="4"/>
  <c r="AE12" i="8"/>
  <c r="AG13" i="8"/>
  <c r="AG12" i="8" s="1"/>
  <c r="AG215" i="8"/>
  <c r="AH13" i="4"/>
  <c r="AA12" i="4"/>
  <c r="AG112" i="8"/>
  <c r="AG110" i="8" s="1"/>
  <c r="AE110" i="8"/>
  <c r="AH68" i="4"/>
  <c r="AA67" i="4"/>
  <c r="AH67" i="4" s="1"/>
  <c r="Z195" i="4"/>
  <c r="Z194" i="4" s="1"/>
  <c r="Z144" i="4" s="1"/>
  <c r="Z239" i="4" s="1"/>
  <c r="AF196" i="4"/>
  <c r="AF195" i="4" s="1"/>
  <c r="AE93" i="8"/>
  <c r="AG94" i="8"/>
  <c r="AG93" i="8" s="1"/>
  <c r="AF171" i="8"/>
  <c r="AA110" i="4"/>
  <c r="AH110" i="4" s="1"/>
  <c r="AH112" i="4"/>
  <c r="AG41" i="4"/>
  <c r="AG40" i="4" s="1"/>
  <c r="AE40" i="4"/>
  <c r="Y171" i="4"/>
  <c r="AA25" i="8"/>
  <c r="AH84" i="4"/>
  <c r="AA82" i="4"/>
  <c r="AH82" i="4" s="1"/>
  <c r="AA190" i="4"/>
  <c r="AH190" i="4" s="1"/>
  <c r="AH192" i="4"/>
  <c r="AA103" i="4"/>
  <c r="AH103" i="4" s="1"/>
  <c r="AH104" i="4"/>
  <c r="AA215" i="4"/>
  <c r="AH215" i="4" s="1"/>
  <c r="AG73" i="4"/>
  <c r="AG72" i="4" s="1"/>
  <c r="AE72" i="4"/>
  <c r="N10" i="4"/>
  <c r="AH109" i="4"/>
  <c r="AA108" i="4"/>
  <c r="N144" i="4"/>
  <c r="AG109" i="8"/>
  <c r="AG108" i="8" s="1"/>
  <c r="AE108" i="8"/>
  <c r="AA226" i="4"/>
  <c r="AH226" i="4" s="1"/>
  <c r="AH227" i="4"/>
  <c r="AG45" i="8"/>
  <c r="AG44" i="8" s="1"/>
  <c r="AE44" i="8"/>
  <c r="AH121" i="4"/>
  <c r="AA120" i="4"/>
  <c r="AH120" i="4" s="1"/>
  <c r="AH185" i="4"/>
  <c r="AA180" i="4"/>
  <c r="AH180" i="4" s="1"/>
  <c r="AA125" i="4"/>
  <c r="AH125" i="4" s="1"/>
  <c r="AH126" i="4"/>
  <c r="AG115" i="8"/>
  <c r="AG114" i="8" s="1"/>
  <c r="AE114" i="8"/>
  <c r="AH45" i="4"/>
  <c r="AA44" i="4"/>
  <c r="AA61" i="4"/>
  <c r="AH66" i="4"/>
  <c r="Y195" i="8"/>
  <c r="Y194" i="8" s="1"/>
  <c r="AA196" i="8"/>
  <c r="AA195" i="8" s="1"/>
  <c r="AA194" i="8" s="1"/>
  <c r="AE196" i="8"/>
  <c r="AG162" i="8"/>
  <c r="AG161" i="8" s="1"/>
  <c r="AE161" i="8"/>
  <c r="AA169" i="4"/>
  <c r="AH169" i="4" s="1"/>
  <c r="AH170" i="4"/>
  <c r="AE174" i="4"/>
  <c r="AG178" i="4"/>
  <c r="AG174" i="4" s="1"/>
  <c r="AA77" i="8" l="1"/>
  <c r="AE11" i="8"/>
  <c r="AG107" i="4"/>
  <c r="Z144" i="8"/>
  <c r="Z239" i="8" s="1"/>
  <c r="E231" i="9"/>
  <c r="AF194" i="4"/>
  <c r="AF144" i="4" s="1"/>
  <c r="AF239" i="4" s="1"/>
  <c r="AG43" i="8"/>
  <c r="AE147" i="8"/>
  <c r="N239" i="8"/>
  <c r="N240" i="8" s="1"/>
  <c r="AG11" i="4"/>
  <c r="Y77" i="8"/>
  <c r="AE11" i="4"/>
  <c r="AE218" i="8"/>
  <c r="AG147" i="8"/>
  <c r="N239" i="4"/>
  <c r="N240" i="4" s="1"/>
  <c r="AE107" i="4"/>
  <c r="Y77" i="4"/>
  <c r="AE43" i="8"/>
  <c r="AE107" i="8"/>
  <c r="AA10" i="8"/>
  <c r="AG11" i="8"/>
  <c r="Y10" i="4"/>
  <c r="BP239" i="3"/>
  <c r="AG218" i="8"/>
  <c r="AF194" i="8"/>
  <c r="AF144" i="8" s="1"/>
  <c r="AF239" i="8" s="1"/>
  <c r="AG107" i="8"/>
  <c r="Y144" i="4"/>
  <c r="AH78" i="4"/>
  <c r="AA218" i="4"/>
  <c r="AH218" i="4" s="1"/>
  <c r="AH221" i="4"/>
  <c r="AE218" i="4"/>
  <c r="AG43" i="4"/>
  <c r="AA25" i="4"/>
  <c r="AH25" i="4" s="1"/>
  <c r="AH27" i="4"/>
  <c r="AG92" i="4"/>
  <c r="AG171" i="4"/>
  <c r="AH130" i="4"/>
  <c r="AA129" i="4"/>
  <c r="AH129" i="4" s="1"/>
  <c r="AH12" i="4"/>
  <c r="AA11" i="4"/>
  <c r="Y144" i="8"/>
  <c r="AG60" i="8"/>
  <c r="AG171" i="8"/>
  <c r="AG130" i="8"/>
  <c r="AG129" i="8" s="1"/>
  <c r="AG122" i="8" s="1"/>
  <c r="AE129" i="8"/>
  <c r="AE122" i="8" s="1"/>
  <c r="AG218" i="4"/>
  <c r="AH123" i="4"/>
  <c r="AH161" i="4"/>
  <c r="AA147" i="4"/>
  <c r="AA144" i="8"/>
  <c r="AG92" i="8"/>
  <c r="AE92" i="4"/>
  <c r="AG147" i="4"/>
  <c r="AE171" i="4"/>
  <c r="Y10" i="8"/>
  <c r="AE60" i="4"/>
  <c r="AE195" i="8"/>
  <c r="AE194" i="8" s="1"/>
  <c r="AG196" i="8"/>
  <c r="AG195" i="8" s="1"/>
  <c r="AG194" i="8" s="1"/>
  <c r="AH61" i="4"/>
  <c r="AA60" i="4"/>
  <c r="AH60" i="4" s="1"/>
  <c r="AE60" i="8"/>
  <c r="AE171" i="8"/>
  <c r="AE92" i="8"/>
  <c r="AG196" i="4"/>
  <c r="AG195" i="4" s="1"/>
  <c r="AG194" i="4" s="1"/>
  <c r="AE195" i="4"/>
  <c r="AE194" i="4" s="1"/>
  <c r="AH93" i="4"/>
  <c r="AA92" i="4"/>
  <c r="AH92" i="4" s="1"/>
  <c r="AG143" i="8"/>
  <c r="AG142" i="8" s="1"/>
  <c r="AG142" i="4"/>
  <c r="AE147" i="4"/>
  <c r="AE25" i="8"/>
  <c r="AE25" i="4"/>
  <c r="AE129" i="4"/>
  <c r="AE122" i="4" s="1"/>
  <c r="AG130" i="4"/>
  <c r="AG129" i="4" s="1"/>
  <c r="AG122" i="4" s="1"/>
  <c r="AG60" i="4"/>
  <c r="AA43" i="4"/>
  <c r="AH43" i="4" s="1"/>
  <c r="AH44" i="4"/>
  <c r="AH108" i="4"/>
  <c r="AA107" i="4"/>
  <c r="AH107" i="4" s="1"/>
  <c r="AH172" i="4"/>
  <c r="AA171" i="4"/>
  <c r="AH171" i="4" s="1"/>
  <c r="AE43" i="4"/>
  <c r="AA195" i="4"/>
  <c r="AH196" i="4"/>
  <c r="AG25" i="8"/>
  <c r="AG25" i="4"/>
  <c r="AG10" i="4" l="1"/>
  <c r="AE77" i="4"/>
  <c r="AE77" i="8"/>
  <c r="AG10" i="8"/>
  <c r="AG77" i="4"/>
  <c r="AA239" i="8"/>
  <c r="AE144" i="8"/>
  <c r="Y239" i="8"/>
  <c r="Y240" i="8" s="1"/>
  <c r="AG77" i="8"/>
  <c r="AE10" i="4"/>
  <c r="AE10" i="8"/>
  <c r="AG144" i="8"/>
  <c r="Y239" i="4"/>
  <c r="Y240" i="4" s="1"/>
  <c r="AE144" i="4"/>
  <c r="AA194" i="4"/>
  <c r="AH194" i="4" s="1"/>
  <c r="AH195" i="4"/>
  <c r="AH147" i="4"/>
  <c r="AA10" i="4"/>
  <c r="AH11" i="4"/>
  <c r="AG144" i="4"/>
  <c r="AA122" i="4"/>
  <c r="AH122" i="4" s="1"/>
  <c r="AG239" i="8" l="1"/>
  <c r="AE239" i="8"/>
  <c r="AE240" i="8" s="1"/>
  <c r="AG239" i="4"/>
  <c r="AE239" i="4"/>
  <c r="AE240" i="4" s="1"/>
  <c r="AA77" i="4"/>
  <c r="AH77" i="4" s="1"/>
  <c r="AA144" i="4"/>
  <c r="AH144" i="4" s="1"/>
  <c r="AA239" i="4" l="1"/>
  <c r="AH239" i="4" l="1"/>
  <c r="AD242" i="4"/>
  <c r="P137" i="3" l="1"/>
  <c r="P136" i="3" s="1"/>
  <c r="N183" i="3" l="1"/>
  <c r="O177" i="3" l="1"/>
  <c r="O174" i="3" s="1"/>
  <c r="N232" i="3"/>
  <c r="N231" i="3"/>
  <c r="N230" i="3"/>
  <c r="N184" i="3"/>
  <c r="M177" i="3" l="1"/>
  <c r="Q177" i="3" s="1"/>
  <c r="P191" i="3"/>
  <c r="P190" i="3" s="1"/>
  <c r="M181" i="3"/>
  <c r="N181" i="3"/>
  <c r="N180" i="3" s="1"/>
  <c r="M204" i="3"/>
  <c r="Q204" i="3" s="1"/>
  <c r="P225" i="3"/>
  <c r="P224" i="3" s="1"/>
  <c r="M233" i="3"/>
  <c r="Q233" i="3" s="1"/>
  <c r="P211" i="3"/>
  <c r="P208" i="3" s="1"/>
  <c r="N175" i="3"/>
  <c r="N174" i="3" s="1"/>
  <c r="M176" i="3"/>
  <c r="Q176" i="3" s="1"/>
  <c r="M184" i="3"/>
  <c r="M182" i="3"/>
  <c r="Q182" i="3" s="1"/>
  <c r="M211" i="3"/>
  <c r="P196" i="3"/>
  <c r="P195" i="3" s="1"/>
  <c r="M203" i="3"/>
  <c r="Q203" i="3" s="1"/>
  <c r="M225" i="3"/>
  <c r="M231" i="3"/>
  <c r="Q231" i="3" s="1"/>
  <c r="M175" i="3"/>
  <c r="R211" i="3"/>
  <c r="M200" i="3"/>
  <c r="Q200" i="3" s="1"/>
  <c r="M201" i="3"/>
  <c r="Q201" i="3" s="1"/>
  <c r="P217" i="3"/>
  <c r="P215" i="3" s="1"/>
  <c r="P222" i="3"/>
  <c r="P221" i="3" s="1"/>
  <c r="M232" i="3"/>
  <c r="Q232" i="3" s="1"/>
  <c r="O213" i="3"/>
  <c r="O212" i="3" s="1"/>
  <c r="O211" i="3"/>
  <c r="O208" i="3" s="1"/>
  <c r="M179" i="3"/>
  <c r="Q179" i="3" s="1"/>
  <c r="O184" i="3"/>
  <c r="O180" i="3" s="1"/>
  <c r="M183" i="3"/>
  <c r="Q183" i="3" s="1"/>
  <c r="M209" i="3"/>
  <c r="M198" i="3"/>
  <c r="M199" i="3"/>
  <c r="Q199" i="3" s="1"/>
  <c r="P213" i="3"/>
  <c r="P212" i="3" s="1"/>
  <c r="O227" i="3"/>
  <c r="O226" i="3" s="1"/>
  <c r="O218" i="3" s="1"/>
  <c r="M230" i="3"/>
  <c r="N171" i="3" l="1"/>
  <c r="O173" i="3"/>
  <c r="O172" i="3" s="1"/>
  <c r="D193" i="9"/>
  <c r="M191" i="3"/>
  <c r="M222" i="3"/>
  <c r="AI203" i="3"/>
  <c r="CG203" i="3"/>
  <c r="CI203" i="3" s="1"/>
  <c r="P184" i="3"/>
  <c r="P180" i="3" s="1"/>
  <c r="AI176" i="3"/>
  <c r="CG176" i="3"/>
  <c r="CI176" i="3" s="1"/>
  <c r="O189" i="3"/>
  <c r="O188" i="3" s="1"/>
  <c r="CG233" i="3"/>
  <c r="CI233" i="3" s="1"/>
  <c r="AI233" i="3"/>
  <c r="D197" i="9"/>
  <c r="M173" i="3"/>
  <c r="M228" i="3"/>
  <c r="Q230" i="3"/>
  <c r="D191" i="9"/>
  <c r="CG201" i="3"/>
  <c r="CI201" i="3" s="1"/>
  <c r="AI201" i="3"/>
  <c r="P173" i="3"/>
  <c r="P172" i="3" s="1"/>
  <c r="CG231" i="3"/>
  <c r="CI231" i="3" s="1"/>
  <c r="AI231" i="3"/>
  <c r="D196" i="9"/>
  <c r="D204" i="9"/>
  <c r="D173" i="9"/>
  <c r="D226" i="9"/>
  <c r="O196" i="3"/>
  <c r="N211" i="3"/>
  <c r="N208" i="3" s="1"/>
  <c r="N194" i="3" s="1"/>
  <c r="Q181" i="3"/>
  <c r="M180" i="3"/>
  <c r="M220" i="3"/>
  <c r="AI199" i="3"/>
  <c r="CG199" i="3"/>
  <c r="CI199" i="3" s="1"/>
  <c r="Q198" i="3"/>
  <c r="M195" i="3"/>
  <c r="CG183" i="3"/>
  <c r="CI183" i="3" s="1"/>
  <c r="AI183" i="3"/>
  <c r="CG179" i="3"/>
  <c r="CI179" i="3" s="1"/>
  <c r="AI179" i="3"/>
  <c r="CG232" i="3"/>
  <c r="CI232" i="3" s="1"/>
  <c r="AI232" i="3"/>
  <c r="D194" i="9"/>
  <c r="R208" i="3"/>
  <c r="R194" i="3" s="1"/>
  <c r="R144" i="3" s="1"/>
  <c r="R239" i="3" s="1"/>
  <c r="V211" i="3"/>
  <c r="Q175" i="3"/>
  <c r="M174" i="3"/>
  <c r="D224" i="9"/>
  <c r="Q225" i="3"/>
  <c r="M224" i="3"/>
  <c r="M213" i="3"/>
  <c r="P194" i="3"/>
  <c r="CG177" i="3"/>
  <c r="CI177" i="3" s="1"/>
  <c r="AI177" i="3"/>
  <c r="M189" i="3"/>
  <c r="D223" i="9"/>
  <c r="D192" i="9"/>
  <c r="Q209" i="3"/>
  <c r="M208" i="3"/>
  <c r="D178" i="9"/>
  <c r="D225" i="9"/>
  <c r="AI200" i="3"/>
  <c r="CG200" i="3"/>
  <c r="CI200" i="3" s="1"/>
  <c r="P189" i="3"/>
  <c r="P188" i="3" s="1"/>
  <c r="M227" i="3"/>
  <c r="CG182" i="3"/>
  <c r="CI182" i="3" s="1"/>
  <c r="AI182" i="3"/>
  <c r="D179" i="9"/>
  <c r="P227" i="3"/>
  <c r="P226" i="3" s="1"/>
  <c r="P218" i="3" s="1"/>
  <c r="O217" i="3"/>
  <c r="AI204" i="3"/>
  <c r="CG204" i="3"/>
  <c r="CI204" i="3" s="1"/>
  <c r="D174" i="9"/>
  <c r="Q184" i="3" l="1"/>
  <c r="D177" i="9"/>
  <c r="D176" i="9" s="1"/>
  <c r="V208" i="3"/>
  <c r="V194" i="3" s="1"/>
  <c r="V144" i="3" s="1"/>
  <c r="CH211" i="3"/>
  <c r="CH208" i="3" s="1"/>
  <c r="CH194" i="3" s="1"/>
  <c r="CH144" i="3" s="1"/>
  <c r="CG198" i="3"/>
  <c r="CI198" i="3" s="1"/>
  <c r="AI198" i="3"/>
  <c r="P171" i="3"/>
  <c r="Q173" i="3"/>
  <c r="M172" i="3"/>
  <c r="Q211" i="3"/>
  <c r="Q208" i="3" s="1"/>
  <c r="M221" i="3"/>
  <c r="Q222" i="3"/>
  <c r="O171" i="3"/>
  <c r="O164" i="3"/>
  <c r="O163" i="3" s="1"/>
  <c r="D218" i="9"/>
  <c r="D217" i="9" s="1"/>
  <c r="D172" i="9"/>
  <c r="D171" i="9" s="1"/>
  <c r="O170" i="3"/>
  <c r="D202" i="9"/>
  <c r="D201" i="9" s="1"/>
  <c r="AI230" i="3"/>
  <c r="CG230" i="3"/>
  <c r="CI230" i="3" s="1"/>
  <c r="CG209" i="3"/>
  <c r="AI209" i="3"/>
  <c r="O195" i="3"/>
  <c r="Q196" i="3"/>
  <c r="M190" i="3"/>
  <c r="Q191" i="3"/>
  <c r="M164" i="3"/>
  <c r="P164" i="3"/>
  <c r="P163" i="3" s="1"/>
  <c r="Q217" i="3"/>
  <c r="O215" i="3"/>
  <c r="M226" i="3"/>
  <c r="Q227" i="3"/>
  <c r="M168" i="3"/>
  <c r="Q189" i="3"/>
  <c r="M188" i="3"/>
  <c r="CG184" i="3"/>
  <c r="CI184" i="3" s="1"/>
  <c r="AI184" i="3"/>
  <c r="Q213" i="3"/>
  <c r="M212" i="3"/>
  <c r="M194" i="3" s="1"/>
  <c r="Q224" i="3"/>
  <c r="AI225" i="3"/>
  <c r="AI224" i="3" s="1"/>
  <c r="CG225" i="3"/>
  <c r="Q174" i="3"/>
  <c r="CG175" i="3"/>
  <c r="AI175" i="3"/>
  <c r="AI174" i="3" s="1"/>
  <c r="M219" i="3"/>
  <c r="M218" i="3" s="1"/>
  <c r="Q220" i="3"/>
  <c r="Q180" i="3"/>
  <c r="AI181" i="3"/>
  <c r="CG181" i="3"/>
  <c r="P157" i="3"/>
  <c r="N158" i="3"/>
  <c r="O158" i="3"/>
  <c r="O157" i="3"/>
  <c r="P158" i="3"/>
  <c r="N140" i="3"/>
  <c r="M158" i="3" l="1"/>
  <c r="Q158" i="3" s="1"/>
  <c r="AI180" i="3"/>
  <c r="CG224" i="3"/>
  <c r="CI225" i="3"/>
  <c r="CI224" i="3" s="1"/>
  <c r="Q212" i="3"/>
  <c r="AI213" i="3"/>
  <c r="AI212" i="3" s="1"/>
  <c r="CG213" i="3"/>
  <c r="Q188" i="3"/>
  <c r="AI189" i="3"/>
  <c r="AI188" i="3" s="1"/>
  <c r="CG189" i="3"/>
  <c r="Q215" i="3"/>
  <c r="AI217" i="3"/>
  <c r="AI215" i="3" s="1"/>
  <c r="CG217" i="3"/>
  <c r="Q195" i="3"/>
  <c r="AI196" i="3"/>
  <c r="AI195" i="3" s="1"/>
  <c r="CG196" i="3"/>
  <c r="D206" i="9"/>
  <c r="D205" i="9" s="1"/>
  <c r="D186" i="9"/>
  <c r="D185" i="9" s="1"/>
  <c r="D190" i="9"/>
  <c r="D189" i="9" s="1"/>
  <c r="Q226" i="3"/>
  <c r="AI227" i="3"/>
  <c r="AI226" i="3" s="1"/>
  <c r="CG227" i="3"/>
  <c r="Q164" i="3"/>
  <c r="M163" i="3"/>
  <c r="D215" i="9"/>
  <c r="D214" i="9" s="1"/>
  <c r="D170" i="9"/>
  <c r="D169" i="9" s="1"/>
  <c r="D213" i="9"/>
  <c r="D212" i="9" s="1"/>
  <c r="D184" i="9"/>
  <c r="D183" i="9" s="1"/>
  <c r="D220" i="9"/>
  <c r="D219" i="9" s="1"/>
  <c r="AI211" i="3"/>
  <c r="AI208" i="3" s="1"/>
  <c r="CG211" i="3"/>
  <c r="CI211" i="3" s="1"/>
  <c r="O155" i="3"/>
  <c r="P155" i="3"/>
  <c r="Q219" i="3"/>
  <c r="CG220" i="3"/>
  <c r="AI220" i="3"/>
  <c r="AI219" i="3" s="1"/>
  <c r="CI175" i="3"/>
  <c r="CI174" i="3" s="1"/>
  <c r="CG174" i="3"/>
  <c r="M167" i="3"/>
  <c r="Q168" i="3"/>
  <c r="Q190" i="3"/>
  <c r="CG191" i="3"/>
  <c r="AI191" i="3"/>
  <c r="AI190" i="3" s="1"/>
  <c r="M171" i="3"/>
  <c r="D210" i="9"/>
  <c r="D208" i="9" s="1"/>
  <c r="N139" i="3"/>
  <c r="M157" i="3"/>
  <c r="Q157" i="3" s="1"/>
  <c r="N155" i="3"/>
  <c r="CI181" i="3"/>
  <c r="CI180" i="3" s="1"/>
  <c r="CG180" i="3"/>
  <c r="O194" i="3"/>
  <c r="CI209" i="3"/>
  <c r="Q170" i="3"/>
  <c r="O169" i="3"/>
  <c r="Q221" i="3"/>
  <c r="AI222" i="3"/>
  <c r="AI221" i="3" s="1"/>
  <c r="CG222" i="3"/>
  <c r="Q172" i="3"/>
  <c r="AI173" i="3"/>
  <c r="AI172" i="3" s="1"/>
  <c r="CG173" i="3"/>
  <c r="O159" i="3"/>
  <c r="P159" i="3"/>
  <c r="N156" i="3"/>
  <c r="P156" i="3"/>
  <c r="O156" i="3"/>
  <c r="N159" i="3"/>
  <c r="AI171" i="3" l="1"/>
  <c r="Q155" i="3"/>
  <c r="Q171" i="3"/>
  <c r="D211" i="9"/>
  <c r="N154" i="3"/>
  <c r="N147" i="3" s="1"/>
  <c r="CG208" i="3"/>
  <c r="M130" i="3"/>
  <c r="M132" i="3"/>
  <c r="M134" i="3"/>
  <c r="M150" i="3"/>
  <c r="Q150" i="3" s="1"/>
  <c r="M159" i="3"/>
  <c r="Q159" i="3" s="1"/>
  <c r="M138" i="3"/>
  <c r="Q138" i="3" s="1"/>
  <c r="Q167" i="3"/>
  <c r="AI168" i="3"/>
  <c r="AI167" i="3" s="1"/>
  <c r="CG168" i="3"/>
  <c r="AI218" i="3"/>
  <c r="M137" i="3"/>
  <c r="D168" i="9"/>
  <c r="Q163" i="3"/>
  <c r="AI164" i="3"/>
  <c r="AI163" i="3" s="1"/>
  <c r="CG164" i="3"/>
  <c r="N137" i="3"/>
  <c r="N136" i="3" s="1"/>
  <c r="CG195" i="3"/>
  <c r="CI196" i="3"/>
  <c r="CI195" i="3" s="1"/>
  <c r="D155" i="9"/>
  <c r="M111" i="3"/>
  <c r="M115" i="3"/>
  <c r="M149" i="3"/>
  <c r="CI222" i="3"/>
  <c r="CI221" i="3" s="1"/>
  <c r="CG221" i="3"/>
  <c r="Q169" i="3"/>
  <c r="AI170" i="3"/>
  <c r="AI169" i="3" s="1"/>
  <c r="CG170" i="3"/>
  <c r="CG155" i="3"/>
  <c r="AI155" i="3"/>
  <c r="CI220" i="3"/>
  <c r="CI219" i="3" s="1"/>
  <c r="CG219" i="3"/>
  <c r="CI208" i="3"/>
  <c r="CG226" i="3"/>
  <c r="CI227" i="3"/>
  <c r="CI226" i="3" s="1"/>
  <c r="O126" i="3"/>
  <c r="O125" i="3" s="1"/>
  <c r="O122" i="3" s="1"/>
  <c r="AI194" i="3"/>
  <c r="CI213" i="3"/>
  <c r="CI212" i="3" s="1"/>
  <c r="CG212" i="3"/>
  <c r="M140" i="3"/>
  <c r="Q140" i="3" s="1"/>
  <c r="M126" i="3"/>
  <c r="P154" i="3"/>
  <c r="CI173" i="3"/>
  <c r="CI172" i="3" s="1"/>
  <c r="CG172" i="3"/>
  <c r="D154" i="9"/>
  <c r="CI191" i="3"/>
  <c r="CI190" i="3" s="1"/>
  <c r="CG190" i="3"/>
  <c r="Q218" i="3"/>
  <c r="O154" i="3"/>
  <c r="D167" i="9"/>
  <c r="D166" i="9" s="1"/>
  <c r="Q194" i="3"/>
  <c r="CI189" i="3"/>
  <c r="CI188" i="3" s="1"/>
  <c r="CG188" i="3"/>
  <c r="P126" i="3"/>
  <c r="P125" i="3" s="1"/>
  <c r="P122" i="3" s="1"/>
  <c r="M118" i="3"/>
  <c r="M128" i="3"/>
  <c r="M156" i="3"/>
  <c r="D161" i="9"/>
  <c r="D160" i="9" s="1"/>
  <c r="D165" i="9"/>
  <c r="D164" i="9" s="1"/>
  <c r="AI157" i="3"/>
  <c r="CG157" i="3"/>
  <c r="CI157" i="3" s="1"/>
  <c r="M139" i="3"/>
  <c r="Q139" i="3" s="1"/>
  <c r="D188" i="9"/>
  <c r="CG215" i="3"/>
  <c r="CI217" i="3"/>
  <c r="CI215" i="3" s="1"/>
  <c r="CG158" i="3"/>
  <c r="CI158" i="3" s="1"/>
  <c r="AI158" i="3"/>
  <c r="D136" i="9" l="1"/>
  <c r="O153" i="3"/>
  <c r="O152" i="3" s="1"/>
  <c r="O162" i="3"/>
  <c r="O161" i="3" s="1"/>
  <c r="P166" i="3"/>
  <c r="P165" i="3" s="1"/>
  <c r="CI218" i="3"/>
  <c r="CG169" i="3"/>
  <c r="CI170" i="3"/>
  <c r="CI169" i="3" s="1"/>
  <c r="Q149" i="3"/>
  <c r="M148" i="3"/>
  <c r="P121" i="3"/>
  <c r="P120" i="3" s="1"/>
  <c r="M114" i="3"/>
  <c r="Q111" i="3"/>
  <c r="M110" i="3"/>
  <c r="CI194" i="3"/>
  <c r="AI138" i="3"/>
  <c r="CG138" i="3"/>
  <c r="CI138" i="3" s="1"/>
  <c r="D156" i="9"/>
  <c r="Q132" i="3"/>
  <c r="M131" i="3"/>
  <c r="Q130" i="3"/>
  <c r="M129" i="3"/>
  <c r="Q156" i="3"/>
  <c r="M154" i="3"/>
  <c r="Q128" i="3"/>
  <c r="M127" i="3"/>
  <c r="CG171" i="3"/>
  <c r="P118" i="3"/>
  <c r="P117" i="3" s="1"/>
  <c r="D137" i="9"/>
  <c r="P153" i="3"/>
  <c r="P152" i="3" s="1"/>
  <c r="CG194" i="3"/>
  <c r="CI164" i="3"/>
  <c r="CI163" i="3" s="1"/>
  <c r="CG163" i="3"/>
  <c r="Q137" i="3"/>
  <c r="M136" i="3"/>
  <c r="CI168" i="3"/>
  <c r="CI167" i="3" s="1"/>
  <c r="CG167" i="3"/>
  <c r="D135" i="9"/>
  <c r="AI159" i="3"/>
  <c r="CG159" i="3"/>
  <c r="CI159" i="3" s="1"/>
  <c r="AI150" i="3"/>
  <c r="CG150" i="3"/>
  <c r="CI150" i="3" s="1"/>
  <c r="P112" i="3"/>
  <c r="P110" i="3" s="1"/>
  <c r="D153" i="9"/>
  <c r="P162" i="3"/>
  <c r="P161" i="3" s="1"/>
  <c r="CI171" i="3"/>
  <c r="M162" i="3"/>
  <c r="M146" i="3"/>
  <c r="M125" i="3"/>
  <c r="Q126" i="3"/>
  <c r="CG140" i="3"/>
  <c r="CI140" i="3" s="1"/>
  <c r="AI140" i="3"/>
  <c r="O166" i="3"/>
  <c r="O118" i="3"/>
  <c r="O117" i="3" s="1"/>
  <c r="D147" i="9"/>
  <c r="M133" i="3"/>
  <c r="Q134" i="3"/>
  <c r="P115" i="3"/>
  <c r="P114" i="3" s="1"/>
  <c r="AI139" i="3"/>
  <c r="CG139" i="3"/>
  <c r="CI139" i="3" s="1"/>
  <c r="M117" i="3"/>
  <c r="O121" i="3"/>
  <c r="N112" i="3"/>
  <c r="CG218" i="3"/>
  <c r="CI155" i="3"/>
  <c r="D152" i="9"/>
  <c r="M153" i="3"/>
  <c r="P146" i="3"/>
  <c r="P145" i="3" s="1"/>
  <c r="O115" i="3"/>
  <c r="O114" i="3" s="1"/>
  <c r="P42" i="3"/>
  <c r="Q118" i="3" l="1"/>
  <c r="Q153" i="3"/>
  <c r="M152" i="3"/>
  <c r="N110" i="3"/>
  <c r="N107" i="3" s="1"/>
  <c r="N77" i="3" s="1"/>
  <c r="Q112" i="3"/>
  <c r="Q110" i="3" s="1"/>
  <c r="O120" i="3"/>
  <c r="O107" i="3" s="1"/>
  <c r="Q121" i="3"/>
  <c r="D129" i="9"/>
  <c r="D128" i="9" s="1"/>
  <c r="Q146" i="3"/>
  <c r="M145" i="3"/>
  <c r="Q162" i="3"/>
  <c r="M161" i="3"/>
  <c r="D151" i="9"/>
  <c r="D115" i="9"/>
  <c r="D114" i="9" s="1"/>
  <c r="Q166" i="3"/>
  <c r="O165" i="3"/>
  <c r="O147" i="3" s="1"/>
  <c r="O144" i="3" s="1"/>
  <c r="Q125" i="3"/>
  <c r="AI126" i="3"/>
  <c r="AI125" i="3" s="1"/>
  <c r="CG126" i="3"/>
  <c r="D131" i="9"/>
  <c r="D130" i="9" s="1"/>
  <c r="D108" i="9"/>
  <c r="P147" i="3"/>
  <c r="P144" i="3" s="1"/>
  <c r="AI128" i="3"/>
  <c r="AI127" i="3" s="1"/>
  <c r="Q127" i="3"/>
  <c r="CG128" i="3"/>
  <c r="Q129" i="3"/>
  <c r="AI130" i="3"/>
  <c r="AI129" i="3" s="1"/>
  <c r="CG130" i="3"/>
  <c r="Q115" i="3"/>
  <c r="Q148" i="3"/>
  <c r="AI149" i="3"/>
  <c r="AI148" i="3" s="1"/>
  <c r="CG149" i="3"/>
  <c r="D134" i="9"/>
  <c r="D133" i="9" s="1"/>
  <c r="D109" i="9"/>
  <c r="M122" i="3"/>
  <c r="D125" i="9"/>
  <c r="D124" i="9" s="1"/>
  <c r="D146" i="9"/>
  <c r="D145" i="9" s="1"/>
  <c r="M147" i="3"/>
  <c r="M144" i="3" s="1"/>
  <c r="D127" i="9"/>
  <c r="D126" i="9" s="1"/>
  <c r="CG118" i="3"/>
  <c r="Q117" i="3"/>
  <c r="AI118" i="3"/>
  <c r="AI117" i="3" s="1"/>
  <c r="AI134" i="3"/>
  <c r="AI133" i="3" s="1"/>
  <c r="CG134" i="3"/>
  <c r="Q133" i="3"/>
  <c r="AI137" i="3"/>
  <c r="AI136" i="3" s="1"/>
  <c r="Q136" i="3"/>
  <c r="CG137" i="3"/>
  <c r="D112" i="9"/>
  <c r="D111" i="9" s="1"/>
  <c r="AI156" i="3"/>
  <c r="AI154" i="3" s="1"/>
  <c r="CG156" i="3"/>
  <c r="Q154" i="3"/>
  <c r="AI132" i="3"/>
  <c r="AI131" i="3" s="1"/>
  <c r="Q131" i="3"/>
  <c r="CG132" i="3"/>
  <c r="AI111" i="3"/>
  <c r="CG111" i="3"/>
  <c r="D123" i="9"/>
  <c r="D122" i="9" s="1"/>
  <c r="P64" i="3"/>
  <c r="N64" i="3"/>
  <c r="O58" i="3"/>
  <c r="N58" i="3"/>
  <c r="N51" i="3"/>
  <c r="O48" i="3"/>
  <c r="O42" i="3"/>
  <c r="N42" i="3"/>
  <c r="D119" i="9" l="1"/>
  <c r="M41" i="3"/>
  <c r="M47" i="3"/>
  <c r="O56" i="3"/>
  <c r="O55" i="3" s="1"/>
  <c r="M62" i="3"/>
  <c r="P63" i="3"/>
  <c r="P61" i="3" s="1"/>
  <c r="P60" i="3" s="1"/>
  <c r="M80" i="3"/>
  <c r="Q80" i="3" s="1"/>
  <c r="CI134" i="3"/>
  <c r="CI133" i="3" s="1"/>
  <c r="CG133" i="3"/>
  <c r="CI118" i="3"/>
  <c r="CI117" i="3" s="1"/>
  <c r="CG117" i="3"/>
  <c r="P109" i="3"/>
  <c r="P108" i="3" s="1"/>
  <c r="P107" i="3" s="1"/>
  <c r="CI130" i="3"/>
  <c r="CI129" i="3" s="1"/>
  <c r="CG129" i="3"/>
  <c r="CG125" i="3"/>
  <c r="CI126" i="3"/>
  <c r="CI125" i="3" s="1"/>
  <c r="Q165" i="3"/>
  <c r="AI166" i="3"/>
  <c r="AI165" i="3" s="1"/>
  <c r="CG166" i="3"/>
  <c r="D118" i="9"/>
  <c r="D117" i="9" s="1"/>
  <c r="CG146" i="3"/>
  <c r="AI146" i="3"/>
  <c r="AI145" i="3" s="1"/>
  <c r="Q145" i="3"/>
  <c r="AI112" i="3"/>
  <c r="AI110" i="3" s="1"/>
  <c r="CG112" i="3"/>
  <c r="CI112" i="3" s="1"/>
  <c r="M45" i="3"/>
  <c r="O47" i="3"/>
  <c r="O46" i="3" s="1"/>
  <c r="N50" i="3"/>
  <c r="N49" i="3" s="1"/>
  <c r="M65" i="3"/>
  <c r="Q65" i="3" s="1"/>
  <c r="M109" i="3"/>
  <c r="CI132" i="3"/>
  <c r="CI131" i="3" s="1"/>
  <c r="CG131" i="3"/>
  <c r="CI156" i="3"/>
  <c r="CI154" i="3" s="1"/>
  <c r="CG154" i="3"/>
  <c r="D159" i="9"/>
  <c r="D158" i="9" s="1"/>
  <c r="AI122" i="3"/>
  <c r="D150" i="9"/>
  <c r="D149" i="9" s="1"/>
  <c r="O104" i="3"/>
  <c r="O50" i="3"/>
  <c r="O49" i="3" s="1"/>
  <c r="O41" i="3"/>
  <c r="O40" i="3" s="1"/>
  <c r="M42" i="3"/>
  <c r="Q42" i="3" s="1"/>
  <c r="M51" i="3"/>
  <c r="Q51" i="3" s="1"/>
  <c r="M57" i="3"/>
  <c r="Q57" i="3" s="1"/>
  <c r="M58" i="3"/>
  <c r="Q58" i="3" s="1"/>
  <c r="N63" i="3"/>
  <c r="N61" i="3" s="1"/>
  <c r="N60" i="3" s="1"/>
  <c r="M68" i="3"/>
  <c r="M96" i="3"/>
  <c r="Q96" i="3" s="1"/>
  <c r="CI111" i="3"/>
  <c r="N48" i="3"/>
  <c r="N46" i="3" s="1"/>
  <c r="Q114" i="3"/>
  <c r="AI115" i="3"/>
  <c r="AI114" i="3" s="1"/>
  <c r="CG115" i="3"/>
  <c r="D107" i="9"/>
  <c r="Q122" i="3"/>
  <c r="Q161" i="3"/>
  <c r="AI162" i="3"/>
  <c r="AI161" i="3" s="1"/>
  <c r="CG162" i="3"/>
  <c r="Q120" i="3"/>
  <c r="AI121" i="3"/>
  <c r="AI120" i="3" s="1"/>
  <c r="CG121" i="3"/>
  <c r="N41" i="3"/>
  <c r="N40" i="3" s="1"/>
  <c r="M48" i="3"/>
  <c r="M50" i="3"/>
  <c r="N56" i="3"/>
  <c r="N55" i="3" s="1"/>
  <c r="M56" i="3"/>
  <c r="M63" i="3"/>
  <c r="M64" i="3"/>
  <c r="Q64" i="3" s="1"/>
  <c r="M79" i="3"/>
  <c r="M95" i="3"/>
  <c r="CI137" i="3"/>
  <c r="CI136" i="3" s="1"/>
  <c r="CG136" i="3"/>
  <c r="O63" i="3"/>
  <c r="O61" i="3" s="1"/>
  <c r="CI149" i="3"/>
  <c r="CI148" i="3" s="1"/>
  <c r="CG148" i="3"/>
  <c r="CI128" i="3"/>
  <c r="CI127" i="3" s="1"/>
  <c r="CG127" i="3"/>
  <c r="D143" i="9"/>
  <c r="D142" i="9" s="1"/>
  <c r="P56" i="3"/>
  <c r="P55" i="3" s="1"/>
  <c r="P43" i="3" s="1"/>
  <c r="D163" i="9"/>
  <c r="D162" i="9" s="1"/>
  <c r="Q152" i="3"/>
  <c r="AI153" i="3"/>
  <c r="AI152" i="3" s="1"/>
  <c r="CG153" i="3"/>
  <c r="Q147" i="3" l="1"/>
  <c r="CG110" i="3"/>
  <c r="D144" i="9"/>
  <c r="Q48" i="3"/>
  <c r="AI147" i="3"/>
  <c r="O68" i="3"/>
  <c r="O67" i="3" s="1"/>
  <c r="O60" i="3" s="1"/>
  <c r="D62" i="9"/>
  <c r="M88" i="3"/>
  <c r="D57" i="9"/>
  <c r="D50" i="9"/>
  <c r="D41" i="9"/>
  <c r="AI65" i="3"/>
  <c r="CG65" i="3"/>
  <c r="CI65" i="3" s="1"/>
  <c r="CI153" i="3"/>
  <c r="CI152" i="3" s="1"/>
  <c r="CG152" i="3"/>
  <c r="Q63" i="3"/>
  <c r="CI162" i="3"/>
  <c r="CI161" i="3" s="1"/>
  <c r="CG161" i="3"/>
  <c r="CI115" i="3"/>
  <c r="CI114" i="3" s="1"/>
  <c r="CG114" i="3"/>
  <c r="N43" i="3"/>
  <c r="D56" i="9"/>
  <c r="O45" i="3"/>
  <c r="O44" i="3" s="1"/>
  <c r="O43" i="3" s="1"/>
  <c r="P41" i="3"/>
  <c r="P40" i="3" s="1"/>
  <c r="Q109" i="3"/>
  <c r="M108" i="3"/>
  <c r="M107" i="3" s="1"/>
  <c r="CI110" i="3"/>
  <c r="CG145" i="3"/>
  <c r="CI146" i="3"/>
  <c r="CI145" i="3" s="1"/>
  <c r="CG122" i="3"/>
  <c r="P104" i="3"/>
  <c r="P103" i="3" s="1"/>
  <c r="P92" i="3" s="1"/>
  <c r="D77" i="9"/>
  <c r="M40" i="3"/>
  <c r="Q79" i="3"/>
  <c r="M78" i="3"/>
  <c r="D63" i="9"/>
  <c r="Q56" i="3"/>
  <c r="M55" i="3"/>
  <c r="AI48" i="3"/>
  <c r="CG48" i="3"/>
  <c r="CI48" i="3" s="1"/>
  <c r="CI121" i="3"/>
  <c r="CI120" i="3" s="1"/>
  <c r="CG120" i="3"/>
  <c r="AI96" i="3"/>
  <c r="CG96" i="3"/>
  <c r="CI96" i="3" s="1"/>
  <c r="AI57" i="3"/>
  <c r="CG57" i="3"/>
  <c r="CI57" i="3" s="1"/>
  <c r="O103" i="3"/>
  <c r="O92" i="3" s="1"/>
  <c r="O77" i="3" s="1"/>
  <c r="M83" i="3"/>
  <c r="CI122" i="3"/>
  <c r="AI80" i="3"/>
  <c r="CG80" i="3"/>
  <c r="CI80" i="3" s="1"/>
  <c r="M93" i="3"/>
  <c r="M92" i="3" s="1"/>
  <c r="Q95" i="3"/>
  <c r="AI64" i="3"/>
  <c r="CG64" i="3"/>
  <c r="CI64" i="3" s="1"/>
  <c r="M49" i="3"/>
  <c r="Q50" i="3"/>
  <c r="D47" i="9"/>
  <c r="D93" i="9"/>
  <c r="M67" i="3"/>
  <c r="CG58" i="3"/>
  <c r="CI58" i="3" s="1"/>
  <c r="AI58" i="3"/>
  <c r="AI51" i="3"/>
  <c r="CG51" i="3"/>
  <c r="CI51" i="3" s="1"/>
  <c r="AI42" i="3"/>
  <c r="CG42" i="3"/>
  <c r="CI42" i="3" s="1"/>
  <c r="Q45" i="3"/>
  <c r="M44" i="3"/>
  <c r="CI166" i="3"/>
  <c r="CI165" i="3" s="1"/>
  <c r="CG165" i="3"/>
  <c r="P88" i="3"/>
  <c r="P87" i="3" s="1"/>
  <c r="P77" i="3" s="1"/>
  <c r="M61" i="3"/>
  <c r="Q62" i="3"/>
  <c r="Q47" i="3"/>
  <c r="M46" i="3"/>
  <c r="Q41" i="3" l="1"/>
  <c r="CG147" i="3"/>
  <c r="M60" i="3"/>
  <c r="Q104" i="3"/>
  <c r="Q68" i="3"/>
  <c r="CG68" i="3" s="1"/>
  <c r="CI147" i="3"/>
  <c r="AI50" i="3"/>
  <c r="AI49" i="3" s="1"/>
  <c r="Q49" i="3"/>
  <c r="CG50" i="3"/>
  <c r="Q83" i="3"/>
  <c r="M82" i="3"/>
  <c r="Q88" i="3"/>
  <c r="M87" i="3"/>
  <c r="M43" i="3"/>
  <c r="Q67" i="3"/>
  <c r="AI68" i="3"/>
  <c r="AI67" i="3" s="1"/>
  <c r="D76" i="9"/>
  <c r="D75" i="9" s="1"/>
  <c r="AI104" i="3"/>
  <c r="AI103" i="3" s="1"/>
  <c r="Q103" i="3"/>
  <c r="CG104" i="3"/>
  <c r="D92" i="9"/>
  <c r="D90" i="9" s="1"/>
  <c r="D101" i="9"/>
  <c r="D100" i="9" s="1"/>
  <c r="AI47" i="3"/>
  <c r="AI46" i="3" s="1"/>
  <c r="Q46" i="3"/>
  <c r="CG47" i="3"/>
  <c r="AI45" i="3"/>
  <c r="AI44" i="3" s="1"/>
  <c r="Q44" i="3"/>
  <c r="CG45" i="3"/>
  <c r="Q55" i="3"/>
  <c r="AI56" i="3"/>
  <c r="AI55" i="3" s="1"/>
  <c r="CG56" i="3"/>
  <c r="CG79" i="3"/>
  <c r="AI79" i="3"/>
  <c r="AI78" i="3" s="1"/>
  <c r="Q78" i="3"/>
  <c r="Q40" i="3"/>
  <c r="AI41" i="3"/>
  <c r="AI40" i="3" s="1"/>
  <c r="CG41" i="3"/>
  <c r="D61" i="9"/>
  <c r="D60" i="9" s="1"/>
  <c r="AI109" i="3"/>
  <c r="AI108" i="3" s="1"/>
  <c r="AI107" i="3" s="1"/>
  <c r="Q108" i="3"/>
  <c r="Q107" i="3" s="1"/>
  <c r="CG109" i="3"/>
  <c r="AI63" i="3"/>
  <c r="CG63" i="3"/>
  <c r="CI63" i="3" s="1"/>
  <c r="D106" i="9"/>
  <c r="D105" i="9" s="1"/>
  <c r="D104" i="9" s="1"/>
  <c r="AI62" i="3"/>
  <c r="Q61" i="3"/>
  <c r="Q60" i="3" s="1"/>
  <c r="CG62" i="3"/>
  <c r="AI95" i="3"/>
  <c r="AI93" i="3" s="1"/>
  <c r="AI92" i="3" s="1"/>
  <c r="CG95" i="3"/>
  <c r="Q93" i="3"/>
  <c r="Q92" i="3" s="1"/>
  <c r="D46" i="9"/>
  <c r="D45" i="9" s="1"/>
  <c r="D49" i="9"/>
  <c r="D48" i="9" s="1"/>
  <c r="D55" i="9"/>
  <c r="D54" i="9" s="1"/>
  <c r="N39" i="3"/>
  <c r="D89" i="9" l="1"/>
  <c r="M77" i="3"/>
  <c r="Q43" i="3"/>
  <c r="AI61" i="3"/>
  <c r="AI60" i="3" s="1"/>
  <c r="D66" i="9"/>
  <c r="D65" i="9" s="1"/>
  <c r="D59" i="9" s="1"/>
  <c r="CI56" i="3"/>
  <c r="CI55" i="3" s="1"/>
  <c r="CG55" i="3"/>
  <c r="CG44" i="3"/>
  <c r="CI45" i="3"/>
  <c r="CI44" i="3" s="1"/>
  <c r="D44" i="9"/>
  <c r="D43" i="9" s="1"/>
  <c r="D42" i="9" s="1"/>
  <c r="Q87" i="3"/>
  <c r="AI88" i="3"/>
  <c r="AI87" i="3" s="1"/>
  <c r="CG88" i="3"/>
  <c r="M38" i="3"/>
  <c r="D80" i="9"/>
  <c r="D79" i="9" s="1"/>
  <c r="CI95" i="3"/>
  <c r="CI93" i="3" s="1"/>
  <c r="CG93" i="3"/>
  <c r="CI109" i="3"/>
  <c r="CI108" i="3" s="1"/>
  <c r="CI107" i="3" s="1"/>
  <c r="CG108" i="3"/>
  <c r="CG107" i="3" s="1"/>
  <c r="AI83" i="3"/>
  <c r="AI82" i="3" s="1"/>
  <c r="Q82" i="3"/>
  <c r="CG83" i="3"/>
  <c r="M39" i="3"/>
  <c r="Q39" i="3" s="1"/>
  <c r="D85" i="9"/>
  <c r="D84" i="9" s="1"/>
  <c r="CG40" i="3"/>
  <c r="CI41" i="3"/>
  <c r="CI40" i="3" s="1"/>
  <c r="AI43" i="3"/>
  <c r="CI50" i="3"/>
  <c r="CI49" i="3" s="1"/>
  <c r="CG49" i="3"/>
  <c r="CI62" i="3"/>
  <c r="CI61" i="3" s="1"/>
  <c r="CG61" i="3"/>
  <c r="CI79" i="3"/>
  <c r="CI78" i="3" s="1"/>
  <c r="CG78" i="3"/>
  <c r="CI47" i="3"/>
  <c r="CI46" i="3" s="1"/>
  <c r="CG46" i="3"/>
  <c r="CG103" i="3"/>
  <c r="CI104" i="3"/>
  <c r="CI103" i="3" s="1"/>
  <c r="CI68" i="3"/>
  <c r="CI67" i="3" s="1"/>
  <c r="CG67" i="3"/>
  <c r="D40" i="9"/>
  <c r="D39" i="9" s="1"/>
  <c r="P29" i="3"/>
  <c r="O29" i="3"/>
  <c r="N29" i="3"/>
  <c r="AI77" i="3" l="1"/>
  <c r="D74" i="9"/>
  <c r="Q77" i="3"/>
  <c r="N28" i="3"/>
  <c r="N27" i="3" s="1"/>
  <c r="CI60" i="3"/>
  <c r="D38" i="9"/>
  <c r="CI92" i="3"/>
  <c r="CG43" i="3"/>
  <c r="CI88" i="3"/>
  <c r="CI87" i="3" s="1"/>
  <c r="CG87" i="3"/>
  <c r="M28" i="3"/>
  <c r="M37" i="3"/>
  <c r="P38" i="3"/>
  <c r="P37" i="3" s="1"/>
  <c r="O28" i="3"/>
  <c r="O27" i="3" s="1"/>
  <c r="M29" i="3"/>
  <c r="Q29" i="3" s="1"/>
  <c r="CG60" i="3"/>
  <c r="N38" i="3"/>
  <c r="N37" i="3" s="1"/>
  <c r="AI39" i="3"/>
  <c r="CG39" i="3"/>
  <c r="CI39" i="3" s="1"/>
  <c r="CI83" i="3"/>
  <c r="CI82" i="3" s="1"/>
  <c r="CG82" i="3"/>
  <c r="CG92" i="3"/>
  <c r="O38" i="3"/>
  <c r="O37" i="3" s="1"/>
  <c r="CI43" i="3"/>
  <c r="CI77" i="3" l="1"/>
  <c r="CG77" i="3"/>
  <c r="M31" i="3"/>
  <c r="P34" i="3"/>
  <c r="P33" i="3" s="1"/>
  <c r="P28" i="3"/>
  <c r="P27" i="3" s="1"/>
  <c r="P31" i="3"/>
  <c r="P30" i="3" s="1"/>
  <c r="D28" i="9"/>
  <c r="Q38" i="3"/>
  <c r="N25" i="3"/>
  <c r="AI29" i="3"/>
  <c r="CG29" i="3"/>
  <c r="CI29" i="3" s="1"/>
  <c r="M27" i="3"/>
  <c r="M34" i="3"/>
  <c r="O31" i="3"/>
  <c r="O30" i="3" s="1"/>
  <c r="O25" i="3" s="1"/>
  <c r="Q28" i="3" l="1"/>
  <c r="Q27" i="3" s="1"/>
  <c r="M13" i="3"/>
  <c r="M18" i="3"/>
  <c r="Q34" i="3"/>
  <c r="M33" i="3"/>
  <c r="M14" i="3"/>
  <c r="Q14" i="3" s="1"/>
  <c r="M20" i="3"/>
  <c r="Q20" i="3" s="1"/>
  <c r="N18" i="3"/>
  <c r="N17" i="3" s="1"/>
  <c r="N11" i="3" s="1"/>
  <c r="N10" i="3" s="1"/>
  <c r="M30" i="3"/>
  <c r="Q31" i="3"/>
  <c r="M19" i="3"/>
  <c r="Q19" i="3" s="1"/>
  <c r="AI28" i="3"/>
  <c r="AI27" i="3" s="1"/>
  <c r="D27" i="9"/>
  <c r="D26" i="9" s="1"/>
  <c r="P25" i="3"/>
  <c r="O18" i="3"/>
  <c r="O17" i="3" s="1"/>
  <c r="O11" i="3" s="1"/>
  <c r="O10" i="3" s="1"/>
  <c r="O239" i="3" s="1"/>
  <c r="AI38" i="3"/>
  <c r="AI37" i="3" s="1"/>
  <c r="Q37" i="3"/>
  <c r="CG38" i="3"/>
  <c r="D37" i="9"/>
  <c r="D36" i="9" s="1"/>
  <c r="M25" i="3" l="1"/>
  <c r="CG28" i="3"/>
  <c r="CI28" i="3" s="1"/>
  <c r="CI27" i="3" s="1"/>
  <c r="M24" i="3"/>
  <c r="AI31" i="3"/>
  <c r="AI30" i="3" s="1"/>
  <c r="Q30" i="3"/>
  <c r="CG31" i="3"/>
  <c r="AI20" i="3"/>
  <c r="CG20" i="3"/>
  <c r="CI20" i="3" s="1"/>
  <c r="M17" i="3"/>
  <c r="D33" i="9"/>
  <c r="D32" i="9" s="1"/>
  <c r="AI14" i="3"/>
  <c r="CG14" i="3"/>
  <c r="CI14" i="3" s="1"/>
  <c r="D30" i="9"/>
  <c r="D29" i="9" s="1"/>
  <c r="CG34" i="3"/>
  <c r="AI34" i="3"/>
  <c r="AI33" i="3" s="1"/>
  <c r="Q33" i="3"/>
  <c r="CI38" i="3"/>
  <c r="CI37" i="3" s="1"/>
  <c r="CG37" i="3"/>
  <c r="P18" i="3"/>
  <c r="P17" i="3" s="1"/>
  <c r="P11" i="3" s="1"/>
  <c r="P10" i="3" s="1"/>
  <c r="AI19" i="3"/>
  <c r="CG19" i="3"/>
  <c r="CI19" i="3" s="1"/>
  <c r="D14" i="9"/>
  <c r="D19" i="9"/>
  <c r="D20" i="9"/>
  <c r="M12" i="3"/>
  <c r="Q13" i="3"/>
  <c r="D24" i="9" l="1"/>
  <c r="CG27" i="3"/>
  <c r="Q25" i="3"/>
  <c r="AI25" i="3"/>
  <c r="Q12" i="3"/>
  <c r="AI13" i="3"/>
  <c r="AI12" i="3" s="1"/>
  <c r="CG13" i="3"/>
  <c r="Q18" i="3"/>
  <c r="CG30" i="3"/>
  <c r="CI31" i="3"/>
  <c r="CI30" i="3" s="1"/>
  <c r="CI34" i="3"/>
  <c r="CI33" i="3" s="1"/>
  <c r="CG33" i="3"/>
  <c r="U237" i="3"/>
  <c r="U239" i="3" s="1"/>
  <c r="D13" i="9"/>
  <c r="D12" i="9" s="1"/>
  <c r="M23" i="3"/>
  <c r="M11" i="3" s="1"/>
  <c r="M10" i="3" s="1"/>
  <c r="M239" i="3" s="1"/>
  <c r="Q24" i="3"/>
  <c r="CG25" i="3" l="1"/>
  <c r="CI25" i="3"/>
  <c r="D23" i="9"/>
  <c r="D22" i="9" s="1"/>
  <c r="AI24" i="3"/>
  <c r="AI23" i="3" s="1"/>
  <c r="Q23" i="3"/>
  <c r="CG24" i="3"/>
  <c r="D18" i="9"/>
  <c r="D17" i="9" s="1"/>
  <c r="R240" i="3"/>
  <c r="V237" i="3"/>
  <c r="V239" i="3" s="1"/>
  <c r="N229" i="3"/>
  <c r="Q17" i="3"/>
  <c r="AI18" i="3"/>
  <c r="AI17" i="3" s="1"/>
  <c r="CG18" i="3"/>
  <c r="P237" i="3"/>
  <c r="P239" i="3" s="1"/>
  <c r="CG12" i="3"/>
  <c r="CI13" i="3"/>
  <c r="CI12" i="3" s="1"/>
  <c r="D11" i="9" l="1"/>
  <c r="D10" i="9" s="1"/>
  <c r="AI11" i="3"/>
  <c r="AI10" i="3" s="1"/>
  <c r="Q11" i="3"/>
  <c r="Q10" i="3" s="1"/>
  <c r="Q237" i="3"/>
  <c r="Q229" i="3"/>
  <c r="N228" i="3"/>
  <c r="N144" i="3" s="1"/>
  <c r="N239" i="3" s="1"/>
  <c r="CI18" i="3"/>
  <c r="CI17" i="3" s="1"/>
  <c r="CG17" i="3"/>
  <c r="CH237" i="3"/>
  <c r="CH239" i="3" s="1"/>
  <c r="CI24" i="3"/>
  <c r="CI23" i="3" s="1"/>
  <c r="CG23" i="3"/>
  <c r="M240" i="3" l="1"/>
  <c r="CI11" i="3"/>
  <c r="CI10" i="3" s="1"/>
  <c r="CG11" i="3"/>
  <c r="CG10" i="3" s="1"/>
  <c r="Q228" i="3"/>
  <c r="Q144" i="3" s="1"/>
  <c r="Q239" i="3" s="1"/>
  <c r="CG229" i="3"/>
  <c r="AI229" i="3"/>
  <c r="AI228" i="3" s="1"/>
  <c r="AI144" i="3" s="1"/>
  <c r="D222" i="9"/>
  <c r="D221" i="9" s="1"/>
  <c r="D141" i="9" s="1"/>
  <c r="D230" i="9"/>
  <c r="CG237" i="3"/>
  <c r="AI237" i="3"/>
  <c r="AI239" i="3" l="1"/>
  <c r="CI229" i="3"/>
  <c r="CI228" i="3" s="1"/>
  <c r="CI144" i="3" s="1"/>
  <c r="CG228" i="3"/>
  <c r="CG144" i="3" s="1"/>
  <c r="D231" i="9"/>
  <c r="CI237" i="3"/>
  <c r="CI239" i="3" l="1"/>
  <c r="CG239" i="3"/>
  <c r="CG24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Wipaporn</author>
  </authors>
  <commentList>
    <comment ref="AA5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Wipaporn:</t>
        </r>
        <r>
          <rPr>
            <sz val="9"/>
            <color indexed="81"/>
            <rFont val="Tahoma"/>
            <family val="2"/>
          </rPr>
          <t xml:space="preserve">
ต้องรวมกับการจัดการ</t>
        </r>
      </text>
    </comment>
  </commentList>
</comments>
</file>

<file path=xl/sharedStrings.xml><?xml version="1.0" encoding="utf-8"?>
<sst xmlns="http://schemas.openxmlformats.org/spreadsheetml/2006/main" count="2522" uniqueCount="283">
  <si>
    <t>คณะ/วิทยาลัย</t>
  </si>
  <si>
    <t>ภาควิชา/สาขาวิชา</t>
  </si>
  <si>
    <t>ปริญญาตรี</t>
  </si>
  <si>
    <t>ปริญญาโท</t>
  </si>
  <si>
    <t>ปริญญาเอก</t>
  </si>
  <si>
    <t>Year course</t>
  </si>
  <si>
    <t>ปกติ</t>
  </si>
  <si>
    <t>พิเศษ</t>
  </si>
  <si>
    <t>ในคณะ</t>
  </si>
  <si>
    <t>นอกคณะ</t>
  </si>
  <si>
    <t>ในภาควิชา/ในหลักสูตร</t>
  </si>
  <si>
    <t>ในภาควิชา/นอกหลักสูตร</t>
  </si>
  <si>
    <t>นอกภาควิชา/นอกหลักสูตร</t>
  </si>
  <si>
    <t>กลุ่มวิทยาศาสตร์และเทคโนโลยี</t>
  </si>
  <si>
    <t>คณะเกษตรศาสตร์ทรัพยากรธรรมชาติและสิ่งแวดล้อม</t>
  </si>
  <si>
    <t>ภาควิชาทรัพยากรธรรมชาติและสิ่งแวดล้อม</t>
  </si>
  <si>
    <t>ทรัพยากรธรรมชาติและสิ่งแวดล้อม</t>
  </si>
  <si>
    <t>ภูมิศาสตร์</t>
  </si>
  <si>
    <t>ภูมิสารสนเทศศาสตร์</t>
  </si>
  <si>
    <t>วิทยาศาสตร์สิ่งแวดล้อม</t>
  </si>
  <si>
    <t>ภาควิชาวิทยาศาสตร์การเกษตร</t>
  </si>
  <si>
    <t>เทคโนโลยีชีวภาพทางการเกษตร</t>
  </si>
  <si>
    <t>วิทยาศาสตร์การเกษตร</t>
  </si>
  <si>
    <t>วิทยาศาสตร์การประมง</t>
  </si>
  <si>
    <t>วิทยาศาสตร์และเทคโนโลยีอาหารสัตว์</t>
  </si>
  <si>
    <t>ภาควิชาอุตสาหกรรมเกษตร</t>
  </si>
  <si>
    <t>วิทยาศาสตร์และเทคโนโลยีการอาหาร</t>
  </si>
  <si>
    <t>คณะวิทยาศาสตร์</t>
  </si>
  <si>
    <t>ภาควิชาคณิตศาสตร์</t>
  </si>
  <si>
    <t>คณิตศาสตร์</t>
  </si>
  <si>
    <t>สถิติ</t>
  </si>
  <si>
    <t>ภาควิชาเคมี</t>
  </si>
  <si>
    <t>เคมี</t>
  </si>
  <si>
    <t>เคมีอุตสาหกรรม</t>
  </si>
  <si>
    <t>ภาควิชาชีววิทยา</t>
  </si>
  <si>
    <t>ชีววิทยา</t>
  </si>
  <si>
    <t>เทคโนโลยีชีวภาพ</t>
  </si>
  <si>
    <t>วิทยาศาสตร์ชีวภาพ</t>
  </si>
  <si>
    <t>ภาควิชาฟิสิกส์</t>
  </si>
  <si>
    <t>ฟิสิกส์</t>
  </si>
  <si>
    <t>ฟิสิกส์ประยุกต์</t>
  </si>
  <si>
    <t>ภาควิชาวิทยาคอมพิวเตอร์และเทคโนโลยีสารสนเทศ</t>
  </si>
  <si>
    <t>วิทยาการคอมพิวเตอร์</t>
  </si>
  <si>
    <t>เทคโนโลยีสารสนเทศ</t>
  </si>
  <si>
    <t>คณะวิศวกรรมศาสตร์</t>
  </si>
  <si>
    <t>ภาควิชาวิศวกรรมเครื่องกล</t>
  </si>
  <si>
    <t>วิศวกรรมเครื่องกล</t>
  </si>
  <si>
    <t>ภาควิชาวิศวกรรมไฟฟ้าและคอมพิวเตอร์</t>
  </si>
  <si>
    <t>วิศวกรรมคอมพิวเตอร์</t>
  </si>
  <si>
    <t>วิศวกรรมไฟฟ้า</t>
  </si>
  <si>
    <t>ภาควิชาวิศวกรรมโยธา</t>
  </si>
  <si>
    <t>วิศวกรรมโยธา</t>
  </si>
  <si>
    <t>วิศวกรรมสิ่งแวดล้อม</t>
  </si>
  <si>
    <t>การจัดการวิศวกรรมโครงสร้างพื้นฐาน</t>
  </si>
  <si>
    <t>การบริหารงานก่อสร้าง</t>
  </si>
  <si>
    <t>ภาควิชาวิศวกรรมอุตสาหการ</t>
  </si>
  <si>
    <t>วิศวกรรมวัสดุ</t>
  </si>
  <si>
    <t>วิศวกรรมการจัดการ</t>
  </si>
  <si>
    <t>วิศวกรรมอุตสาหการ</t>
  </si>
  <si>
    <t>วิศวกรรมเคมี</t>
  </si>
  <si>
    <t>คณะสถาปัตยกรรมศาสตร์</t>
  </si>
  <si>
    <t>ภาควิชาศิลปะและการออกแบบ</t>
  </si>
  <si>
    <t>ออกแบบทัศนศิลป์</t>
  </si>
  <si>
    <t>ศิลปะและการออกแบบ</t>
  </si>
  <si>
    <t>การออกแบบสื่อนวัตกรรม</t>
  </si>
  <si>
    <t>ออกแบบผลิตภัณฑ์และบรรจุภัณฑ์</t>
  </si>
  <si>
    <t>ภาควิชาสถาปัตยกรรม</t>
  </si>
  <si>
    <t>วิทยาลัยพลังงานทดแทน</t>
  </si>
  <si>
    <t>วิทยาลัยโลจีสติกส์และโซ่อุปทาน</t>
  </si>
  <si>
    <t>วิทยาลัยเพื่อการค้นคว้าระดับรากฐาน</t>
  </si>
  <si>
    <t>ฟิสิกส์ทฤษฎี</t>
  </si>
  <si>
    <t>สนามควอนตัม ความโน้มถ่วงและจักรวาลวิทยา</t>
  </si>
  <si>
    <t>กลุ่มวิทยาศาสตร์สุขภาพ</t>
  </si>
  <si>
    <t>คณะทันตแพทยศาสตร์</t>
  </si>
  <si>
    <t>ทันตแพทยศาสตร์</t>
  </si>
  <si>
    <t>ผู้ช่วยทันตแพทย์</t>
  </si>
  <si>
    <t>ชีววิทยาช่องปาก</t>
  </si>
  <si>
    <t>คณะพยาบาลศาสตร์</t>
  </si>
  <si>
    <t>พยาบาลศาสตร์</t>
  </si>
  <si>
    <t>การบริหารการพยาบาล</t>
  </si>
  <si>
    <t>คณะแพทยศาสตร์</t>
  </si>
  <si>
    <t>คณะเภสัชศาสตร์</t>
  </si>
  <si>
    <t>เภสัชศาสตร์</t>
  </si>
  <si>
    <t>บริบาลเภสัชกรรม</t>
  </si>
  <si>
    <t>ภาควิชาเทคโนโลยีเภสัชกรรม</t>
  </si>
  <si>
    <t>วิทยาศาสตร์เครื่องสำอาง</t>
  </si>
  <si>
    <t>เภสัชกรรมชุมชน</t>
  </si>
  <si>
    <t>ภาควิชาเภสัชกรรมปฏิบัติ</t>
  </si>
  <si>
    <t>เภสัชวิทยา</t>
  </si>
  <si>
    <t>ภาควิชาเภสัชเคมีและเภสัชเวท</t>
  </si>
  <si>
    <t>คณะวิทยาศาสตร์การแพทย์</t>
  </si>
  <si>
    <t>วิทยาศาสตร์การแพทย์</t>
  </si>
  <si>
    <t>ภาควิชากายวิภาคศาสตร์</t>
  </si>
  <si>
    <t>พยาธิวิทยากายวิภาค</t>
  </si>
  <si>
    <t>กายวิภาคศาสตร์</t>
  </si>
  <si>
    <t>ประสาทวิทยาศาสตร์</t>
  </si>
  <si>
    <t>ภาคจุลชีววิทยาและปรสิตวิทยา</t>
  </si>
  <si>
    <t>จุลชีววิทยา</t>
  </si>
  <si>
    <t>ปรสิตวิทยา</t>
  </si>
  <si>
    <t>ภาควิชาชีวเคมี</t>
  </si>
  <si>
    <t>ชีวเคมี</t>
  </si>
  <si>
    <t>ภาควิชาสรีรวิทยา</t>
  </si>
  <si>
    <t>สรีรวิทยา</t>
  </si>
  <si>
    <t>คณะสหเวชศาสตร์</t>
  </si>
  <si>
    <t>ชีวเวชศาสตร์</t>
  </si>
  <si>
    <t>ภาควิชากายภาพบำบัด</t>
  </si>
  <si>
    <t>กายภาพบำบัด</t>
  </si>
  <si>
    <t>ภาควิชาทัศนมาตรศาสตร์</t>
  </si>
  <si>
    <t>ทัศนมาตรศาสตร์</t>
  </si>
  <si>
    <t>ภาควิชาเทคนิคการแพทย์</t>
  </si>
  <si>
    <t>เทคนิคการแพทย์</t>
  </si>
  <si>
    <t>ภาควิชาเทคโนโลยีหัวใจและทรวงอก</t>
  </si>
  <si>
    <t>เทคโนโลยีหัวใจและทรวงอก</t>
  </si>
  <si>
    <t>ภาควิชารังสีเทคนิค</t>
  </si>
  <si>
    <t>รังสีเทคนิค</t>
  </si>
  <si>
    <t>ฟิสิกส์การแพทย์</t>
  </si>
  <si>
    <t>คณะสาธารณสุขศาสตร์</t>
  </si>
  <si>
    <t>สาธารณสุขศาสตร์</t>
  </si>
  <si>
    <t>อนามัยสิ่งแวดล้อม</t>
  </si>
  <si>
    <t>อาชีวอนามัยและความปลอดภัย</t>
  </si>
  <si>
    <t>กลุ่มมนุษยศาสตร์และสังคมศาสตร์</t>
  </si>
  <si>
    <t>คณะนิติศาสตร์</t>
  </si>
  <si>
    <t>คณะมนุษยศาสตร์</t>
  </si>
  <si>
    <t>ภาควิชาดนตรีวิทยา</t>
  </si>
  <si>
    <t>ดุริยางคศาสตร์ไทย</t>
  </si>
  <si>
    <t>วิทยาการดนตรีและนาฏศิลป์</t>
  </si>
  <si>
    <t>ภาควิชาภาษาตะวันตก</t>
  </si>
  <si>
    <t>ภาษาฝรั่งเศส</t>
  </si>
  <si>
    <t>ภาควิชาภาษาตะวันออก</t>
  </si>
  <si>
    <t>ภาษาญี่ปุ่น</t>
  </si>
  <si>
    <t>ญี่ปุ่นศึกษา</t>
  </si>
  <si>
    <t>พม่าศึกษา</t>
  </si>
  <si>
    <t>ภาษาเกาหลี</t>
  </si>
  <si>
    <t>ภาษาจีน</t>
  </si>
  <si>
    <t>ภาควิชาภาษาไทย</t>
  </si>
  <si>
    <t>ภาษาไทย</t>
  </si>
  <si>
    <t>ภาควิชาภาษาอังกฤษ</t>
  </si>
  <si>
    <t>ภาษาอังกฤษ</t>
  </si>
  <si>
    <t>คติชนวิทยา</t>
  </si>
  <si>
    <t>ภาควิชาศิลปะการแสดง</t>
  </si>
  <si>
    <t>นาฏศิลป์ไทย</t>
  </si>
  <si>
    <t>ภาควิชาภาษาศาสตร์</t>
  </si>
  <si>
    <t>ภาษาศาสตร์</t>
  </si>
  <si>
    <t>คณะบริหารธุรกิจ ฯ</t>
  </si>
  <si>
    <t>ภาควิชาการบัญชี</t>
  </si>
  <si>
    <t>ภาควิชานิเทศศาสตร์</t>
  </si>
  <si>
    <t>การประชาสัมพันธ์</t>
  </si>
  <si>
    <t>การสื่อสารมวลชน</t>
  </si>
  <si>
    <t>การสื่อสาร</t>
  </si>
  <si>
    <t>สารสนเทศเพื่อการสื่อสาร</t>
  </si>
  <si>
    <t>ภาควิชาบริหารธุรกิจ</t>
  </si>
  <si>
    <t>การเงินและการธนาคาร</t>
  </si>
  <si>
    <t>การจัดการธุรกิจ</t>
  </si>
  <si>
    <t>คอมพิวเตอร์ธุรกิจ</t>
  </si>
  <si>
    <t>ภาควิชาเศรษฐศาสตร์</t>
  </si>
  <si>
    <t>ภาควิชาการท่องเที่ยว</t>
  </si>
  <si>
    <t>การท่องเที่ยว</t>
  </si>
  <si>
    <t>การจัดการการท่องเที่ยว</t>
  </si>
  <si>
    <t>คณะศึกษาศาสตร์</t>
  </si>
  <si>
    <t>ภาควิชาการศึกษา</t>
  </si>
  <si>
    <t>หลักสูตรและการสอน</t>
  </si>
  <si>
    <t>วิจัยและประเมินผลการศึกษา</t>
  </si>
  <si>
    <t>ภาควิชาเทคโนโลยีและสื่อสารการศึกษา</t>
  </si>
  <si>
    <t>เทคโนโลยีการศึกษาและคอมพิวเตอร์ศึกษา</t>
  </si>
  <si>
    <t>เทคโนโลยีและสื่อสารการศึกษา</t>
  </si>
  <si>
    <t>ภาควิชาบริหารและพัฒนาการศึกษา</t>
  </si>
  <si>
    <t>พลศึกษาและวิทยาศาสตร์การออกกำลังกาย</t>
  </si>
  <si>
    <t>การบริหารการศึกษา</t>
  </si>
  <si>
    <t>พัฒนศึกษา</t>
  </si>
  <si>
    <t>คณะสังคมศาสตร์</t>
  </si>
  <si>
    <t>ภาควิชาจิตวิทยา</t>
  </si>
  <si>
    <t>ภาควิชาประวัติศาสตร์</t>
  </si>
  <si>
    <t>ประวัติศาสตร์</t>
  </si>
  <si>
    <t>เอเชียตะวันออกเฉียงใต้ศึกษา</t>
  </si>
  <si>
    <t>ภาควิชารัฐศาสตร์และรัฐประศาสนศาสตร์</t>
  </si>
  <si>
    <t>รัฐศาสตร์</t>
  </si>
  <si>
    <t>ภาควิชาสังคมวิทยาและมานุษยวิทยา</t>
  </si>
  <si>
    <t>พัฒนาสังคม</t>
  </si>
  <si>
    <t>วิทยาลัยนานาชาติ</t>
  </si>
  <si>
    <t>รวม</t>
  </si>
  <si>
    <t>ในคณะ/
ภาควิชา/
หลักสูตร</t>
  </si>
  <si>
    <t>นอกคณะ/
ภาควิชา/
หลักสูตร</t>
  </si>
  <si>
    <t>รายวิชาคณะวิทยาศาสตร์การแพทย์</t>
  </si>
  <si>
    <t>รายวิชาคณะเภสัชศาสตร์</t>
  </si>
  <si>
    <t>รายวิชาคณะสหเวชศาสตร์</t>
  </si>
  <si>
    <t>รวมทั้งปี</t>
  </si>
  <si>
    <t>Year Course
(ครูประจำการ)</t>
  </si>
  <si>
    <t>รวม ป.ตรี</t>
  </si>
  <si>
    <t>รวม ป.โท</t>
  </si>
  <si>
    <t>รวม ป.เอก</t>
  </si>
  <si>
    <t>สถาปัตยกรรม</t>
  </si>
  <si>
    <t>โลจิสติกส์และโซ่อุปทาน</t>
  </si>
  <si>
    <t>การพยาบาลเวชปฏิบัติชุมชน</t>
  </si>
  <si>
    <t>การพยาบาลผู้ใหญ่</t>
  </si>
  <si>
    <t>แพทยศาสตร์</t>
  </si>
  <si>
    <t>วิทยาศาสตร์สุขภาพศึกษา</t>
  </si>
  <si>
    <t>เภสัชเคมีและผลิตภัณฑ์ธรรมชาติ</t>
  </si>
  <si>
    <t>พลังงานทดแทน (หลักสูตรสองภาษา)</t>
  </si>
  <si>
    <t>การจัดการภัยพิบัติ (หลักสูตรนานาชาติ)</t>
  </si>
  <si>
    <t>การคลังและการบริหารระบบประกันสุขภาพ (หลักสูตรนานาชาติ)</t>
  </si>
  <si>
    <t>ระบบและนโยบายสุขภาพ (หลักสูตรนานาชาติ)</t>
  </si>
  <si>
    <t>ชีวเคมีและชีววิทยาโมโลกุล</t>
  </si>
  <si>
    <t>การแพทย์แผนไทยประยุกต์</t>
  </si>
  <si>
    <t>การจัดการการบริการสุขภาพปฐมภูมิ</t>
  </si>
  <si>
    <t>นิติศาสตร์</t>
  </si>
  <si>
    <t>ดุริยางคศาสตร์ตะวันตก</t>
  </si>
  <si>
    <t>ภาควิชาคติชนวิทยา ปรัชญาและศาสนา</t>
  </si>
  <si>
    <t>บริหารธุรกิจ</t>
  </si>
  <si>
    <t>การบริหารเทคโนโลยีสารสนเทศเชิงกลยุทธ์</t>
  </si>
  <si>
    <t>การจัดการธุรกิจเอเชีย (หลักสูตรภาษาอังกฤษ)</t>
  </si>
  <si>
    <t>เศรษฐศาสตร์</t>
  </si>
  <si>
    <t>บัญชี</t>
  </si>
  <si>
    <t>คอมพิวเตอร์</t>
  </si>
  <si>
    <t>ภาควิชาพลศึกษาและวิทยาศาสตร์การออกกำลังกาย</t>
  </si>
  <si>
    <t>การจัดการกีฬา</t>
  </si>
  <si>
    <t>จิตวิทยา</t>
  </si>
  <si>
    <t>การจัดการทรัพยากรมนุษย์ (หลักสูตรนานาชาติ)</t>
  </si>
  <si>
    <t>การจัดการธุรกิจระหว่างประเทศ (หลักสูตรนานาชาติ)</t>
  </si>
  <si>
    <t>การจัดการธุรกิจท่องเที่ยว (หลักสูตรนานาชาติ)</t>
  </si>
  <si>
    <t>ภาษาอังกฤษเพื่อการสื่อสารธุรกิจ</t>
  </si>
  <si>
    <t>วิทยาลัยประชาคมอาเซียนศึกษา</t>
  </si>
  <si>
    <t>การจัดการกิจการเพื่อสังคม</t>
  </si>
  <si>
    <t>อาเซียนศึกษา (หลักสูตรนานาชาติ)</t>
  </si>
  <si>
    <t>กองการศึกษาทั่วไป</t>
  </si>
  <si>
    <t>ข้อมูล FTES ระดับปริญญาตรี</t>
  </si>
  <si>
    <t>Year Course</t>
  </si>
  <si>
    <t>รายวิชาภาควิชา</t>
  </si>
  <si>
    <t>รายวิชาภาคภาษาตะวันออก</t>
  </si>
  <si>
    <t>รายวิชาคณะวิทยาศาสตร์</t>
  </si>
  <si>
    <t>รายวิชาของภาค</t>
  </si>
  <si>
    <t>วิทยาศาสตร์ศึกษา</t>
  </si>
  <si>
    <t>รายวิชาของภาควิชา</t>
  </si>
  <si>
    <t>ข้อมูล FTES ระดับปริญญาโท</t>
  </si>
  <si>
    <t>ข้อมูล FTES ระดับปริญญาเอก</t>
  </si>
  <si>
    <t>รายวิชาวิทยาลัยนานาชาติ</t>
  </si>
  <si>
    <t>รายวิชากลางสำหรับบัณฑิตศึกษา</t>
  </si>
  <si>
    <t>ประกาศนียบัตร
(ต่ำกว่าป.ตรี)</t>
  </si>
  <si>
    <t>ประกาศนียบัตรบัณฑิตชั้นสูง
(สูงกว่าป.โท)</t>
  </si>
  <si>
    <t>**หมายเหตุ ยังไม่ปรับน้ำหนักระดับบัณฑิตศึกษา</t>
  </si>
  <si>
    <t>ปีการศึกษา 2559</t>
  </si>
  <si>
    <t>จำนวน FTES ปีการศึกษา 2559</t>
  </si>
  <si>
    <t>วิทยาศาสตรสุขภาพศึกษา</t>
  </si>
  <si>
    <t>คอมพิวเตอร์ศึกษา</t>
  </si>
  <si>
    <t>วิทยาลัยการจัดการระบบสุขภาพ</t>
  </si>
  <si>
    <t>การจัดการระบบสุขภาพ (หลักสูตรนานาขาติ)</t>
  </si>
  <si>
    <t>คณิตศาสตร์ศึกษา</t>
  </si>
  <si>
    <t xml:space="preserve">ข้อมูลจำนวนนิสิตเต็มเวลา (FTES) ปีการศึกษา 2559 (เทอม 1,2 และ เทอม 3)  </t>
  </si>
  <si>
    <t>ข้อมูลจำนวนนิสิตเต็มเวลา (FTES) ปีการศึกษา 2560 จำแนกตามภาควิชา และสาขาวิชา (ยังไม่ปรับน้ำหนักระดับบัณฑิตศึกษา)</t>
  </si>
  <si>
    <t>1/2560</t>
  </si>
  <si>
    <t>2/2560</t>
  </si>
  <si>
    <t>3/2560</t>
  </si>
  <si>
    <t xml:space="preserve">การจัดการการทองเที่ยวและจิตบริการ </t>
  </si>
  <si>
    <t>ปีการศึกษา 2560</t>
  </si>
  <si>
    <t>รวมทั้งปีทุกระดับการศึกษา
ปีงบประมาณ 2560</t>
  </si>
  <si>
    <t>นิเทศศาสตร์</t>
  </si>
  <si>
    <t>การเงิน</t>
  </si>
  <si>
    <t>ทัศนศิลป์</t>
  </si>
  <si>
    <t>เภสัชวิทยาและวิทยาศาสตร์ชีวโมเลกุล</t>
  </si>
  <si>
    <t xml:space="preserve">ข้อมูลจำนวนนิสิตเต็มเวลา (FTES) ปีการศึกษา 2560 (เทอม 1,2และ เทอม 3 )  </t>
  </si>
  <si>
    <t>1/2561</t>
  </si>
  <si>
    <t>รวมป.ตรี
ปีงบประมาณ 2561</t>
  </si>
  <si>
    <t>รวมป.โท
ปีงบประมาณ 2561</t>
  </si>
  <si>
    <t>รวมป.เอก
ปีงบประมาณ 2561</t>
  </si>
  <si>
    <t>2561</t>
  </si>
  <si>
    <t>2/2561</t>
  </si>
  <si>
    <t>3/2561</t>
  </si>
  <si>
    <t>ปีการศึกษา 2561</t>
  </si>
  <si>
    <t>ข้อมูลจำนวนนิสิตเต็มเวลา (FTES) ประจำปีการศึกษา 2561 จำแนกตามภาควิชา และสาขาวิชา (ปรับน้ำหนักระดับบัณฑิตศึกษา)</t>
  </si>
  <si>
    <t>ข้อมูลจำนวนนิสิตเต็มเวลา (FTES) ประจำปีงบประมาณ 2561 จำแนกตามภาควิชา และสาขาวิชา (ยังไม่ปรับน้ำหนักระดับบัณฑิตศึกษา)</t>
  </si>
  <si>
    <t>ข้อมูลจำนวนนิสิตเต็มเวลา (FTES) ปีการศึกษา 2561 จำแนกตามภาควิชา และสาขาวิชา (ยังไม่ปรับน้ำหนักระดับบัณฑิตศึกษา)</t>
  </si>
  <si>
    <t>ข้อมูลจำนวนนิสิตเต็มเวลา (FTES) ประจำปีงบประมาณ 2561 จำแนกตามภาควิชา และสาขาวิชา (ปรับน้ำหนักระดับบัณฑิตศึกษา)</t>
  </si>
  <si>
    <t>** ปรับน้ำหนักตามเกณฑ์ สกอ</t>
  </si>
  <si>
    <t>การจัดการการบริการและการท่องเที่ยวนานาชาติ (หลักสูตรนานาชาติ)</t>
  </si>
  <si>
    <t>สัตวศาสตร์</t>
  </si>
  <si>
    <t>สัตวศาสตร์และเทคโนโลยีอาหารสัตว์</t>
  </si>
  <si>
    <t>วิทยาลัยพลังงานทดแทนและสมาร์ตกริดเทคโนโลยี</t>
  </si>
  <si>
    <t>สมาร์ตกริดเทคโนโลยี</t>
  </si>
  <si>
    <t>สังคมศึกษา</t>
  </si>
  <si>
    <t xml:space="preserve">ข้อมูลจำนวนนิสิตเต็มเวลา (FTES) ปีการศึกษา 2561 (เทอม 1,2 )  </t>
  </si>
  <si>
    <t>กองบริการการศึกษา</t>
  </si>
  <si>
    <t>บัณฑิตวิทยาลัย</t>
  </si>
  <si>
    <t>เทคโนโลยีผู้ประกอบการและการจัดการนวัตกรรม (หลักสูตรพหุวิทยาการ)</t>
  </si>
  <si>
    <t xml:space="preserve">ข้อมูลจำนวนนิสิตเต็มเวลา (FTES) ปีการศึกษา 2561 (เทอม 1,2 และ3 )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</si>
</sst>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25" x14ac:knownFonts="1">
    <font>
      <sz val="11"/>
      <color theme="1"/>
      <name val="Tahoma"/>
      <family val="2"/>
      <charset val="222"/>
    </font>
    <font>
      <sz val="11"/>
      <color theme="1"/>
      <name val="Tahoma"/>
      <family val="2"/>
      <charset val="222"/>
    </font>
    <font>
      <b/>
      <sz val="14"/>
      <name val="TH Niramit AS"/>
    </font>
    <font>
      <sz val="14"/>
      <name val="TH Niramit AS"/>
    </font>
    <font>
      <b/>
      <sz val="12"/>
      <name val="TH Niramit AS"/>
    </font>
    <font>
      <b/>
      <sz val="11"/>
      <name val="TH Niramit AS"/>
    </font>
    <font>
      <sz val="14"/>
      <color theme="1"/>
      <name val="TH Niramit AS"/>
    </font>
    <font>
      <b/>
      <sz val="14"/>
      <color theme="1"/>
      <name val="TH Niramit A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000000"/>
      <name val="TH Niramit AS"/>
    </font>
    <font>
      <b/>
      <sz val="11"/>
      <color theme="1"/>
      <name val="Tahoma"/>
      <family val="2"/>
      <charset val="222"/>
    </font>
    <font>
      <b/>
      <i/>
      <sz val="14"/>
      <color theme="1"/>
      <name val="TH Niramit AS"/>
    </font>
    <font>
      <b/>
      <sz val="11"/>
      <name val="Tahoma"/>
      <family val="2"/>
      <charset val="222"/>
    </font>
    <font>
      <b/>
      <sz val="16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1"/>
      <color theme="1"/>
      <name val="Tahoma"/>
      <family val="2"/>
    </font>
    <font>
      <b/>
      <sz val="20"/>
      <color theme="1"/>
      <name val="TH Niramit AS"/>
    </font>
    <font>
      <sz val="14"/>
      <color rgb="FFFF0000"/>
      <name val="TH Niramit AS"/>
    </font>
    <font>
      <b/>
      <sz val="16"/>
      <name val="Tahoma"/>
      <family val="2"/>
    </font>
    <font>
      <sz val="11"/>
      <name val="Tahoma"/>
      <family val="2"/>
      <charset val="222"/>
    </font>
    <font>
      <b/>
      <sz val="18"/>
      <color theme="1"/>
      <name val="Tahoma"/>
      <family val="2"/>
    </font>
    <font>
      <sz val="14"/>
      <color rgb="FFFF0000"/>
      <name val="Tahoma"/>
      <family val="2"/>
      <charset val="222"/>
    </font>
    <font>
      <sz val="11"/>
      <color rgb="FFFF0000"/>
      <name val="Tahoma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57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/>
    <xf numFmtId="0" fontId="7" fillId="0" borderId="0" xfId="0" applyFont="1"/>
    <xf numFmtId="0" fontId="3" fillId="0" borderId="14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3" fillId="0" borderId="0" xfId="0" applyFont="1"/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8" borderId="1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0" fillId="0" borderId="0" xfId="0" applyFill="1"/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87" fontId="2" fillId="0" borderId="14" xfId="1" applyFont="1" applyBorder="1" applyAlignment="1" applyProtection="1">
      <alignment horizontal="left" vertical="center"/>
      <protection locked="0"/>
    </xf>
    <xf numFmtId="187" fontId="6" fillId="0" borderId="14" xfId="1" applyFont="1" applyBorder="1"/>
    <xf numFmtId="187" fontId="3" fillId="0" borderId="14" xfId="1" applyFont="1" applyFill="1" applyBorder="1" applyAlignment="1" applyProtection="1">
      <alignment horizontal="left" vertical="center"/>
      <protection locked="0"/>
    </xf>
    <xf numFmtId="187" fontId="6" fillId="0" borderId="0" xfId="1" applyFont="1"/>
    <xf numFmtId="187" fontId="3" fillId="0" borderId="14" xfId="1" applyFont="1" applyBorder="1" applyAlignment="1" applyProtection="1">
      <alignment horizontal="left" vertical="center"/>
      <protection locked="0"/>
    </xf>
    <xf numFmtId="187" fontId="2" fillId="0" borderId="14" xfId="1" applyFont="1" applyFill="1" applyBorder="1" applyAlignment="1" applyProtection="1">
      <alignment horizontal="left" vertical="center"/>
      <protection locked="0"/>
    </xf>
    <xf numFmtId="187" fontId="7" fillId="0" borderId="14" xfId="1" applyFont="1" applyBorder="1" applyAlignment="1" applyProtection="1">
      <alignment horizontal="left" vertical="center"/>
      <protection locked="0"/>
    </xf>
    <xf numFmtId="187" fontId="2" fillId="0" borderId="15" xfId="1" applyFont="1" applyFill="1" applyBorder="1" applyAlignment="1" applyProtection="1">
      <alignment horizontal="left" vertical="center"/>
      <protection locked="0"/>
    </xf>
    <xf numFmtId="187" fontId="3" fillId="0" borderId="14" xfId="1" applyFont="1" applyBorder="1"/>
    <xf numFmtId="187" fontId="7" fillId="0" borderId="14" xfId="1" applyFont="1" applyBorder="1"/>
    <xf numFmtId="187" fontId="7" fillId="0" borderId="0" xfId="1" applyFont="1"/>
    <xf numFmtId="187" fontId="7" fillId="6" borderId="14" xfId="1" applyFont="1" applyFill="1" applyBorder="1"/>
    <xf numFmtId="187" fontId="7" fillId="0" borderId="0" xfId="1" applyFont="1" applyFill="1"/>
    <xf numFmtId="187" fontId="7" fillId="7" borderId="13" xfId="1" applyFont="1" applyFill="1" applyBorder="1"/>
    <xf numFmtId="187" fontId="12" fillId="7" borderId="13" xfId="1" applyFont="1" applyFill="1" applyBorder="1"/>
    <xf numFmtId="187" fontId="12" fillId="0" borderId="0" xfId="1" applyFont="1"/>
    <xf numFmtId="187" fontId="7" fillId="6" borderId="16" xfId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187" fontId="7" fillId="6" borderId="16" xfId="0" applyNumberFormat="1" applyFont="1" applyFill="1" applyBorder="1"/>
    <xf numFmtId="0" fontId="11" fillId="0" borderId="0" xfId="0" applyFont="1" applyFill="1"/>
    <xf numFmtId="0" fontId="11" fillId="0" borderId="0" xfId="0" applyFont="1"/>
    <xf numFmtId="187" fontId="7" fillId="0" borderId="14" xfId="0" applyNumberFormat="1" applyFont="1" applyBorder="1"/>
    <xf numFmtId="187" fontId="6" fillId="0" borderId="14" xfId="0" applyNumberFormat="1" applyFont="1" applyBorder="1"/>
    <xf numFmtId="187" fontId="3" fillId="0" borderId="14" xfId="0" applyNumberFormat="1" applyFont="1" applyBorder="1"/>
    <xf numFmtId="187" fontId="7" fillId="0" borderId="14" xfId="1" applyFont="1" applyFill="1" applyBorder="1"/>
    <xf numFmtId="187" fontId="2" fillId="0" borderId="14" xfId="0" applyNumberFormat="1" applyFont="1" applyBorder="1"/>
    <xf numFmtId="187" fontId="7" fillId="6" borderId="14" xfId="0" applyNumberFormat="1" applyFont="1" applyFill="1" applyBorder="1"/>
    <xf numFmtId="187" fontId="7" fillId="7" borderId="13" xfId="0" applyNumberFormat="1" applyFont="1" applyFill="1" applyBorder="1"/>
    <xf numFmtId="187" fontId="7" fillId="0" borderId="15" xfId="0" applyNumberFormat="1" applyFont="1" applyBorder="1"/>
    <xf numFmtId="187" fontId="2" fillId="0" borderId="15" xfId="0" applyNumberFormat="1" applyFont="1" applyBorder="1"/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87" fontId="6" fillId="0" borderId="0" xfId="0" applyNumberFormat="1" applyFont="1"/>
    <xf numFmtId="187" fontId="7" fillId="9" borderId="16" xfId="0" applyNumberFormat="1" applyFont="1" applyFill="1" applyBorder="1"/>
    <xf numFmtId="187" fontId="7" fillId="9" borderId="14" xfId="0" applyNumberFormat="1" applyFont="1" applyFill="1" applyBorder="1"/>
    <xf numFmtId="187" fontId="6" fillId="9" borderId="14" xfId="0" applyNumberFormat="1" applyFont="1" applyFill="1" applyBorder="1"/>
    <xf numFmtId="187" fontId="11" fillId="0" borderId="0" xfId="0" applyNumberFormat="1" applyFont="1" applyFill="1"/>
    <xf numFmtId="187" fontId="6" fillId="0" borderId="14" xfId="1" applyFont="1" applyFill="1" applyBorder="1"/>
    <xf numFmtId="187" fontId="6" fillId="0" borderId="0" xfId="1" applyFont="1" applyFill="1"/>
    <xf numFmtId="187" fontId="13" fillId="0" borderId="0" xfId="0" applyNumberFormat="1" applyFont="1" applyFill="1"/>
    <xf numFmtId="0" fontId="13" fillId="0" borderId="0" xfId="0" applyFont="1" applyFill="1"/>
    <xf numFmtId="0" fontId="13" fillId="0" borderId="0" xfId="0" applyFont="1"/>
    <xf numFmtId="0" fontId="0" fillId="0" borderId="1" xfId="0" applyBorder="1" applyAlignment="1"/>
    <xf numFmtId="0" fontId="16" fillId="0" borderId="0" xfId="0" applyFont="1"/>
    <xf numFmtId="0" fontId="16" fillId="0" borderId="0" xfId="0" applyFont="1" applyFill="1"/>
    <xf numFmtId="0" fontId="17" fillId="0" borderId="0" xfId="0" applyFont="1" applyFill="1"/>
    <xf numFmtId="0" fontId="17" fillId="0" borderId="0" xfId="0" applyFont="1"/>
    <xf numFmtId="0" fontId="14" fillId="0" borderId="0" xfId="0" applyFont="1" applyAlignment="1"/>
    <xf numFmtId="0" fontId="15" fillId="0" borderId="1" xfId="0" applyFont="1" applyBorder="1" applyAlignment="1"/>
    <xf numFmtId="187" fontId="6" fillId="0" borderId="14" xfId="0" applyNumberFormat="1" applyFont="1" applyFill="1" applyBorder="1"/>
    <xf numFmtId="187" fontId="3" fillId="0" borderId="14" xfId="0" applyNumberFormat="1" applyFont="1" applyFill="1" applyBorder="1"/>
    <xf numFmtId="0" fontId="15" fillId="0" borderId="0" xfId="0" applyFont="1" applyBorder="1" applyAlignment="1"/>
    <xf numFmtId="0" fontId="6" fillId="0" borderId="0" xfId="0" applyFont="1" applyBorder="1"/>
    <xf numFmtId="187" fontId="7" fillId="0" borderId="14" xfId="0" applyNumberFormat="1" applyFont="1" applyFill="1" applyBorder="1"/>
    <xf numFmtId="187" fontId="2" fillId="0" borderId="14" xfId="0" applyNumberFormat="1" applyFont="1" applyFill="1" applyBorder="1"/>
    <xf numFmtId="0" fontId="5" fillId="10" borderId="6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6" fillId="12" borderId="0" xfId="0" applyFont="1" applyFill="1" applyBorder="1"/>
    <xf numFmtId="0" fontId="7" fillId="12" borderId="0" xfId="0" applyFont="1" applyFill="1"/>
    <xf numFmtId="187" fontId="7" fillId="12" borderId="13" xfId="1" applyFont="1" applyFill="1" applyBorder="1"/>
    <xf numFmtId="0" fontId="6" fillId="12" borderId="0" xfId="0" applyFont="1" applyFill="1"/>
    <xf numFmtId="0" fontId="6" fillId="13" borderId="0" xfId="0" applyFont="1" applyFill="1"/>
    <xf numFmtId="0" fontId="6" fillId="13" borderId="0" xfId="0" applyFont="1" applyFill="1" applyBorder="1"/>
    <xf numFmtId="0" fontId="7" fillId="13" borderId="0" xfId="0" applyFont="1" applyFill="1"/>
    <xf numFmtId="187" fontId="7" fillId="13" borderId="13" xfId="1" applyFont="1" applyFill="1" applyBorder="1"/>
    <xf numFmtId="0" fontId="6" fillId="14" borderId="0" xfId="0" applyFont="1" applyFill="1"/>
    <xf numFmtId="0" fontId="6" fillId="14" borderId="0" xfId="0" applyFont="1" applyFill="1" applyBorder="1"/>
    <xf numFmtId="0" fontId="7" fillId="14" borderId="0" xfId="0" applyFont="1" applyFill="1"/>
    <xf numFmtId="187" fontId="7" fillId="14" borderId="13" xfId="1" applyFont="1" applyFill="1" applyBorder="1"/>
    <xf numFmtId="187" fontId="6" fillId="14" borderId="0" xfId="0" applyNumberFormat="1" applyFont="1" applyFill="1"/>
    <xf numFmtId="187" fontId="19" fillId="0" borderId="0" xfId="1" applyFont="1"/>
    <xf numFmtId="0" fontId="20" fillId="0" borderId="0" xfId="0" applyFont="1" applyAlignment="1"/>
    <xf numFmtId="0" fontId="21" fillId="0" borderId="1" xfId="0" applyFont="1" applyBorder="1" applyAlignment="1"/>
    <xf numFmtId="187" fontId="2" fillId="6" borderId="16" xfId="0" applyNumberFormat="1" applyFont="1" applyFill="1" applyBorder="1"/>
    <xf numFmtId="187" fontId="2" fillId="6" borderId="14" xfId="0" applyNumberFormat="1" applyFont="1" applyFill="1" applyBorder="1"/>
    <xf numFmtId="187" fontId="2" fillId="0" borderId="15" xfId="0" applyNumberFormat="1" applyFont="1" applyFill="1" applyBorder="1"/>
    <xf numFmtId="187" fontId="3" fillId="0" borderId="14" xfId="1" applyFont="1" applyFill="1" applyBorder="1"/>
    <xf numFmtId="0" fontId="22" fillId="0" borderId="0" xfId="0" applyFont="1" applyFill="1"/>
    <xf numFmtId="49" fontId="2" fillId="0" borderId="14" xfId="1" applyNumberFormat="1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/>
    <xf numFmtId="0" fontId="7" fillId="0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vertical="top"/>
    </xf>
    <xf numFmtId="187" fontId="7" fillId="0" borderId="16" xfId="1" applyFont="1" applyFill="1" applyBorder="1" applyAlignment="1">
      <alignment horizontal="right"/>
    </xf>
    <xf numFmtId="187" fontId="7" fillId="0" borderId="14" xfId="1" applyFont="1" applyFill="1" applyBorder="1" applyAlignment="1">
      <alignment horizontal="right"/>
    </xf>
    <xf numFmtId="187" fontId="6" fillId="0" borderId="14" xfId="1" applyFont="1" applyFill="1" applyBorder="1" applyAlignment="1">
      <alignment horizontal="right"/>
    </xf>
    <xf numFmtId="187" fontId="7" fillId="0" borderId="15" xfId="1" applyFont="1" applyFill="1" applyBorder="1" applyAlignment="1">
      <alignment horizontal="right"/>
    </xf>
    <xf numFmtId="187" fontId="7" fillId="0" borderId="13" xfId="1" applyFont="1" applyFill="1" applyBorder="1" applyAlignment="1">
      <alignment horizontal="right"/>
    </xf>
    <xf numFmtId="2" fontId="6" fillId="0" borderId="0" xfId="0" applyNumberFormat="1" applyFont="1" applyFill="1"/>
    <xf numFmtId="2" fontId="6" fillId="0" borderId="0" xfId="0" applyNumberFormat="1" applyFont="1"/>
    <xf numFmtId="187" fontId="3" fillId="0" borderId="0" xfId="1" applyFont="1" applyFill="1"/>
    <xf numFmtId="187" fontId="19" fillId="0" borderId="14" xfId="0" applyNumberFormat="1" applyFont="1" applyBorder="1"/>
    <xf numFmtId="187" fontId="19" fillId="9" borderId="14" xfId="0" applyNumberFormat="1" applyFont="1" applyFill="1" applyBorder="1"/>
    <xf numFmtId="0" fontId="24" fillId="0" borderId="0" xfId="0" applyFont="1" applyFill="1"/>
    <xf numFmtId="0" fontId="24" fillId="0" borderId="0" xfId="0" applyFont="1"/>
    <xf numFmtId="187" fontId="3" fillId="9" borderId="14" xfId="0" applyNumberFormat="1" applyFont="1" applyFill="1" applyBorder="1"/>
    <xf numFmtId="0" fontId="21" fillId="0" borderId="0" xfId="0" applyFont="1" applyFill="1"/>
    <xf numFmtId="0" fontId="21" fillId="0" borderId="0" xfId="0" applyFont="1"/>
    <xf numFmtId="187" fontId="7" fillId="0" borderId="14" xfId="1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10" borderId="6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187" fontId="6" fillId="0" borderId="23" xfId="1" applyFont="1" applyBorder="1"/>
    <xf numFmtId="187" fontId="7" fillId="6" borderId="16" xfId="1" applyFont="1" applyFill="1" applyBorder="1"/>
    <xf numFmtId="187" fontId="2" fillId="6" borderId="14" xfId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14" fillId="0" borderId="0" xfId="0" applyFont="1" applyFill="1" applyAlignment="1"/>
    <xf numFmtId="0" fontId="20" fillId="0" borderId="0" xfId="0" applyFont="1" applyFill="1" applyAlignment="1"/>
    <xf numFmtId="0" fontId="0" fillId="0" borderId="1" xfId="0" applyFill="1" applyBorder="1" applyAlignment="1"/>
    <xf numFmtId="0" fontId="21" fillId="0" borderId="1" xfId="0" applyFont="1" applyFill="1" applyBorder="1" applyAlignment="1"/>
    <xf numFmtId="187" fontId="7" fillId="0" borderId="16" xfId="0" applyNumberFormat="1" applyFont="1" applyFill="1" applyBorder="1"/>
    <xf numFmtId="187" fontId="7" fillId="0" borderId="15" xfId="0" applyNumberFormat="1" applyFont="1" applyFill="1" applyBorder="1"/>
    <xf numFmtId="187" fontId="7" fillId="0" borderId="13" xfId="0" applyNumberFormat="1" applyFont="1" applyFill="1" applyBorder="1"/>
    <xf numFmtId="187" fontId="6" fillId="0" borderId="0" xfId="0" applyNumberFormat="1" applyFont="1" applyFill="1"/>
    <xf numFmtId="187" fontId="19" fillId="0" borderId="0" xfId="1" applyFont="1" applyFill="1"/>
    <xf numFmtId="187" fontId="7" fillId="6" borderId="16" xfId="1" applyNumberFormat="1" applyFont="1" applyFill="1" applyBorder="1" applyAlignment="1">
      <alignment horizontal="center" vertical="center"/>
    </xf>
    <xf numFmtId="187" fontId="7" fillId="0" borderId="14" xfId="1" applyNumberFormat="1" applyFont="1" applyFill="1" applyBorder="1"/>
    <xf numFmtId="187" fontId="6" fillId="0" borderId="14" xfId="1" applyNumberFormat="1" applyFont="1" applyFill="1" applyBorder="1"/>
    <xf numFmtId="187" fontId="7" fillId="6" borderId="14" xfId="1" applyNumberFormat="1" applyFont="1" applyFill="1" applyBorder="1"/>
    <xf numFmtId="0" fontId="19" fillId="0" borderId="0" xfId="0" applyFont="1"/>
    <xf numFmtId="2" fontId="3" fillId="0" borderId="14" xfId="1" applyNumberFormat="1" applyFont="1" applyBorder="1" applyAlignment="1" applyProtection="1">
      <alignment horizontal="left" vertical="top"/>
      <protection locked="0"/>
    </xf>
    <xf numFmtId="2" fontId="3" fillId="0" borderId="14" xfId="1" applyNumberFormat="1" applyFont="1" applyBorder="1" applyAlignment="1" applyProtection="1">
      <alignment horizontal="left"/>
      <protection locked="0"/>
    </xf>
    <xf numFmtId="2" fontId="3" fillId="0" borderId="14" xfId="1" applyNumberFormat="1" applyFont="1" applyBorder="1" applyAlignment="1" applyProtection="1">
      <alignment horizontal="left" vertical="center"/>
      <protection locked="0"/>
    </xf>
    <xf numFmtId="2" fontId="14" fillId="0" borderId="0" xfId="0" applyNumberFormat="1" applyFont="1" applyAlignment="1"/>
    <xf numFmtId="2" fontId="0" fillId="0" borderId="1" xfId="0" applyNumberFormat="1" applyBorder="1" applyAlignment="1"/>
    <xf numFmtId="2" fontId="2" fillId="0" borderId="14" xfId="1" applyNumberFormat="1" applyFont="1" applyBorder="1" applyAlignment="1" applyProtection="1">
      <alignment horizontal="left" vertical="center"/>
      <protection locked="0"/>
    </xf>
    <xf numFmtId="2" fontId="3" fillId="0" borderId="14" xfId="1" applyNumberFormat="1" applyFont="1" applyFill="1" applyBorder="1" applyAlignment="1" applyProtection="1">
      <alignment horizontal="left" vertical="center"/>
      <protection locked="0"/>
    </xf>
    <xf numFmtId="2" fontId="2" fillId="0" borderId="14" xfId="1" applyNumberFormat="1" applyFont="1" applyFill="1" applyBorder="1" applyAlignment="1" applyProtection="1">
      <alignment horizontal="left" vertical="center"/>
      <protection locked="0"/>
    </xf>
    <xf numFmtId="2" fontId="3" fillId="0" borderId="14" xfId="0" applyNumberFormat="1" applyFont="1" applyFill="1" applyBorder="1" applyAlignment="1" applyProtection="1">
      <alignment horizontal="left" vertical="center"/>
      <protection locked="0"/>
    </xf>
    <xf numFmtId="2" fontId="3" fillId="0" borderId="14" xfId="1" applyNumberFormat="1" applyFont="1" applyBorder="1"/>
    <xf numFmtId="2" fontId="7" fillId="0" borderId="14" xfId="1" applyNumberFormat="1" applyFont="1" applyBorder="1" applyAlignment="1" applyProtection="1">
      <alignment horizontal="left" vertical="center"/>
      <protection locked="0"/>
    </xf>
    <xf numFmtId="2" fontId="0" fillId="0" borderId="0" xfId="0" applyNumberFormat="1"/>
    <xf numFmtId="2" fontId="15" fillId="0" borderId="0" xfId="0" applyNumberFormat="1" applyFont="1" applyBorder="1" applyAlignment="1"/>
    <xf numFmtId="2" fontId="7" fillId="0" borderId="0" xfId="0" applyNumberFormat="1" applyFont="1"/>
    <xf numFmtId="2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4" xfId="1" applyNumberFormat="1" applyFont="1" applyFill="1" applyBorder="1"/>
    <xf numFmtId="2" fontId="7" fillId="0" borderId="14" xfId="1" applyNumberFormat="1" applyFont="1" applyFill="1" applyBorder="1" applyAlignment="1" applyProtection="1">
      <alignment horizontal="left" vertical="center"/>
      <protection locked="0"/>
    </xf>
    <xf numFmtId="2" fontId="19" fillId="0" borderId="0" xfId="0" applyNumberFormat="1" applyFont="1"/>
    <xf numFmtId="2" fontId="15" fillId="0" borderId="1" xfId="0" applyNumberFormat="1" applyFont="1" applyBorder="1" applyAlignment="1"/>
    <xf numFmtId="2" fontId="2" fillId="0" borderId="14" xfId="0" applyNumberFormat="1" applyFont="1" applyBorder="1" applyAlignment="1" applyProtection="1">
      <alignment horizontal="left" vertical="center"/>
      <protection locked="0"/>
    </xf>
    <xf numFmtId="2" fontId="3" fillId="0" borderId="14" xfId="0" applyNumberFormat="1" applyFont="1" applyBorder="1" applyAlignment="1" applyProtection="1">
      <alignment horizontal="left" vertical="center"/>
      <protection locked="0"/>
    </xf>
    <xf numFmtId="2" fontId="2" fillId="0" borderId="14" xfId="0" applyNumberFormat="1" applyFont="1" applyFill="1" applyBorder="1" applyAlignment="1" applyProtection="1">
      <alignment horizontal="left" vertical="center"/>
      <protection locked="0"/>
    </xf>
    <xf numFmtId="2" fontId="3" fillId="0" borderId="14" xfId="0" applyNumberFormat="1" applyFont="1" applyBorder="1"/>
    <xf numFmtId="2" fontId="19" fillId="0" borderId="14" xfId="1" applyNumberFormat="1" applyFont="1" applyBorder="1" applyAlignment="1" applyProtection="1">
      <alignment horizontal="left" vertical="center"/>
      <protection locked="0"/>
    </xf>
    <xf numFmtId="2" fontId="19" fillId="0" borderId="14" xfId="0" applyNumberFormat="1" applyFont="1" applyFill="1" applyBorder="1" applyAlignment="1" applyProtection="1">
      <alignment horizontal="left" vertical="center"/>
      <protection locked="0"/>
    </xf>
    <xf numFmtId="2" fontId="7" fillId="0" borderId="14" xfId="0" applyNumberFormat="1" applyFont="1" applyBorder="1" applyAlignment="1" applyProtection="1">
      <alignment horizontal="left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4" xfId="0" applyNumberFormat="1" applyFont="1" applyBorder="1" applyAlignment="1" applyProtection="1">
      <alignment horizontal="left" vertical="center"/>
      <protection locked="0"/>
    </xf>
    <xf numFmtId="2" fontId="2" fillId="0" borderId="23" xfId="1" applyNumberFormat="1" applyFont="1" applyFill="1" applyBorder="1" applyAlignment="1" applyProtection="1">
      <alignment horizontal="left" vertical="center"/>
      <protection locked="0"/>
    </xf>
    <xf numFmtId="2" fontId="3" fillId="0" borderId="23" xfId="1" applyNumberFormat="1" applyFont="1" applyFill="1" applyBorder="1" applyAlignment="1" applyProtection="1">
      <alignment horizontal="left" vertical="center"/>
      <protection locked="0"/>
    </xf>
    <xf numFmtId="2" fontId="2" fillId="0" borderId="23" xfId="1" applyNumberFormat="1" applyFont="1" applyFill="1" applyBorder="1" applyAlignment="1" applyProtection="1">
      <alignment horizontal="left"/>
      <protection locked="0"/>
    </xf>
    <xf numFmtId="2" fontId="3" fillId="0" borderId="25" xfId="1" applyNumberFormat="1" applyFont="1" applyFill="1" applyBorder="1" applyAlignment="1" applyProtection="1">
      <alignment horizontal="left" vertical="center"/>
      <protection locked="0"/>
    </xf>
    <xf numFmtId="187" fontId="7" fillId="0" borderId="23" xfId="1" applyFont="1" applyFill="1" applyBorder="1"/>
    <xf numFmtId="187" fontId="7" fillId="0" borderId="23" xfId="1" applyNumberFormat="1" applyFont="1" applyFill="1" applyBorder="1"/>
    <xf numFmtId="187" fontId="7" fillId="0" borderId="23" xfId="1" applyFont="1" applyBorder="1"/>
    <xf numFmtId="2" fontId="2" fillId="0" borderId="24" xfId="1" applyNumberFormat="1" applyFont="1" applyFill="1" applyBorder="1" applyAlignment="1" applyProtection="1">
      <alignment horizontal="left" vertical="center"/>
      <protection locked="0"/>
    </xf>
    <xf numFmtId="187" fontId="2" fillId="0" borderId="25" xfId="1" applyFont="1" applyFill="1" applyBorder="1" applyAlignment="1" applyProtection="1">
      <alignment horizontal="left" vertical="center"/>
      <protection locked="0"/>
    </xf>
    <xf numFmtId="187" fontId="6" fillId="0" borderId="8" xfId="1" applyFont="1" applyBorder="1"/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10" borderId="13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2" fontId="2" fillId="0" borderId="13" xfId="1" applyNumberFormat="1" applyFont="1" applyBorder="1" applyAlignment="1" applyProtection="1">
      <alignment horizontal="left" vertical="center"/>
      <protection locked="0"/>
    </xf>
    <xf numFmtId="187" fontId="7" fillId="0" borderId="13" xfId="0" applyNumberFormat="1" applyFont="1" applyBorder="1"/>
    <xf numFmtId="187" fontId="2" fillId="0" borderId="13" xfId="0" applyNumberFormat="1" applyFont="1" applyBorder="1"/>
    <xf numFmtId="187" fontId="7" fillId="9" borderId="13" xfId="0" applyNumberFormat="1" applyFont="1" applyFill="1" applyBorder="1"/>
    <xf numFmtId="2" fontId="2" fillId="0" borderId="13" xfId="1" applyNumberFormat="1" applyFont="1" applyFill="1" applyBorder="1" applyAlignment="1" applyProtection="1">
      <alignment horizontal="left" vertical="center"/>
      <protection locked="0"/>
    </xf>
    <xf numFmtId="2" fontId="3" fillId="0" borderId="13" xfId="1" applyNumberFormat="1" applyFont="1" applyFill="1" applyBorder="1" applyAlignment="1" applyProtection="1">
      <alignment horizontal="left" vertical="center"/>
      <protection locked="0"/>
    </xf>
    <xf numFmtId="187" fontId="6" fillId="0" borderId="13" xfId="0" applyNumberFormat="1" applyFont="1" applyBorder="1"/>
    <xf numFmtId="187" fontId="3" fillId="0" borderId="13" xfId="0" applyNumberFormat="1" applyFont="1" applyBorder="1"/>
    <xf numFmtId="187" fontId="6" fillId="9" borderId="13" xfId="0" applyNumberFormat="1" applyFont="1" applyFill="1" applyBorder="1"/>
    <xf numFmtId="187" fontId="3" fillId="0" borderId="13" xfId="0" applyNumberFormat="1" applyFont="1" applyFill="1" applyBorder="1"/>
    <xf numFmtId="2" fontId="3" fillId="0" borderId="13" xfId="1" applyNumberFormat="1" applyFont="1" applyBorder="1" applyAlignment="1" applyProtection="1">
      <alignment horizontal="left" vertical="center"/>
      <protection locked="0"/>
    </xf>
    <xf numFmtId="187" fontId="7" fillId="7" borderId="4" xfId="0" applyNumberFormat="1" applyFont="1" applyFill="1" applyBorder="1" applyAlignment="1">
      <alignment horizontal="center"/>
    </xf>
    <xf numFmtId="187" fontId="7" fillId="7" borderId="5" xfId="0" applyNumberFormat="1" applyFont="1" applyFill="1" applyBorder="1" applyAlignment="1">
      <alignment horizontal="center"/>
    </xf>
    <xf numFmtId="187" fontId="7" fillId="7" borderId="6" xfId="0" applyNumberFormat="1" applyFont="1" applyFill="1" applyBorder="1" applyAlignment="1">
      <alignment horizontal="center"/>
    </xf>
    <xf numFmtId="187" fontId="7" fillId="9" borderId="3" xfId="0" applyNumberFormat="1" applyFont="1" applyFill="1" applyBorder="1" applyAlignment="1">
      <alignment horizontal="center" vertical="center"/>
    </xf>
    <xf numFmtId="187" fontId="7" fillId="9" borderId="12" xfId="0" applyNumberFormat="1" applyFont="1" applyFill="1" applyBorder="1" applyAlignment="1">
      <alignment horizontal="center" vertical="center"/>
    </xf>
    <xf numFmtId="187" fontId="2" fillId="7" borderId="4" xfId="0" applyNumberFormat="1" applyFont="1" applyFill="1" applyBorder="1" applyAlignment="1">
      <alignment horizontal="center"/>
    </xf>
    <xf numFmtId="187" fontId="2" fillId="7" borderId="5" xfId="0" applyNumberFormat="1" applyFont="1" applyFill="1" applyBorder="1" applyAlignment="1">
      <alignment horizontal="center"/>
    </xf>
    <xf numFmtId="187" fontId="2" fillId="7" borderId="6" xfId="0" applyNumberFormat="1" applyFont="1" applyFill="1" applyBorder="1" applyAlignment="1">
      <alignment horizontal="center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0" fillId="0" borderId="6" xfId="0" applyBorder="1"/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left" vertical="center"/>
      <protection locked="0"/>
    </xf>
    <xf numFmtId="0" fontId="2" fillId="6" borderId="22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 applyProtection="1">
      <alignment horizontal="center" vertical="center" wrapText="1"/>
      <protection locked="0"/>
    </xf>
    <xf numFmtId="0" fontId="5" fillId="10" borderId="12" xfId="0" applyFont="1" applyFill="1" applyBorder="1" applyAlignment="1" applyProtection="1">
      <alignment horizontal="center" vertical="center" wrapText="1"/>
      <protection locked="0"/>
    </xf>
    <xf numFmtId="0" fontId="2" fillId="10" borderId="13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left" vertical="center" wrapText="1"/>
      <protection locked="0"/>
    </xf>
    <xf numFmtId="0" fontId="2" fillId="6" borderId="20" xfId="0" applyFont="1" applyFill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0" fontId="2" fillId="10" borderId="5" xfId="0" applyFont="1" applyFill="1" applyBorder="1" applyAlignment="1" applyProtection="1">
      <alignment horizontal="center" vertical="center"/>
      <protection locked="0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 applyProtection="1">
      <alignment horizontal="center" vertical="center"/>
      <protection locked="0"/>
    </xf>
    <xf numFmtId="0" fontId="2" fillId="8" borderId="18" xfId="0" applyFont="1" applyFill="1" applyBorder="1" applyAlignment="1" applyProtection="1">
      <alignment horizontal="center" vertical="center"/>
      <protection locked="0"/>
    </xf>
    <xf numFmtId="0" fontId="2" fillId="8" borderId="9" xfId="0" applyFont="1" applyFill="1" applyBorder="1" applyAlignment="1" applyProtection="1">
      <alignment horizontal="center" vertical="center"/>
      <protection locked="0"/>
    </xf>
    <xf numFmtId="0" fontId="2" fillId="8" borderId="7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Border="1" applyAlignment="1" applyProtection="1">
      <alignment horizontal="center" vertical="center"/>
      <protection locked="0"/>
    </xf>
    <xf numFmtId="0" fontId="2" fillId="8" borderId="17" xfId="0" applyFont="1" applyFill="1" applyBorder="1" applyAlignment="1" applyProtection="1">
      <alignment horizontal="center" vertical="center"/>
      <protection locked="0"/>
    </xf>
    <xf numFmtId="0" fontId="2" fillId="8" borderId="10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/>
      <protection locked="0"/>
    </xf>
    <xf numFmtId="0" fontId="2" fillId="9" borderId="3" xfId="0" applyFont="1" applyFill="1" applyBorder="1" applyAlignment="1" applyProtection="1">
      <alignment horizontal="center" vertical="center"/>
      <protection locked="0"/>
    </xf>
    <xf numFmtId="0" fontId="2" fillId="9" borderId="8" xfId="0" applyFont="1" applyFill="1" applyBorder="1" applyAlignment="1" applyProtection="1">
      <alignment horizontal="center" vertical="center"/>
      <protection locked="0"/>
    </xf>
    <xf numFmtId="0" fontId="2" fillId="9" borderId="12" xfId="0" applyFont="1" applyFill="1" applyBorder="1" applyAlignment="1" applyProtection="1">
      <alignment horizontal="center" vertical="center"/>
      <protection locked="0"/>
    </xf>
    <xf numFmtId="49" fontId="2" fillId="10" borderId="4" xfId="0" applyNumberFormat="1" applyFont="1" applyFill="1" applyBorder="1" applyAlignment="1" applyProtection="1">
      <alignment horizontal="center" vertical="center"/>
      <protection locked="0"/>
    </xf>
    <xf numFmtId="49" fontId="2" fillId="10" borderId="5" xfId="0" applyNumberFormat="1" applyFont="1" applyFill="1" applyBorder="1" applyAlignment="1" applyProtection="1">
      <alignment horizontal="center" vertical="center"/>
      <protection locked="0"/>
    </xf>
    <xf numFmtId="49" fontId="2" fillId="10" borderId="6" xfId="0" applyNumberFormat="1" applyFont="1" applyFill="1" applyBorder="1" applyAlignment="1" applyProtection="1">
      <alignment horizontal="center" vertical="center"/>
      <protection locked="0"/>
    </xf>
    <xf numFmtId="49" fontId="2" fillId="1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9" xfId="0" applyNumberFormat="1" applyFont="1" applyFill="1" applyBorder="1" applyAlignment="1" applyProtection="1">
      <alignment horizontal="center" vertical="center"/>
      <protection locked="0"/>
    </xf>
    <xf numFmtId="49" fontId="2" fillId="10" borderId="10" xfId="0" applyNumberFormat="1" applyFont="1" applyFill="1" applyBorder="1" applyAlignment="1" applyProtection="1">
      <alignment horizontal="center" vertical="center"/>
      <protection locked="0"/>
    </xf>
    <xf numFmtId="49" fontId="2" fillId="10" borderId="11" xfId="0" applyNumberFormat="1" applyFont="1" applyFill="1" applyBorder="1" applyAlignment="1" applyProtection="1">
      <alignment horizontal="center" vertical="center"/>
      <protection locked="0"/>
    </xf>
    <xf numFmtId="49" fontId="2" fillId="9" borderId="3" xfId="0" applyNumberFormat="1" applyFont="1" applyFill="1" applyBorder="1" applyAlignment="1" applyProtection="1">
      <alignment horizontal="center" vertical="center"/>
      <protection locked="0"/>
    </xf>
    <xf numFmtId="49" fontId="2" fillId="9" borderId="8" xfId="0" applyNumberFormat="1" applyFont="1" applyFill="1" applyBorder="1" applyAlignment="1" applyProtection="1">
      <alignment horizontal="center" vertical="center"/>
      <protection locked="0"/>
    </xf>
    <xf numFmtId="49" fontId="2" fillId="9" borderId="12" xfId="0" applyNumberFormat="1" applyFont="1" applyFill="1" applyBorder="1" applyAlignment="1" applyProtection="1">
      <alignment horizontal="center" vertical="center"/>
      <protection locked="0"/>
    </xf>
    <xf numFmtId="49" fontId="2" fillId="5" borderId="4" xfId="0" applyNumberFormat="1" applyFont="1" applyFill="1" applyBorder="1" applyAlignment="1" applyProtection="1">
      <alignment horizontal="center" vertical="center"/>
      <protection locked="0"/>
    </xf>
    <xf numFmtId="49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10" borderId="9" xfId="0" applyFont="1" applyFill="1" applyBorder="1" applyAlignment="1" applyProtection="1">
      <alignment horizontal="center" vertical="center" wrapText="1"/>
      <protection locked="0"/>
    </xf>
    <xf numFmtId="0" fontId="2" fillId="10" borderId="17" xfId="0" applyFont="1" applyFill="1" applyBorder="1" applyAlignment="1" applyProtection="1">
      <alignment horizontal="center" vertical="center" wrapText="1"/>
      <protection locked="0"/>
    </xf>
    <xf numFmtId="0" fontId="2" fillId="10" borderId="11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0" fontId="5" fillId="10" borderId="5" xfId="0" applyFont="1" applyFill="1" applyBorder="1" applyAlignment="1" applyProtection="1">
      <alignment horizontal="center" vertical="center" wrapText="1"/>
      <protection locked="0"/>
    </xf>
    <xf numFmtId="0" fontId="5" fillId="10" borderId="6" xfId="0" applyFont="1" applyFill="1" applyBorder="1" applyAlignment="1" applyProtection="1">
      <alignment horizontal="center" vertical="center" wrapText="1"/>
      <protection locked="0"/>
    </xf>
    <xf numFmtId="0" fontId="5" fillId="10" borderId="2" xfId="0" applyFont="1" applyFill="1" applyBorder="1" applyAlignment="1" applyProtection="1">
      <alignment horizontal="center" vertical="center" wrapText="1"/>
      <protection locked="0"/>
    </xf>
    <xf numFmtId="0" fontId="5" fillId="10" borderId="10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187" fontId="12" fillId="7" borderId="4" xfId="1" applyFont="1" applyFill="1" applyBorder="1" applyAlignment="1">
      <alignment horizontal="center"/>
    </xf>
    <xf numFmtId="187" fontId="12" fillId="7" borderId="5" xfId="1" applyFont="1" applyFill="1" applyBorder="1" applyAlignment="1">
      <alignment horizontal="center"/>
    </xf>
    <xf numFmtId="187" fontId="12" fillId="7" borderId="6" xfId="1" applyFont="1" applyFill="1" applyBorder="1" applyAlignment="1">
      <alignment horizontal="center"/>
    </xf>
    <xf numFmtId="49" fontId="10" fillId="9" borderId="3" xfId="0" applyNumberFormat="1" applyFont="1" applyFill="1" applyBorder="1" applyAlignment="1">
      <alignment horizontal="center" vertical="center"/>
    </xf>
    <xf numFmtId="49" fontId="10" fillId="9" borderId="12" xfId="0" applyNumberFormat="1" applyFont="1" applyFill="1" applyBorder="1" applyAlignment="1">
      <alignment horizontal="center" vertical="center"/>
    </xf>
    <xf numFmtId="187" fontId="2" fillId="6" borderId="16" xfId="1" applyFont="1" applyFill="1" applyBorder="1" applyAlignment="1" applyProtection="1">
      <alignment horizontal="left" vertical="center" wrapText="1"/>
      <protection locked="0"/>
    </xf>
    <xf numFmtId="187" fontId="2" fillId="6" borderId="14" xfId="1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49" fontId="10" fillId="9" borderId="3" xfId="0" applyNumberFormat="1" applyFont="1" applyFill="1" applyBorder="1" applyAlignment="1">
      <alignment horizontal="center" vertical="center" wrapText="1"/>
    </xf>
    <xf numFmtId="49" fontId="10" fillId="9" borderId="12" xfId="0" applyNumberFormat="1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vertical="center"/>
    </xf>
    <xf numFmtId="49" fontId="10" fillId="7" borderId="12" xfId="0" applyNumberFormat="1" applyFont="1" applyFill="1" applyBorder="1" applyAlignment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  <protection locked="0"/>
    </xf>
    <xf numFmtId="0" fontId="2" fillId="11" borderId="12" xfId="0" applyFont="1" applyFill="1" applyBorder="1" applyAlignment="1" applyProtection="1">
      <alignment horizontal="center" vertical="center"/>
      <protection locked="0"/>
    </xf>
    <xf numFmtId="187" fontId="2" fillId="7" borderId="13" xfId="1" applyFont="1" applyFill="1" applyBorder="1" applyAlignment="1" applyProtection="1">
      <alignment horizontal="center" vertical="center"/>
      <protection locked="0"/>
    </xf>
    <xf numFmtId="49" fontId="10" fillId="11" borderId="3" xfId="0" applyNumberFormat="1" applyFont="1" applyFill="1" applyBorder="1" applyAlignment="1">
      <alignment horizontal="center" vertical="center"/>
    </xf>
    <xf numFmtId="49" fontId="10" fillId="11" borderId="12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vertical="center" wrapText="1"/>
    </xf>
    <xf numFmtId="49" fontId="10" fillId="7" borderId="1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18" xfId="0" applyFont="1" applyFill="1" applyBorder="1" applyAlignment="1" applyProtection="1">
      <alignment horizontal="center" vertical="center"/>
      <protection locked="0"/>
    </xf>
    <xf numFmtId="0" fontId="2" fillId="11" borderId="9" xfId="0" applyFont="1" applyFill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11" borderId="17" xfId="0" applyFont="1" applyFill="1" applyBorder="1" applyAlignment="1" applyProtection="1">
      <alignment horizontal="center" vertical="center"/>
      <protection locked="0"/>
    </xf>
    <xf numFmtId="0" fontId="2" fillId="11" borderId="10" xfId="0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11" borderId="1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2" fillId="7" borderId="7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2" fillId="7" borderId="17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9" borderId="13" xfId="0" applyFont="1" applyFill="1" applyBorder="1" applyAlignment="1" applyProtection="1">
      <alignment horizontal="center" vertical="center" wrapText="1"/>
      <protection locked="0"/>
    </xf>
    <xf numFmtId="0" fontId="2" fillId="9" borderId="13" xfId="0" applyFont="1" applyFill="1" applyBorder="1" applyAlignment="1" applyProtection="1">
      <alignment horizontal="center" vertical="center"/>
      <protection locked="0"/>
    </xf>
    <xf numFmtId="49" fontId="10" fillId="11" borderId="4" xfId="0" applyNumberFormat="1" applyFont="1" applyFill="1" applyBorder="1" applyAlignment="1">
      <alignment horizontal="center" vertical="center" wrapText="1"/>
    </xf>
    <xf numFmtId="49" fontId="10" fillId="11" borderId="5" xfId="0" applyNumberFormat="1" applyFont="1" applyFill="1" applyBorder="1" applyAlignment="1">
      <alignment horizontal="center" vertical="center" wrapText="1"/>
    </xf>
    <xf numFmtId="49" fontId="10" fillId="11" borderId="6" xfId="0" applyNumberFormat="1" applyFont="1" applyFill="1" applyBorder="1" applyAlignment="1">
      <alignment horizontal="center" vertical="center" wrapText="1"/>
    </xf>
    <xf numFmtId="49" fontId="10" fillId="11" borderId="13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49" fontId="10" fillId="7" borderId="5" xfId="0" applyNumberFormat="1" applyFont="1" applyFill="1" applyBorder="1" applyAlignment="1">
      <alignment horizontal="center" vertical="center" wrapText="1"/>
    </xf>
    <xf numFmtId="49" fontId="10" fillId="7" borderId="6" xfId="0" applyNumberFormat="1" applyFont="1" applyFill="1" applyBorder="1" applyAlignment="1">
      <alignment horizontal="center" vertical="center" wrapText="1"/>
    </xf>
    <xf numFmtId="49" fontId="10" fillId="7" borderId="13" xfId="0" applyNumberFormat="1" applyFont="1" applyFill="1" applyBorder="1" applyAlignment="1">
      <alignment horizontal="center" vertical="center" wrapText="1"/>
    </xf>
    <xf numFmtId="49" fontId="10" fillId="7" borderId="13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11" borderId="13" xfId="0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/>
    </xf>
    <xf numFmtId="49" fontId="10" fillId="11" borderId="3" xfId="0" applyNumberFormat="1" applyFont="1" applyFill="1" applyBorder="1" applyAlignment="1">
      <alignment horizontal="center" vertical="center" wrapText="1"/>
    </xf>
    <xf numFmtId="49" fontId="10" fillId="11" borderId="12" xfId="0" applyNumberFormat="1" applyFont="1" applyFill="1" applyBorder="1" applyAlignment="1">
      <alignment horizontal="center" vertical="center" wrapText="1"/>
    </xf>
    <xf numFmtId="0" fontId="2" fillId="13" borderId="3" xfId="0" applyFont="1" applyFill="1" applyBorder="1" applyAlignment="1" applyProtection="1">
      <alignment horizontal="center" vertical="center"/>
      <protection locked="0"/>
    </xf>
    <xf numFmtId="0" fontId="2" fillId="13" borderId="12" xfId="0" applyFont="1" applyFill="1" applyBorder="1" applyAlignment="1" applyProtection="1">
      <alignment horizontal="center" vertical="center"/>
      <protection locked="0"/>
    </xf>
    <xf numFmtId="0" fontId="2" fillId="12" borderId="3" xfId="0" applyFont="1" applyFill="1" applyBorder="1" applyAlignment="1" applyProtection="1">
      <alignment horizontal="center" vertical="center"/>
      <protection locked="0"/>
    </xf>
    <xf numFmtId="0" fontId="2" fillId="12" borderId="12" xfId="0" applyFont="1" applyFill="1" applyBorder="1" applyAlignment="1" applyProtection="1">
      <alignment horizontal="center" vertical="center"/>
      <protection locked="0"/>
    </xf>
    <xf numFmtId="0" fontId="2" fillId="14" borderId="3" xfId="0" applyFont="1" applyFill="1" applyBorder="1" applyAlignment="1" applyProtection="1">
      <alignment horizontal="center" vertical="center"/>
      <protection locked="0"/>
    </xf>
    <xf numFmtId="0" fontId="2" fillId="14" borderId="12" xfId="0" applyFont="1" applyFill="1" applyBorder="1" applyAlignment="1" applyProtection="1">
      <alignment horizontal="center" vertical="center"/>
      <protection locked="0"/>
    </xf>
    <xf numFmtId="187" fontId="2" fillId="6" borderId="19" xfId="1" applyFont="1" applyFill="1" applyBorder="1" applyAlignment="1" applyProtection="1">
      <alignment horizontal="left" vertical="center" wrapText="1"/>
      <protection locked="0"/>
    </xf>
    <xf numFmtId="187" fontId="2" fillId="6" borderId="20" xfId="1" applyFont="1" applyFill="1" applyBorder="1" applyAlignment="1" applyProtection="1">
      <alignment horizontal="left" vertical="center" wrapText="1"/>
      <protection locked="0"/>
    </xf>
    <xf numFmtId="187" fontId="2" fillId="7" borderId="2" xfId="1" applyFont="1" applyFill="1" applyBorder="1" applyAlignment="1" applyProtection="1">
      <alignment horizontal="center" vertical="center"/>
      <protection locked="0"/>
    </xf>
    <xf numFmtId="187" fontId="2" fillId="7" borderId="9" xfId="1" applyFont="1" applyFill="1" applyBorder="1" applyAlignment="1" applyProtection="1">
      <alignment horizontal="center" vertical="center"/>
      <protection locked="0"/>
    </xf>
    <xf numFmtId="187" fontId="2" fillId="7" borderId="10" xfId="1" applyFont="1" applyFill="1" applyBorder="1" applyAlignment="1" applyProtection="1">
      <alignment horizontal="center" vertical="center"/>
      <protection locked="0"/>
    </xf>
    <xf numFmtId="187" fontId="2" fillId="7" borderId="11" xfId="1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49" fontId="2" fillId="1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10" borderId="13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49" fontId="2" fillId="5" borderId="13" xfId="0" applyNumberFormat="1" applyFont="1" applyFill="1" applyBorder="1" applyAlignment="1" applyProtection="1">
      <alignment horizontal="center" vertical="center"/>
      <protection locked="0"/>
    </xf>
    <xf numFmtId="49" fontId="2" fillId="9" borderId="13" xfId="0" applyNumberFormat="1" applyFont="1" applyFill="1" applyBorder="1" applyAlignment="1" applyProtection="1">
      <alignment horizontal="center" vertical="center"/>
      <protection locked="0"/>
    </xf>
    <xf numFmtId="49" fontId="2" fillId="10" borderId="13" xfId="0" applyNumberFormat="1" applyFont="1" applyFill="1" applyBorder="1" applyAlignment="1" applyProtection="1">
      <alignment horizontal="center" vertical="center"/>
      <protection locked="0"/>
    </xf>
    <xf numFmtId="49" fontId="2" fillId="10" borderId="1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10" borderId="13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8" borderId="13" xfId="0" applyFont="1" applyFill="1" applyBorder="1" applyAlignment="1" applyProtection="1">
      <alignment horizontal="center" vertical="center"/>
      <protection locked="0"/>
    </xf>
    <xf numFmtId="49" fontId="2" fillId="3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187" fontId="7" fillId="7" borderId="3" xfId="1" applyNumberFormat="1" applyFont="1" applyFill="1" applyBorder="1" applyAlignment="1">
      <alignment horizontal="center" vertical="center"/>
    </xf>
    <xf numFmtId="187" fontId="7" fillId="7" borderId="12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/>
    <xf numFmtId="0" fontId="0" fillId="0" borderId="12" xfId="0" applyFill="1" applyBorder="1"/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187" fontId="7" fillId="7" borderId="3" xfId="0" applyNumberFormat="1" applyFont="1" applyFill="1" applyBorder="1" applyAlignment="1">
      <alignment horizontal="center" vertical="center"/>
    </xf>
    <xf numFmtId="187" fontId="7" fillId="7" borderId="12" xfId="0" applyNumberFormat="1" applyFont="1" applyFill="1" applyBorder="1" applyAlignment="1">
      <alignment horizontal="center" vertical="center"/>
    </xf>
    <xf numFmtId="187" fontId="7" fillId="0" borderId="4" xfId="0" applyNumberFormat="1" applyFont="1" applyFill="1" applyBorder="1" applyAlignment="1">
      <alignment horizontal="center"/>
    </xf>
    <xf numFmtId="187" fontId="7" fillId="0" borderId="5" xfId="0" applyNumberFormat="1" applyFont="1" applyFill="1" applyBorder="1" applyAlignment="1">
      <alignment horizontal="center"/>
    </xf>
    <xf numFmtId="187" fontId="7" fillId="0" borderId="6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tes59\FTES_&#3605;&#3633;&#3623;&#3588;&#3635;&#3609;&#3623;&#3603;&#3651;&#3594;&#3657;&#3605;&#3633;&#3623;&#3609;&#3637;&#3657;&#3648;&#3619;&#3636;&#3656;&#3617;&#3649;&#3619;&#3585;5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ftes61\t1256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ftes61\t2256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ftes61\t325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ีการศึกษา59_wigth "/>
      <sheetName val="ปีงบประมาณ59_ต้นทุน_ดิบ"/>
      <sheetName val="ปีงบประมาณ59_ต้นทุน_wigth"/>
      <sheetName val="ปีการศึกษา59 ตอบประกัน_ดิบ"/>
      <sheetName val="ปีการศึกษา58 ส่งประกัน_ขึ้นเวป"/>
      <sheetName val="ปีการศึกษา59 ตอบรอบ 9 เดือน"/>
      <sheetName val="ปีการศึกษา59 ตอบรอบ 12 เดือน"/>
    </sheetNames>
    <sheetDataSet>
      <sheetData sheetId="0"/>
      <sheetData sheetId="1"/>
      <sheetData sheetId="2"/>
      <sheetData sheetId="3">
        <row r="10">
          <cell r="BZ10">
            <v>145.08333333333331</v>
          </cell>
        </row>
        <row r="14">
          <cell r="BZ14">
            <v>0</v>
          </cell>
        </row>
        <row r="15">
          <cell r="BZ15">
            <v>0</v>
          </cell>
        </row>
        <row r="16">
          <cell r="BZ16">
            <v>0</v>
          </cell>
        </row>
        <row r="18">
          <cell r="BZ18">
            <v>8.9166666666666661</v>
          </cell>
        </row>
        <row r="19">
          <cell r="BZ19">
            <v>0</v>
          </cell>
        </row>
        <row r="20">
          <cell r="BZ20">
            <v>0</v>
          </cell>
        </row>
        <row r="21">
          <cell r="BZ21">
            <v>3.25</v>
          </cell>
        </row>
        <row r="22">
          <cell r="BZ22">
            <v>6.083333333333333</v>
          </cell>
        </row>
        <row r="23">
          <cell r="BZ23">
            <v>6.083333333333333</v>
          </cell>
        </row>
        <row r="24">
          <cell r="BZ24">
            <v>50.083333333333329</v>
          </cell>
        </row>
        <row r="25">
          <cell r="BZ25">
            <v>0</v>
          </cell>
        </row>
        <row r="26">
          <cell r="BZ26">
            <v>19.333333333333332</v>
          </cell>
        </row>
        <row r="27">
          <cell r="BZ27">
            <v>19.333333333333332</v>
          </cell>
        </row>
        <row r="28">
          <cell r="BZ28">
            <v>0</v>
          </cell>
        </row>
        <row r="29">
          <cell r="BZ29">
            <v>7.75</v>
          </cell>
        </row>
        <row r="30">
          <cell r="BZ30">
            <v>7.75</v>
          </cell>
        </row>
        <row r="31">
          <cell r="BZ31">
            <v>0</v>
          </cell>
        </row>
        <row r="32">
          <cell r="BZ32">
            <v>7.833333333333333</v>
          </cell>
        </row>
        <row r="33">
          <cell r="BZ33">
            <v>0</v>
          </cell>
        </row>
        <row r="34">
          <cell r="BZ34">
            <v>3.75</v>
          </cell>
        </row>
        <row r="35">
          <cell r="BZ35">
            <v>4.083333333333333</v>
          </cell>
        </row>
        <row r="36">
          <cell r="BZ36">
            <v>6.25</v>
          </cell>
        </row>
        <row r="37">
          <cell r="BZ37">
            <v>0</v>
          </cell>
        </row>
        <row r="38">
          <cell r="BZ38">
            <v>6.25</v>
          </cell>
        </row>
        <row r="39">
          <cell r="BZ39">
            <v>8.9166666666666679</v>
          </cell>
        </row>
        <row r="40">
          <cell r="BZ40">
            <v>4.916666666666667</v>
          </cell>
        </row>
        <row r="41">
          <cell r="BZ41">
            <v>4</v>
          </cell>
        </row>
        <row r="42">
          <cell r="BZ42">
            <v>23.000000000000004</v>
          </cell>
        </row>
        <row r="43">
          <cell r="BZ43">
            <v>0</v>
          </cell>
        </row>
        <row r="44">
          <cell r="BZ44">
            <v>0</v>
          </cell>
        </row>
        <row r="45">
          <cell r="BZ45">
            <v>8.6666666666666679</v>
          </cell>
        </row>
        <row r="46">
          <cell r="BZ46">
            <v>4.666666666666667</v>
          </cell>
        </row>
        <row r="47">
          <cell r="BZ47">
            <v>4</v>
          </cell>
        </row>
        <row r="48">
          <cell r="BZ48">
            <v>10.666666666666668</v>
          </cell>
        </row>
        <row r="49">
          <cell r="BZ49">
            <v>3</v>
          </cell>
        </row>
        <row r="50">
          <cell r="BZ50">
            <v>7.666666666666667</v>
          </cell>
        </row>
        <row r="51">
          <cell r="BZ51">
            <v>0</v>
          </cell>
        </row>
        <row r="52">
          <cell r="BZ52">
            <v>0</v>
          </cell>
        </row>
        <row r="53">
          <cell r="BZ53">
            <v>0</v>
          </cell>
        </row>
        <row r="54">
          <cell r="BZ54">
            <v>3.6666666666666665</v>
          </cell>
        </row>
        <row r="55">
          <cell r="BZ55">
            <v>0</v>
          </cell>
        </row>
        <row r="56">
          <cell r="BZ56">
            <v>0</v>
          </cell>
        </row>
        <row r="57">
          <cell r="BZ57">
            <v>0</v>
          </cell>
        </row>
        <row r="58">
          <cell r="BZ58">
            <v>3.6666666666666665</v>
          </cell>
        </row>
        <row r="64">
          <cell r="BZ64">
            <v>19.833333333333332</v>
          </cell>
        </row>
        <row r="65">
          <cell r="BZ65">
            <v>4.166666666666667</v>
          </cell>
        </row>
        <row r="66">
          <cell r="BZ66">
            <v>4.166666666666667</v>
          </cell>
        </row>
        <row r="68">
          <cell r="BZ68">
            <v>12</v>
          </cell>
        </row>
        <row r="69">
          <cell r="BZ69">
            <v>9.6666666666666661</v>
          </cell>
        </row>
        <row r="70">
          <cell r="BZ70">
            <v>9.6666666666666661</v>
          </cell>
        </row>
        <row r="71">
          <cell r="BZ71">
            <v>2.8333333333333335</v>
          </cell>
        </row>
        <row r="72">
          <cell r="BZ72">
            <v>2.5833333333333335</v>
          </cell>
        </row>
        <row r="73">
          <cell r="BZ73">
            <v>0.25</v>
          </cell>
        </row>
        <row r="74">
          <cell r="BZ74">
            <v>72.166666666666657</v>
          </cell>
        </row>
        <row r="75">
          <cell r="BZ75">
            <v>1.5</v>
          </cell>
        </row>
        <row r="76">
          <cell r="BZ76">
            <v>0</v>
          </cell>
        </row>
        <row r="77">
          <cell r="BZ77">
            <v>0</v>
          </cell>
        </row>
        <row r="78">
          <cell r="BZ78">
            <v>1.5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ตรี"/>
      <sheetName val="โท"/>
      <sheetName val="เอก"/>
      <sheetName val="Sheet1"/>
    </sheetNames>
    <sheetDataSet>
      <sheetData sheetId="0">
        <row r="656">
          <cell r="V656">
            <v>16.842105263157894</v>
          </cell>
        </row>
      </sheetData>
      <sheetData sheetId="1">
        <row r="4">
          <cell r="S4">
            <v>4053.3888888888887</v>
          </cell>
        </row>
        <row r="3177">
          <cell r="P3177">
            <v>78.166666666666671</v>
          </cell>
        </row>
        <row r="3191">
          <cell r="Q3191">
            <v>8.8333333333333339</v>
          </cell>
        </row>
        <row r="3194">
          <cell r="R3194">
            <v>9.6666666666666661</v>
          </cell>
        </row>
        <row r="3196">
          <cell r="P3196">
            <v>43.666666666666664</v>
          </cell>
        </row>
        <row r="3207">
          <cell r="P3207">
            <v>42.833333333333336</v>
          </cell>
        </row>
        <row r="3216">
          <cell r="P3216">
            <v>55.666666666666664</v>
          </cell>
        </row>
        <row r="3226">
          <cell r="P3226">
            <v>48.666666666666664</v>
          </cell>
        </row>
        <row r="3235">
          <cell r="P3235">
            <v>55.166666666666664</v>
          </cell>
        </row>
        <row r="3245">
          <cell r="P3245">
            <v>148.83333333333334</v>
          </cell>
        </row>
        <row r="3258">
          <cell r="P3258">
            <v>58.666666666666664</v>
          </cell>
        </row>
        <row r="3271">
          <cell r="R3271">
            <v>65.777777777777771</v>
          </cell>
        </row>
        <row r="3285">
          <cell r="S3285">
            <v>11</v>
          </cell>
        </row>
        <row r="3286">
          <cell r="V3286">
            <v>1.3846153846153846</v>
          </cell>
        </row>
        <row r="3288">
          <cell r="R3288">
            <v>9.1666666666666661</v>
          </cell>
        </row>
        <row r="3291">
          <cell r="S3291">
            <v>43.166666666666664</v>
          </cell>
        </row>
        <row r="3317">
          <cell r="P3317">
            <v>66.166666666666671</v>
          </cell>
        </row>
      </sheetData>
      <sheetData sheetId="2">
        <row r="4">
          <cell r="Q4">
            <v>6.833333333333333</v>
          </cell>
        </row>
        <row r="520">
          <cell r="Q520">
            <v>0.58333333333333337</v>
          </cell>
        </row>
        <row r="523">
          <cell r="U523">
            <v>9.4444444444444446</v>
          </cell>
        </row>
        <row r="528">
          <cell r="Q528">
            <v>2.5</v>
          </cell>
        </row>
        <row r="533">
          <cell r="Q533">
            <v>2</v>
          </cell>
        </row>
        <row r="537">
          <cell r="Q537">
            <v>13.75</v>
          </cell>
        </row>
        <row r="542">
          <cell r="Q542">
            <v>2</v>
          </cell>
        </row>
        <row r="546">
          <cell r="Q546">
            <v>11</v>
          </cell>
        </row>
        <row r="554">
          <cell r="Q554">
            <v>2</v>
          </cell>
        </row>
        <row r="558">
          <cell r="Q558">
            <v>2.5</v>
          </cell>
        </row>
        <row r="564">
          <cell r="Q564">
            <v>0.5</v>
          </cell>
        </row>
        <row r="566">
          <cell r="Q566">
            <v>0.5</v>
          </cell>
        </row>
        <row r="567">
          <cell r="S567">
            <v>1</v>
          </cell>
        </row>
        <row r="571">
          <cell r="U571">
            <v>3</v>
          </cell>
        </row>
        <row r="574">
          <cell r="U574">
            <v>30.333333333333332</v>
          </cell>
        </row>
        <row r="580">
          <cell r="U580">
            <v>12</v>
          </cell>
        </row>
        <row r="583">
          <cell r="U583">
            <v>24.777777777777779</v>
          </cell>
        </row>
        <row r="588">
          <cell r="U588">
            <v>14.666666666666666</v>
          </cell>
        </row>
        <row r="594">
          <cell r="U594">
            <v>34.222222222222221</v>
          </cell>
        </row>
        <row r="599">
          <cell r="W599">
            <v>20.666666666666668</v>
          </cell>
        </row>
        <row r="605">
          <cell r="Q605">
            <v>1.0833333333333333</v>
          </cell>
        </row>
        <row r="609">
          <cell r="Q609">
            <v>0.25</v>
          </cell>
        </row>
        <row r="610">
          <cell r="Q610">
            <v>3.25</v>
          </cell>
        </row>
        <row r="616">
          <cell r="U616">
            <v>1</v>
          </cell>
        </row>
        <row r="617">
          <cell r="U617">
            <v>51.333333333333336</v>
          </cell>
        </row>
      </sheetData>
      <sheetData sheetId="3">
        <row r="4">
          <cell r="P4">
            <v>4.25</v>
          </cell>
        </row>
        <row r="316">
          <cell r="P316">
            <v>7.833333333333333</v>
          </cell>
        </row>
        <row r="328">
          <cell r="P328">
            <v>18.166666666666668</v>
          </cell>
        </row>
        <row r="341">
          <cell r="P341">
            <v>7</v>
          </cell>
        </row>
        <row r="351">
          <cell r="P351">
            <v>5.5</v>
          </cell>
        </row>
        <row r="356">
          <cell r="R356">
            <v>5.5</v>
          </cell>
        </row>
        <row r="363">
          <cell r="P363">
            <v>24.083333333333332</v>
          </cell>
        </row>
        <row r="372">
          <cell r="P372">
            <v>5.333333333333333</v>
          </cell>
        </row>
        <row r="379">
          <cell r="P379">
            <v>7.416666666666667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2561"/>
      <sheetName val="ตรี"/>
      <sheetName val="โท"/>
      <sheetName val="เอก"/>
    </sheetNames>
    <sheetDataSet>
      <sheetData sheetId="0"/>
      <sheetData sheetId="1">
        <row r="4">
          <cell r="V4">
            <v>3884.6111111111113</v>
          </cell>
        </row>
        <row r="3463">
          <cell r="S3463">
            <v>87.5</v>
          </cell>
        </row>
        <row r="3477">
          <cell r="W3477">
            <v>2</v>
          </cell>
        </row>
        <row r="3479">
          <cell r="T3479">
            <v>20.166666666666668</v>
          </cell>
        </row>
        <row r="3483">
          <cell r="U3483">
            <v>3.5</v>
          </cell>
        </row>
        <row r="3484">
          <cell r="V3484">
            <v>0.16666666666666666</v>
          </cell>
        </row>
        <row r="3485">
          <cell r="S3485">
            <v>29.666666666666668</v>
          </cell>
        </row>
        <row r="3494">
          <cell r="S3494">
            <v>43</v>
          </cell>
        </row>
        <row r="3501">
          <cell r="S3501">
            <v>39.333333333333336</v>
          </cell>
        </row>
        <row r="3508">
          <cell r="S3508">
            <v>36.666666666666664</v>
          </cell>
        </row>
        <row r="3516">
          <cell r="S3516">
            <v>33.666666666666664</v>
          </cell>
        </row>
        <row r="3521">
          <cell r="S3521">
            <v>154.33333333333334</v>
          </cell>
        </row>
        <row r="3535">
          <cell r="S3535">
            <v>55.666666666666664</v>
          </cell>
        </row>
        <row r="3545">
          <cell r="U3545">
            <v>87.388888888888886</v>
          </cell>
        </row>
        <row r="3563">
          <cell r="V3563">
            <v>11.5</v>
          </cell>
        </row>
        <row r="3569">
          <cell r="U3569">
            <v>12.166666666666666</v>
          </cell>
        </row>
        <row r="3573">
          <cell r="V3573">
            <v>32.5</v>
          </cell>
        </row>
        <row r="3587">
          <cell r="S3587">
            <v>80.666666666666671</v>
          </cell>
        </row>
        <row r="3607">
          <cell r="U3607">
            <v>1.3333333333333333</v>
          </cell>
        </row>
        <row r="3608">
          <cell r="V3608">
            <v>4.833333333333333</v>
          </cell>
        </row>
      </sheetData>
      <sheetData sheetId="2">
        <row r="4">
          <cell r="S4">
            <v>6.5</v>
          </cell>
        </row>
        <row r="543">
          <cell r="S543">
            <v>1.75</v>
          </cell>
        </row>
        <row r="549">
          <cell r="W549">
            <v>12.888888888888889</v>
          </cell>
        </row>
        <row r="556">
          <cell r="S556">
            <v>0.5</v>
          </cell>
        </row>
        <row r="557">
          <cell r="U557">
            <v>0.5</v>
          </cell>
          <cell r="Y557">
            <v>4</v>
          </cell>
        </row>
        <row r="561">
          <cell r="S561">
            <v>2.25</v>
          </cell>
        </row>
        <row r="564">
          <cell r="W564">
            <v>19.222222222222221</v>
          </cell>
        </row>
        <row r="569">
          <cell r="S569">
            <v>2</v>
          </cell>
        </row>
        <row r="573">
          <cell r="W573">
            <v>12</v>
          </cell>
        </row>
        <row r="576">
          <cell r="S576">
            <v>8.3333333333333339</v>
          </cell>
        </row>
        <row r="584">
          <cell r="S584">
            <v>1.6666666666666667</v>
          </cell>
        </row>
        <row r="588">
          <cell r="W588">
            <v>22.777777777777779</v>
          </cell>
        </row>
        <row r="593">
          <cell r="S593">
            <v>11.25</v>
          </cell>
        </row>
        <row r="598">
          <cell r="W598">
            <v>13.333333333333334</v>
          </cell>
        </row>
        <row r="604">
          <cell r="S604">
            <v>1.6666666666666667</v>
          </cell>
        </row>
        <row r="608">
          <cell r="W608">
            <v>3</v>
          </cell>
        </row>
        <row r="611">
          <cell r="S611">
            <v>1.75</v>
          </cell>
        </row>
        <row r="613">
          <cell r="W613">
            <v>34.222222222222221</v>
          </cell>
        </row>
        <row r="619">
          <cell r="S619">
            <v>2.3333333333333335</v>
          </cell>
        </row>
        <row r="626">
          <cell r="W626">
            <v>0.77777777777777779</v>
          </cell>
        </row>
        <row r="629">
          <cell r="S629">
            <v>3.25</v>
          </cell>
        </row>
        <row r="636">
          <cell r="S636">
            <v>0.5</v>
          </cell>
        </row>
        <row r="637">
          <cell r="W637">
            <v>53.333333333333336</v>
          </cell>
        </row>
      </sheetData>
      <sheetData sheetId="3">
        <row r="4">
          <cell r="W4">
            <v>9.1666666666666661</v>
          </cell>
        </row>
        <row r="268">
          <cell r="W268">
            <v>9</v>
          </cell>
        </row>
        <row r="276">
          <cell r="W276">
            <v>31.25</v>
          </cell>
        </row>
        <row r="288">
          <cell r="W288">
            <v>8.5833333333333339</v>
          </cell>
        </row>
        <row r="298">
          <cell r="Y298">
            <v>4</v>
          </cell>
        </row>
        <row r="301">
          <cell r="W301">
            <v>5.333333333333333</v>
          </cell>
        </row>
        <row r="305">
          <cell r="W305">
            <v>18.583333333333332</v>
          </cell>
        </row>
        <row r="318">
          <cell r="W318">
            <v>5.833333333333333</v>
          </cell>
        </row>
        <row r="324">
          <cell r="W324">
            <v>4.25</v>
          </cell>
        </row>
        <row r="331">
          <cell r="W331">
            <v>10.833333333333334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"/>
      <sheetName val="ตรี"/>
      <sheetName val="โท"/>
      <sheetName val="เอก"/>
    </sheetNames>
    <sheetDataSet>
      <sheetData sheetId="0"/>
      <sheetData sheetId="1">
        <row r="4">
          <cell r="T4">
            <v>92.833333333333329</v>
          </cell>
        </row>
        <row r="426">
          <cell r="Q426">
            <v>3</v>
          </cell>
        </row>
        <row r="427">
          <cell r="U427">
            <v>4.1538461538461542</v>
          </cell>
        </row>
      </sheetData>
      <sheetData sheetId="2">
        <row r="3">
          <cell r="T3">
            <v>0.25</v>
          </cell>
        </row>
        <row r="48">
          <cell r="T48">
            <v>11.583333333333334</v>
          </cell>
        </row>
        <row r="56">
          <cell r="T56">
            <v>2</v>
          </cell>
        </row>
        <row r="60">
          <cell r="T60">
            <v>15.166666666666666</v>
          </cell>
        </row>
        <row r="73">
          <cell r="T73">
            <v>5</v>
          </cell>
        </row>
        <row r="77">
          <cell r="V77">
            <v>0.75</v>
          </cell>
        </row>
        <row r="80">
          <cell r="X80">
            <v>0.88888888888888884</v>
          </cell>
        </row>
        <row r="82">
          <cell r="X82">
            <v>12.888888888888889</v>
          </cell>
        </row>
        <row r="86">
          <cell r="X86">
            <v>5.333333333333333</v>
          </cell>
        </row>
        <row r="88">
          <cell r="X88">
            <v>14.444444444444445</v>
          </cell>
        </row>
        <row r="92">
          <cell r="X92">
            <v>9</v>
          </cell>
        </row>
        <row r="96">
          <cell r="X96">
            <v>20.444444444444443</v>
          </cell>
        </row>
        <row r="101">
          <cell r="T101">
            <v>0.25</v>
          </cell>
        </row>
        <row r="102">
          <cell r="X102">
            <v>10.777777777777779</v>
          </cell>
        </row>
      </sheetData>
      <sheetData sheetId="3">
        <row r="2">
          <cell r="R2">
            <v>2.25</v>
          </cell>
        </row>
        <row r="5">
          <cell r="T5">
            <v>1</v>
          </cell>
        </row>
        <row r="6">
          <cell r="R6">
            <v>2.3333333333333335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2:EC242"/>
  <sheetViews>
    <sheetView zoomScale="85" zoomScaleNormal="85" workbookViewId="0">
      <pane xSplit="9" ySplit="13" topLeftCell="J227" activePane="bottomRight" state="frozen"/>
      <selection activeCell="I229" sqref="I229"/>
      <selection pane="topRight" activeCell="I229" sqref="I229"/>
      <selection pane="bottomLeft" activeCell="I229" sqref="I229"/>
      <selection pane="bottomRight" activeCell="I229" sqref="I229"/>
    </sheetView>
  </sheetViews>
  <sheetFormatPr defaultRowHeight="21.6" x14ac:dyDescent="0.65"/>
  <cols>
    <col min="1" max="1" width="9" style="149" customWidth="1"/>
    <col min="2" max="2" width="39.5" style="149" customWidth="1"/>
    <col min="3" max="3" width="9.19921875" style="3" customWidth="1"/>
    <col min="4" max="4" width="8.59765625" style="3" customWidth="1"/>
    <col min="5" max="5" width="9.19921875" style="3" customWidth="1"/>
    <col min="6" max="6" width="8.8984375" style="3" customWidth="1"/>
    <col min="7" max="7" width="9.3984375" style="3" customWidth="1"/>
    <col min="8" max="8" width="7.3984375" style="3" customWidth="1"/>
    <col min="9" max="10" width="8.59765625" style="3" customWidth="1"/>
    <col min="11" max="11" width="9" style="3" customWidth="1"/>
    <col min="12" max="12" width="9.5" style="3" customWidth="1"/>
    <col min="13" max="13" width="10" style="7" customWidth="1"/>
    <col min="14" max="14" width="8.59765625" style="3" customWidth="1"/>
    <col min="15" max="15" width="8.69921875" style="3" customWidth="1"/>
    <col min="16" max="16" width="8.8984375" style="3" customWidth="1"/>
    <col min="17" max="17" width="9.69921875" style="3" customWidth="1"/>
    <col min="18" max="18" width="8.8984375" style="3" customWidth="1"/>
    <col min="19" max="19" width="8.59765625" style="3" customWidth="1"/>
    <col min="20" max="20" width="8.69921875" style="3" customWidth="1"/>
    <col min="21" max="21" width="9" style="3" customWidth="1"/>
    <col min="22" max="22" width="9.19921875" style="3" customWidth="1"/>
    <col min="23" max="26" width="8.8984375" style="3" customWidth="1"/>
    <col min="27" max="27" width="8.3984375" style="3" customWidth="1"/>
    <col min="28" max="31" width="9.19921875" style="3" customWidth="1"/>
    <col min="32" max="34" width="8.8984375" style="3" customWidth="1"/>
    <col min="35" max="35" width="9.8984375" style="10" customWidth="1"/>
    <col min="36" max="36" width="10.8984375" style="3" customWidth="1"/>
    <col min="37" max="37" width="11.19921875" style="3" customWidth="1"/>
    <col min="38" max="38" width="10.09765625" style="3" customWidth="1"/>
    <col min="39" max="39" width="9" style="3" customWidth="1"/>
    <col min="40" max="40" width="8.8984375" style="3" customWidth="1"/>
    <col min="41" max="45" width="9.19921875" style="3" customWidth="1"/>
    <col min="46" max="67" width="8.8984375" style="3" customWidth="1"/>
    <col min="68" max="68" width="8.8984375" style="10" customWidth="1"/>
    <col min="69" max="83" width="8.09765625" style="3" customWidth="1"/>
    <col min="84" max="84" width="9.3984375" style="3" customWidth="1"/>
    <col min="85" max="85" width="10" style="3" bestFit="1" customWidth="1"/>
    <col min="86" max="86" width="9" style="3"/>
    <col min="87" max="87" width="9.59765625" style="3" bestFit="1" customWidth="1"/>
    <col min="88" max="88" width="9" style="11" customWidth="1"/>
    <col min="89" max="90" width="9" style="11"/>
    <col min="91" max="91" width="11.69921875" style="11" bestFit="1" customWidth="1"/>
    <col min="92" max="133" width="9" style="11"/>
  </cols>
  <sheetData>
    <row r="2" spans="1:133" s="61" customFormat="1" ht="17.399999999999999" x14ac:dyDescent="0.3">
      <c r="A2" s="156" t="s">
        <v>267</v>
      </c>
      <c r="B2" s="156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9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9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</row>
    <row r="3" spans="1:133" x14ac:dyDescent="0.65">
      <c r="A3" s="155" t="s">
        <v>271</v>
      </c>
    </row>
    <row r="4" spans="1:133" ht="22.5" customHeight="1" x14ac:dyDescent="0.25">
      <c r="A4" s="279" t="s">
        <v>240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</row>
    <row r="5" spans="1:133" s="1" customFormat="1" ht="22.5" customHeight="1" x14ac:dyDescent="0.25">
      <c r="A5" s="201" t="s">
        <v>0</v>
      </c>
      <c r="B5" s="201" t="s">
        <v>1</v>
      </c>
      <c r="C5" s="240" t="s">
        <v>2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2"/>
      <c r="AJ5" s="243" t="s">
        <v>3</v>
      </c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5"/>
      <c r="BQ5" s="246" t="s">
        <v>4</v>
      </c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8"/>
      <c r="CG5" s="249" t="s">
        <v>185</v>
      </c>
      <c r="CH5" s="250"/>
      <c r="CI5" s="251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</row>
    <row r="6" spans="1:133" s="1" customFormat="1" ht="22.5" customHeight="1" x14ac:dyDescent="0.25">
      <c r="A6" s="202"/>
      <c r="B6" s="202"/>
      <c r="C6" s="216" t="s">
        <v>259</v>
      </c>
      <c r="D6" s="209"/>
      <c r="E6" s="209"/>
      <c r="F6" s="209"/>
      <c r="G6" s="209"/>
      <c r="H6" s="209"/>
      <c r="I6" s="209"/>
      <c r="J6" s="209"/>
      <c r="K6" s="209"/>
      <c r="L6" s="210"/>
      <c r="M6" s="216" t="s">
        <v>264</v>
      </c>
      <c r="N6" s="209"/>
      <c r="O6" s="209"/>
      <c r="P6" s="209"/>
      <c r="Q6" s="209"/>
      <c r="R6" s="209"/>
      <c r="S6" s="209"/>
      <c r="T6" s="209"/>
      <c r="U6" s="209"/>
      <c r="V6" s="210"/>
      <c r="W6" s="216" t="s">
        <v>265</v>
      </c>
      <c r="X6" s="217"/>
      <c r="Y6" s="217"/>
      <c r="Z6" s="217"/>
      <c r="AA6" s="217"/>
      <c r="AB6" s="217"/>
      <c r="AC6" s="217"/>
      <c r="AD6" s="217"/>
      <c r="AE6" s="217"/>
      <c r="AF6" s="218"/>
      <c r="AG6" s="204" t="s">
        <v>5</v>
      </c>
      <c r="AH6" s="205"/>
      <c r="AI6" s="258" t="s">
        <v>187</v>
      </c>
      <c r="AJ6" s="261" t="s">
        <v>259</v>
      </c>
      <c r="AK6" s="262"/>
      <c r="AL6" s="262"/>
      <c r="AM6" s="262"/>
      <c r="AN6" s="262"/>
      <c r="AO6" s="262"/>
      <c r="AP6" s="262"/>
      <c r="AQ6" s="262"/>
      <c r="AR6" s="262"/>
      <c r="AS6" s="263"/>
      <c r="AT6" s="261" t="s">
        <v>264</v>
      </c>
      <c r="AU6" s="262"/>
      <c r="AV6" s="262"/>
      <c r="AW6" s="262"/>
      <c r="AX6" s="262"/>
      <c r="AY6" s="262"/>
      <c r="AZ6" s="262"/>
      <c r="BA6" s="262"/>
      <c r="BB6" s="262"/>
      <c r="BC6" s="263"/>
      <c r="BD6" s="261" t="s">
        <v>265</v>
      </c>
      <c r="BE6" s="262"/>
      <c r="BF6" s="262"/>
      <c r="BG6" s="262"/>
      <c r="BH6" s="262"/>
      <c r="BI6" s="262"/>
      <c r="BJ6" s="262"/>
      <c r="BK6" s="262"/>
      <c r="BL6" s="262"/>
      <c r="BM6" s="263"/>
      <c r="BN6" s="264" t="s">
        <v>186</v>
      </c>
      <c r="BO6" s="265"/>
      <c r="BP6" s="268" t="s">
        <v>188</v>
      </c>
      <c r="BQ6" s="271" t="s">
        <v>259</v>
      </c>
      <c r="BR6" s="272"/>
      <c r="BS6" s="272"/>
      <c r="BT6" s="272"/>
      <c r="BU6" s="273"/>
      <c r="BV6" s="271" t="s">
        <v>264</v>
      </c>
      <c r="BW6" s="272"/>
      <c r="BX6" s="272"/>
      <c r="BY6" s="272"/>
      <c r="BZ6" s="273"/>
      <c r="CA6" s="271" t="s">
        <v>265</v>
      </c>
      <c r="CB6" s="272"/>
      <c r="CC6" s="272"/>
      <c r="CD6" s="272"/>
      <c r="CE6" s="273"/>
      <c r="CF6" s="268" t="s">
        <v>189</v>
      </c>
      <c r="CG6" s="252"/>
      <c r="CH6" s="253"/>
      <c r="CI6" s="254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</row>
    <row r="7" spans="1:133" s="1" customFormat="1" x14ac:dyDescent="0.25">
      <c r="A7" s="202"/>
      <c r="B7" s="202"/>
      <c r="C7" s="208" t="s">
        <v>6</v>
      </c>
      <c r="D7" s="209"/>
      <c r="E7" s="209"/>
      <c r="F7" s="210"/>
      <c r="G7" s="213" t="s">
        <v>179</v>
      </c>
      <c r="H7" s="208" t="s">
        <v>7</v>
      </c>
      <c r="I7" s="209"/>
      <c r="J7" s="209"/>
      <c r="K7" s="210"/>
      <c r="L7" s="213" t="s">
        <v>179</v>
      </c>
      <c r="M7" s="208" t="s">
        <v>6</v>
      </c>
      <c r="N7" s="209"/>
      <c r="O7" s="209"/>
      <c r="P7" s="210"/>
      <c r="Q7" s="213" t="s">
        <v>179</v>
      </c>
      <c r="R7" s="208" t="s">
        <v>7</v>
      </c>
      <c r="S7" s="209"/>
      <c r="T7" s="209"/>
      <c r="U7" s="210"/>
      <c r="V7" s="213" t="s">
        <v>179</v>
      </c>
      <c r="W7" s="208" t="s">
        <v>6</v>
      </c>
      <c r="X7" s="209"/>
      <c r="Y7" s="209"/>
      <c r="Z7" s="210"/>
      <c r="AA7" s="213" t="s">
        <v>179</v>
      </c>
      <c r="AB7" s="208" t="s">
        <v>7</v>
      </c>
      <c r="AC7" s="209"/>
      <c r="AD7" s="209"/>
      <c r="AE7" s="210"/>
      <c r="AF7" s="213" t="s">
        <v>179</v>
      </c>
      <c r="AG7" s="206"/>
      <c r="AH7" s="207"/>
      <c r="AI7" s="259"/>
      <c r="AJ7" s="229" t="s">
        <v>6</v>
      </c>
      <c r="AK7" s="229"/>
      <c r="AL7" s="229"/>
      <c r="AM7" s="229"/>
      <c r="AN7" s="274" t="s">
        <v>179</v>
      </c>
      <c r="AO7" s="219" t="s">
        <v>7</v>
      </c>
      <c r="AP7" s="220"/>
      <c r="AQ7" s="220"/>
      <c r="AR7" s="220"/>
      <c r="AS7" s="229" t="s">
        <v>179</v>
      </c>
      <c r="AT7" s="219" t="s">
        <v>6</v>
      </c>
      <c r="AU7" s="220"/>
      <c r="AV7" s="220"/>
      <c r="AW7" s="220"/>
      <c r="AX7" s="229" t="s">
        <v>179</v>
      </c>
      <c r="AY7" s="229" t="s">
        <v>7</v>
      </c>
      <c r="AZ7" s="229"/>
      <c r="BA7" s="229"/>
      <c r="BB7" s="229"/>
      <c r="BC7" s="274" t="s">
        <v>179</v>
      </c>
      <c r="BD7" s="219" t="s">
        <v>6</v>
      </c>
      <c r="BE7" s="220"/>
      <c r="BF7" s="220"/>
      <c r="BG7" s="220"/>
      <c r="BH7" s="229" t="s">
        <v>179</v>
      </c>
      <c r="BI7" s="219" t="s">
        <v>7</v>
      </c>
      <c r="BJ7" s="220"/>
      <c r="BK7" s="220"/>
      <c r="BL7" s="220"/>
      <c r="BM7" s="229" t="s">
        <v>179</v>
      </c>
      <c r="BN7" s="266"/>
      <c r="BO7" s="267"/>
      <c r="BP7" s="269"/>
      <c r="BQ7" s="198" t="s">
        <v>6</v>
      </c>
      <c r="BR7" s="199"/>
      <c r="BS7" s="199"/>
      <c r="BT7" s="199"/>
      <c r="BU7" s="200" t="s">
        <v>179</v>
      </c>
      <c r="BV7" s="200" t="s">
        <v>6</v>
      </c>
      <c r="BW7" s="200"/>
      <c r="BX7" s="200"/>
      <c r="BY7" s="200"/>
      <c r="BZ7" s="235" t="s">
        <v>179</v>
      </c>
      <c r="CA7" s="200" t="s">
        <v>6</v>
      </c>
      <c r="CB7" s="200"/>
      <c r="CC7" s="200"/>
      <c r="CD7" s="200"/>
      <c r="CE7" s="235" t="s">
        <v>179</v>
      </c>
      <c r="CF7" s="269"/>
      <c r="CG7" s="252"/>
      <c r="CH7" s="253"/>
      <c r="CI7" s="254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</row>
    <row r="8" spans="1:133" s="1" customFormat="1" ht="22.5" customHeight="1" x14ac:dyDescent="0.25">
      <c r="A8" s="202"/>
      <c r="B8" s="202"/>
      <c r="C8" s="215" t="s">
        <v>8</v>
      </c>
      <c r="D8" s="209"/>
      <c r="E8" s="210"/>
      <c r="F8" s="211" t="s">
        <v>9</v>
      </c>
      <c r="G8" s="214"/>
      <c r="H8" s="215" t="s">
        <v>8</v>
      </c>
      <c r="I8" s="209"/>
      <c r="J8" s="210"/>
      <c r="K8" s="211" t="s">
        <v>9</v>
      </c>
      <c r="L8" s="214"/>
      <c r="M8" s="215" t="s">
        <v>8</v>
      </c>
      <c r="N8" s="209"/>
      <c r="O8" s="210"/>
      <c r="P8" s="211" t="s">
        <v>9</v>
      </c>
      <c r="Q8" s="277"/>
      <c r="R8" s="215" t="s">
        <v>8</v>
      </c>
      <c r="S8" s="209"/>
      <c r="T8" s="210"/>
      <c r="U8" s="211" t="s">
        <v>9</v>
      </c>
      <c r="V8" s="214"/>
      <c r="W8" s="215" t="s">
        <v>8</v>
      </c>
      <c r="X8" s="209"/>
      <c r="Y8" s="210"/>
      <c r="Z8" s="211" t="s">
        <v>9</v>
      </c>
      <c r="AA8" s="214"/>
      <c r="AB8" s="215" t="s">
        <v>8</v>
      </c>
      <c r="AC8" s="209"/>
      <c r="AD8" s="210"/>
      <c r="AE8" s="211" t="s">
        <v>9</v>
      </c>
      <c r="AF8" s="214"/>
      <c r="AG8" s="211" t="s">
        <v>180</v>
      </c>
      <c r="AH8" s="211" t="s">
        <v>181</v>
      </c>
      <c r="AI8" s="259"/>
      <c r="AJ8" s="280" t="s">
        <v>8</v>
      </c>
      <c r="AK8" s="281"/>
      <c r="AL8" s="282"/>
      <c r="AM8" s="227" t="s">
        <v>9</v>
      </c>
      <c r="AN8" s="275"/>
      <c r="AO8" s="280" t="s">
        <v>8</v>
      </c>
      <c r="AP8" s="281"/>
      <c r="AQ8" s="282"/>
      <c r="AR8" s="283" t="s">
        <v>9</v>
      </c>
      <c r="AS8" s="229"/>
      <c r="AT8" s="280" t="s">
        <v>8</v>
      </c>
      <c r="AU8" s="281"/>
      <c r="AV8" s="282"/>
      <c r="AW8" s="283" t="s">
        <v>9</v>
      </c>
      <c r="AX8" s="229"/>
      <c r="AY8" s="280" t="s">
        <v>8</v>
      </c>
      <c r="AZ8" s="281"/>
      <c r="BA8" s="282"/>
      <c r="BB8" s="227" t="s">
        <v>9</v>
      </c>
      <c r="BC8" s="275"/>
      <c r="BD8" s="280" t="s">
        <v>8</v>
      </c>
      <c r="BE8" s="281"/>
      <c r="BF8" s="282"/>
      <c r="BG8" s="283" t="s">
        <v>9</v>
      </c>
      <c r="BH8" s="229"/>
      <c r="BI8" s="280" t="s">
        <v>8</v>
      </c>
      <c r="BJ8" s="281"/>
      <c r="BK8" s="282"/>
      <c r="BL8" s="283" t="s">
        <v>9</v>
      </c>
      <c r="BM8" s="229"/>
      <c r="BN8" s="227" t="s">
        <v>180</v>
      </c>
      <c r="BO8" s="227" t="s">
        <v>181</v>
      </c>
      <c r="BP8" s="269"/>
      <c r="BQ8" s="232" t="s">
        <v>8</v>
      </c>
      <c r="BR8" s="233"/>
      <c r="BS8" s="234"/>
      <c r="BT8" s="285" t="s">
        <v>9</v>
      </c>
      <c r="BU8" s="200"/>
      <c r="BV8" s="232" t="s">
        <v>8</v>
      </c>
      <c r="BW8" s="233"/>
      <c r="BX8" s="234"/>
      <c r="BY8" s="238" t="s">
        <v>9</v>
      </c>
      <c r="BZ8" s="236"/>
      <c r="CA8" s="232" t="s">
        <v>8</v>
      </c>
      <c r="CB8" s="233"/>
      <c r="CC8" s="234"/>
      <c r="CD8" s="238" t="s">
        <v>9</v>
      </c>
      <c r="CE8" s="236"/>
      <c r="CF8" s="269"/>
      <c r="CG8" s="255"/>
      <c r="CH8" s="256"/>
      <c r="CI8" s="257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</row>
    <row r="9" spans="1:133" s="2" customFormat="1" ht="50.4" x14ac:dyDescent="0.25">
      <c r="A9" s="203"/>
      <c r="B9" s="203"/>
      <c r="C9" s="72" t="s">
        <v>10</v>
      </c>
      <c r="D9" s="72" t="s">
        <v>11</v>
      </c>
      <c r="E9" s="72" t="s">
        <v>12</v>
      </c>
      <c r="F9" s="212"/>
      <c r="G9" s="212"/>
      <c r="H9" s="72" t="s">
        <v>10</v>
      </c>
      <c r="I9" s="72" t="s">
        <v>11</v>
      </c>
      <c r="J9" s="72" t="s">
        <v>12</v>
      </c>
      <c r="K9" s="212"/>
      <c r="L9" s="212"/>
      <c r="M9" s="72" t="s">
        <v>10</v>
      </c>
      <c r="N9" s="72" t="s">
        <v>11</v>
      </c>
      <c r="O9" s="72" t="s">
        <v>12</v>
      </c>
      <c r="P9" s="212"/>
      <c r="Q9" s="278"/>
      <c r="R9" s="72" t="s">
        <v>10</v>
      </c>
      <c r="S9" s="72" t="s">
        <v>11</v>
      </c>
      <c r="T9" s="72" t="s">
        <v>12</v>
      </c>
      <c r="U9" s="212"/>
      <c r="V9" s="212"/>
      <c r="W9" s="72" t="s">
        <v>10</v>
      </c>
      <c r="X9" s="72" t="s">
        <v>11</v>
      </c>
      <c r="Y9" s="72" t="s">
        <v>12</v>
      </c>
      <c r="Z9" s="212"/>
      <c r="AA9" s="212"/>
      <c r="AB9" s="72" t="s">
        <v>10</v>
      </c>
      <c r="AC9" s="72" t="s">
        <v>11</v>
      </c>
      <c r="AD9" s="72" t="s">
        <v>12</v>
      </c>
      <c r="AE9" s="212"/>
      <c r="AF9" s="212"/>
      <c r="AG9" s="212"/>
      <c r="AH9" s="212"/>
      <c r="AI9" s="260"/>
      <c r="AJ9" s="70" t="s">
        <v>10</v>
      </c>
      <c r="AK9" s="70" t="s">
        <v>11</v>
      </c>
      <c r="AL9" s="70" t="s">
        <v>12</v>
      </c>
      <c r="AM9" s="228"/>
      <c r="AN9" s="276"/>
      <c r="AO9" s="70" t="s">
        <v>10</v>
      </c>
      <c r="AP9" s="70" t="s">
        <v>11</v>
      </c>
      <c r="AQ9" s="70" t="s">
        <v>12</v>
      </c>
      <c r="AR9" s="284"/>
      <c r="AS9" s="229"/>
      <c r="AT9" s="70" t="s">
        <v>10</v>
      </c>
      <c r="AU9" s="70" t="s">
        <v>11</v>
      </c>
      <c r="AV9" s="70" t="s">
        <v>12</v>
      </c>
      <c r="AW9" s="284"/>
      <c r="AX9" s="229"/>
      <c r="AY9" s="70" t="s">
        <v>10</v>
      </c>
      <c r="AZ9" s="70" t="s">
        <v>11</v>
      </c>
      <c r="BA9" s="70" t="s">
        <v>12</v>
      </c>
      <c r="BB9" s="228"/>
      <c r="BC9" s="276"/>
      <c r="BD9" s="70" t="s">
        <v>10</v>
      </c>
      <c r="BE9" s="70" t="s">
        <v>11</v>
      </c>
      <c r="BF9" s="70" t="s">
        <v>12</v>
      </c>
      <c r="BG9" s="284"/>
      <c r="BH9" s="229"/>
      <c r="BI9" s="70" t="s">
        <v>10</v>
      </c>
      <c r="BJ9" s="70" t="s">
        <v>11</v>
      </c>
      <c r="BK9" s="70" t="s">
        <v>12</v>
      </c>
      <c r="BL9" s="284"/>
      <c r="BM9" s="229"/>
      <c r="BN9" s="228"/>
      <c r="BO9" s="228"/>
      <c r="BP9" s="270"/>
      <c r="BQ9" s="71" t="s">
        <v>10</v>
      </c>
      <c r="BR9" s="71" t="s">
        <v>11</v>
      </c>
      <c r="BS9" s="71" t="s">
        <v>12</v>
      </c>
      <c r="BT9" s="286"/>
      <c r="BU9" s="200"/>
      <c r="BV9" s="71" t="s">
        <v>10</v>
      </c>
      <c r="BW9" s="71" t="s">
        <v>11</v>
      </c>
      <c r="BX9" s="71" t="s">
        <v>12</v>
      </c>
      <c r="BY9" s="239"/>
      <c r="BZ9" s="237"/>
      <c r="CA9" s="71" t="s">
        <v>10</v>
      </c>
      <c r="CB9" s="71" t="s">
        <v>11</v>
      </c>
      <c r="CC9" s="71" t="s">
        <v>12</v>
      </c>
      <c r="CD9" s="239"/>
      <c r="CE9" s="237"/>
      <c r="CF9" s="270"/>
      <c r="CG9" s="9" t="s">
        <v>6</v>
      </c>
      <c r="CH9" s="9" t="s">
        <v>7</v>
      </c>
      <c r="CI9" s="9" t="s">
        <v>179</v>
      </c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</row>
    <row r="10" spans="1:133" s="35" customFormat="1" ht="22.5" customHeight="1" x14ac:dyDescent="0.65">
      <c r="A10" s="230" t="s">
        <v>13</v>
      </c>
      <c r="B10" s="231"/>
      <c r="C10" s="33" t="e">
        <f>SUM(C11+C25+C43+C60+C69+C72+C74)</f>
        <v>#REF!</v>
      </c>
      <c r="D10" s="33" t="e">
        <f t="shared" ref="D10:BO10" si="0">SUM(D11+D25+D43+D60+D69+D72+D74)</f>
        <v>#REF!</v>
      </c>
      <c r="E10" s="33" t="e">
        <f t="shared" si="0"/>
        <v>#REF!</v>
      </c>
      <c r="F10" s="33" t="e">
        <f t="shared" si="0"/>
        <v>#REF!</v>
      </c>
      <c r="G10" s="33" t="e">
        <f t="shared" si="0"/>
        <v>#REF!</v>
      </c>
      <c r="H10" s="33" t="e">
        <f t="shared" si="0"/>
        <v>#REF!</v>
      </c>
      <c r="I10" s="33" t="e">
        <f t="shared" si="0"/>
        <v>#REF!</v>
      </c>
      <c r="J10" s="33" t="e">
        <f t="shared" si="0"/>
        <v>#REF!</v>
      </c>
      <c r="K10" s="33" t="e">
        <f t="shared" si="0"/>
        <v>#REF!</v>
      </c>
      <c r="L10" s="33" t="e">
        <f t="shared" si="0"/>
        <v>#REF!</v>
      </c>
      <c r="M10" s="33" t="e">
        <f t="shared" si="0"/>
        <v>#REF!</v>
      </c>
      <c r="N10" s="33" t="e">
        <f t="shared" si="0"/>
        <v>#REF!</v>
      </c>
      <c r="O10" s="33" t="e">
        <f t="shared" si="0"/>
        <v>#REF!</v>
      </c>
      <c r="P10" s="33" t="e">
        <f t="shared" si="0"/>
        <v>#REF!</v>
      </c>
      <c r="Q10" s="33" t="e">
        <f t="shared" si="0"/>
        <v>#REF!</v>
      </c>
      <c r="R10" s="33" t="e">
        <f t="shared" si="0"/>
        <v>#REF!</v>
      </c>
      <c r="S10" s="33" t="e">
        <f t="shared" si="0"/>
        <v>#REF!</v>
      </c>
      <c r="T10" s="33" t="e">
        <f t="shared" si="0"/>
        <v>#REF!</v>
      </c>
      <c r="U10" s="33" t="e">
        <f t="shared" si="0"/>
        <v>#REF!</v>
      </c>
      <c r="V10" s="33" t="e">
        <f t="shared" si="0"/>
        <v>#REF!</v>
      </c>
      <c r="W10" s="33" t="e">
        <f t="shared" si="0"/>
        <v>#REF!</v>
      </c>
      <c r="X10" s="33" t="e">
        <f t="shared" si="0"/>
        <v>#REF!</v>
      </c>
      <c r="Y10" s="33" t="e">
        <f t="shared" si="0"/>
        <v>#REF!</v>
      </c>
      <c r="Z10" s="33" t="e">
        <f t="shared" si="0"/>
        <v>#REF!</v>
      </c>
      <c r="AA10" s="33" t="e">
        <f t="shared" si="0"/>
        <v>#REF!</v>
      </c>
      <c r="AB10" s="33" t="e">
        <f t="shared" si="0"/>
        <v>#REF!</v>
      </c>
      <c r="AC10" s="33" t="e">
        <f t="shared" si="0"/>
        <v>#REF!</v>
      </c>
      <c r="AD10" s="33" t="e">
        <f t="shared" si="0"/>
        <v>#REF!</v>
      </c>
      <c r="AE10" s="33" t="e">
        <f t="shared" si="0"/>
        <v>#REF!</v>
      </c>
      <c r="AF10" s="33" t="e">
        <f t="shared" si="0"/>
        <v>#REF!</v>
      </c>
      <c r="AG10" s="33" t="e">
        <f t="shared" si="0"/>
        <v>#REF!</v>
      </c>
      <c r="AH10" s="33" t="e">
        <f t="shared" si="0"/>
        <v>#REF!</v>
      </c>
      <c r="AI10" s="33" t="e">
        <f t="shared" si="0"/>
        <v>#REF!</v>
      </c>
      <c r="AJ10" s="33" t="e">
        <f t="shared" si="0"/>
        <v>#REF!</v>
      </c>
      <c r="AK10" s="33" t="e">
        <f t="shared" si="0"/>
        <v>#REF!</v>
      </c>
      <c r="AL10" s="33" t="e">
        <f t="shared" si="0"/>
        <v>#REF!</v>
      </c>
      <c r="AM10" s="33" t="e">
        <f t="shared" si="0"/>
        <v>#REF!</v>
      </c>
      <c r="AN10" s="33" t="e">
        <f t="shared" si="0"/>
        <v>#REF!</v>
      </c>
      <c r="AO10" s="33" t="e">
        <f t="shared" si="0"/>
        <v>#REF!</v>
      </c>
      <c r="AP10" s="33" t="e">
        <f t="shared" si="0"/>
        <v>#REF!</v>
      </c>
      <c r="AQ10" s="33" t="e">
        <f t="shared" si="0"/>
        <v>#REF!</v>
      </c>
      <c r="AR10" s="33" t="e">
        <f t="shared" si="0"/>
        <v>#REF!</v>
      </c>
      <c r="AS10" s="33" t="e">
        <f t="shared" si="0"/>
        <v>#REF!</v>
      </c>
      <c r="AT10" s="33" t="e">
        <f t="shared" si="0"/>
        <v>#REF!</v>
      </c>
      <c r="AU10" s="33" t="e">
        <f t="shared" si="0"/>
        <v>#REF!</v>
      </c>
      <c r="AV10" s="33" t="e">
        <f t="shared" si="0"/>
        <v>#REF!</v>
      </c>
      <c r="AW10" s="33" t="e">
        <f t="shared" si="0"/>
        <v>#REF!</v>
      </c>
      <c r="AX10" s="33" t="e">
        <f t="shared" si="0"/>
        <v>#REF!</v>
      </c>
      <c r="AY10" s="33" t="e">
        <f t="shared" si="0"/>
        <v>#REF!</v>
      </c>
      <c r="AZ10" s="33" t="e">
        <f t="shared" si="0"/>
        <v>#REF!</v>
      </c>
      <c r="BA10" s="33" t="e">
        <f t="shared" si="0"/>
        <v>#REF!</v>
      </c>
      <c r="BB10" s="33" t="e">
        <f t="shared" si="0"/>
        <v>#REF!</v>
      </c>
      <c r="BC10" s="33" t="e">
        <f t="shared" si="0"/>
        <v>#REF!</v>
      </c>
      <c r="BD10" s="33" t="e">
        <f t="shared" si="0"/>
        <v>#REF!</v>
      </c>
      <c r="BE10" s="33" t="e">
        <f t="shared" si="0"/>
        <v>#REF!</v>
      </c>
      <c r="BF10" s="33" t="e">
        <f t="shared" si="0"/>
        <v>#REF!</v>
      </c>
      <c r="BG10" s="33" t="e">
        <f t="shared" si="0"/>
        <v>#REF!</v>
      </c>
      <c r="BH10" s="33" t="e">
        <f t="shared" si="0"/>
        <v>#REF!</v>
      </c>
      <c r="BI10" s="33" t="e">
        <f t="shared" si="0"/>
        <v>#REF!</v>
      </c>
      <c r="BJ10" s="33" t="e">
        <f t="shared" si="0"/>
        <v>#REF!</v>
      </c>
      <c r="BK10" s="33" t="e">
        <f t="shared" si="0"/>
        <v>#REF!</v>
      </c>
      <c r="BL10" s="33" t="e">
        <f t="shared" si="0"/>
        <v>#REF!</v>
      </c>
      <c r="BM10" s="33" t="e">
        <f t="shared" si="0"/>
        <v>#REF!</v>
      </c>
      <c r="BN10" s="33" t="e">
        <f t="shared" si="0"/>
        <v>#REF!</v>
      </c>
      <c r="BO10" s="33" t="e">
        <f t="shared" si="0"/>
        <v>#REF!</v>
      </c>
      <c r="BP10" s="33" t="e">
        <f t="shared" ref="BP10:CI10" si="1">SUM(BP11+BP25+BP43+BP60+BP69+BP72+BP74)</f>
        <v>#REF!</v>
      </c>
      <c r="BQ10" s="33" t="e">
        <f t="shared" si="1"/>
        <v>#REF!</v>
      </c>
      <c r="BR10" s="33" t="e">
        <f t="shared" si="1"/>
        <v>#REF!</v>
      </c>
      <c r="BS10" s="33" t="e">
        <f t="shared" si="1"/>
        <v>#REF!</v>
      </c>
      <c r="BT10" s="33" t="e">
        <f t="shared" si="1"/>
        <v>#REF!</v>
      </c>
      <c r="BU10" s="33" t="e">
        <f t="shared" si="1"/>
        <v>#REF!</v>
      </c>
      <c r="BV10" s="33" t="e">
        <f t="shared" si="1"/>
        <v>#REF!</v>
      </c>
      <c r="BW10" s="33" t="e">
        <f t="shared" si="1"/>
        <v>#REF!</v>
      </c>
      <c r="BX10" s="33" t="e">
        <f t="shared" si="1"/>
        <v>#REF!</v>
      </c>
      <c r="BY10" s="33" t="e">
        <f t="shared" si="1"/>
        <v>#REF!</v>
      </c>
      <c r="BZ10" s="33" t="e">
        <f t="shared" si="1"/>
        <v>#REF!</v>
      </c>
      <c r="CA10" s="33" t="e">
        <f t="shared" si="1"/>
        <v>#REF!</v>
      </c>
      <c r="CB10" s="33" t="e">
        <f t="shared" si="1"/>
        <v>#REF!</v>
      </c>
      <c r="CC10" s="33" t="e">
        <f t="shared" si="1"/>
        <v>#REF!</v>
      </c>
      <c r="CD10" s="33" t="e">
        <f t="shared" si="1"/>
        <v>#REF!</v>
      </c>
      <c r="CE10" s="33" t="e">
        <f t="shared" si="1"/>
        <v>#REF!</v>
      </c>
      <c r="CF10" s="33" t="e">
        <f t="shared" si="1"/>
        <v>#REF!</v>
      </c>
      <c r="CG10" s="33" t="e">
        <f t="shared" si="1"/>
        <v>#REF!</v>
      </c>
      <c r="CH10" s="33" t="e">
        <f t="shared" si="1"/>
        <v>#REF!</v>
      </c>
      <c r="CI10" s="33" t="e">
        <f t="shared" si="1"/>
        <v>#REF!</v>
      </c>
      <c r="CJ10" s="34"/>
      <c r="CK10" s="34"/>
      <c r="CL10" s="34"/>
      <c r="CM10" s="51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</row>
    <row r="11" spans="1:133" s="35" customFormat="1" x14ac:dyDescent="0.65">
      <c r="A11" s="143" t="s">
        <v>14</v>
      </c>
      <c r="B11" s="143"/>
      <c r="C11" s="36" t="e">
        <f>SUM(C12+C17+C23)</f>
        <v>#REF!</v>
      </c>
      <c r="D11" s="36" t="e">
        <f t="shared" ref="D11:BO11" si="2">SUM(D12+D17+D23)</f>
        <v>#REF!</v>
      </c>
      <c r="E11" s="36" t="e">
        <f t="shared" si="2"/>
        <v>#REF!</v>
      </c>
      <c r="F11" s="36" t="e">
        <f t="shared" si="2"/>
        <v>#REF!</v>
      </c>
      <c r="G11" s="36" t="e">
        <f t="shared" si="2"/>
        <v>#REF!</v>
      </c>
      <c r="H11" s="36" t="e">
        <f t="shared" si="2"/>
        <v>#REF!</v>
      </c>
      <c r="I11" s="36" t="e">
        <f t="shared" si="2"/>
        <v>#REF!</v>
      </c>
      <c r="J11" s="36" t="e">
        <f t="shared" si="2"/>
        <v>#REF!</v>
      </c>
      <c r="K11" s="36" t="e">
        <f t="shared" si="2"/>
        <v>#REF!</v>
      </c>
      <c r="L11" s="36" t="e">
        <f t="shared" si="2"/>
        <v>#REF!</v>
      </c>
      <c r="M11" s="36" t="e">
        <f t="shared" si="2"/>
        <v>#REF!</v>
      </c>
      <c r="N11" s="36" t="e">
        <f t="shared" si="2"/>
        <v>#REF!</v>
      </c>
      <c r="O11" s="36" t="e">
        <f t="shared" si="2"/>
        <v>#REF!</v>
      </c>
      <c r="P11" s="36" t="e">
        <f t="shared" si="2"/>
        <v>#REF!</v>
      </c>
      <c r="Q11" s="36" t="e">
        <f t="shared" si="2"/>
        <v>#REF!</v>
      </c>
      <c r="R11" s="36" t="e">
        <f t="shared" si="2"/>
        <v>#REF!</v>
      </c>
      <c r="S11" s="36" t="e">
        <f t="shared" si="2"/>
        <v>#REF!</v>
      </c>
      <c r="T11" s="36" t="e">
        <f t="shared" si="2"/>
        <v>#REF!</v>
      </c>
      <c r="U11" s="36" t="e">
        <f t="shared" si="2"/>
        <v>#REF!</v>
      </c>
      <c r="V11" s="36" t="e">
        <f t="shared" si="2"/>
        <v>#REF!</v>
      </c>
      <c r="W11" s="36" t="e">
        <f t="shared" si="2"/>
        <v>#REF!</v>
      </c>
      <c r="X11" s="36" t="e">
        <f t="shared" si="2"/>
        <v>#REF!</v>
      </c>
      <c r="Y11" s="36" t="e">
        <f t="shared" si="2"/>
        <v>#REF!</v>
      </c>
      <c r="Z11" s="36" t="e">
        <f t="shared" si="2"/>
        <v>#REF!</v>
      </c>
      <c r="AA11" s="36" t="e">
        <f t="shared" si="2"/>
        <v>#REF!</v>
      </c>
      <c r="AB11" s="36" t="e">
        <f t="shared" si="2"/>
        <v>#REF!</v>
      </c>
      <c r="AC11" s="36" t="e">
        <f t="shared" si="2"/>
        <v>#REF!</v>
      </c>
      <c r="AD11" s="36" t="e">
        <f t="shared" si="2"/>
        <v>#REF!</v>
      </c>
      <c r="AE11" s="36" t="e">
        <f t="shared" si="2"/>
        <v>#REF!</v>
      </c>
      <c r="AF11" s="36" t="e">
        <f t="shared" si="2"/>
        <v>#REF!</v>
      </c>
      <c r="AG11" s="36" t="e">
        <f t="shared" si="2"/>
        <v>#REF!</v>
      </c>
      <c r="AH11" s="36" t="e">
        <f t="shared" si="2"/>
        <v>#REF!</v>
      </c>
      <c r="AI11" s="49" t="e">
        <f t="shared" si="2"/>
        <v>#REF!</v>
      </c>
      <c r="AJ11" s="36" t="e">
        <f t="shared" si="2"/>
        <v>#REF!</v>
      </c>
      <c r="AK11" s="36" t="e">
        <f t="shared" si="2"/>
        <v>#REF!</v>
      </c>
      <c r="AL11" s="36" t="e">
        <f t="shared" si="2"/>
        <v>#REF!</v>
      </c>
      <c r="AM11" s="36" t="e">
        <f t="shared" si="2"/>
        <v>#REF!</v>
      </c>
      <c r="AN11" s="36" t="e">
        <f t="shared" si="2"/>
        <v>#REF!</v>
      </c>
      <c r="AO11" s="36" t="e">
        <f t="shared" si="2"/>
        <v>#REF!</v>
      </c>
      <c r="AP11" s="36" t="e">
        <f t="shared" si="2"/>
        <v>#REF!</v>
      </c>
      <c r="AQ11" s="36" t="e">
        <f t="shared" si="2"/>
        <v>#REF!</v>
      </c>
      <c r="AR11" s="36" t="e">
        <f t="shared" si="2"/>
        <v>#REF!</v>
      </c>
      <c r="AS11" s="36" t="e">
        <f t="shared" si="2"/>
        <v>#REF!</v>
      </c>
      <c r="AT11" s="36" t="e">
        <f t="shared" si="2"/>
        <v>#REF!</v>
      </c>
      <c r="AU11" s="36" t="e">
        <f t="shared" si="2"/>
        <v>#REF!</v>
      </c>
      <c r="AV11" s="36" t="e">
        <f t="shared" si="2"/>
        <v>#REF!</v>
      </c>
      <c r="AW11" s="36" t="e">
        <f t="shared" si="2"/>
        <v>#REF!</v>
      </c>
      <c r="AX11" s="36" t="e">
        <f t="shared" si="2"/>
        <v>#REF!</v>
      </c>
      <c r="AY11" s="36" t="e">
        <f t="shared" si="2"/>
        <v>#REF!</v>
      </c>
      <c r="AZ11" s="36" t="e">
        <f t="shared" si="2"/>
        <v>#REF!</v>
      </c>
      <c r="BA11" s="36" t="e">
        <f t="shared" si="2"/>
        <v>#REF!</v>
      </c>
      <c r="BB11" s="36" t="e">
        <f t="shared" si="2"/>
        <v>#REF!</v>
      </c>
      <c r="BC11" s="36" t="e">
        <f t="shared" si="2"/>
        <v>#REF!</v>
      </c>
      <c r="BD11" s="36" t="e">
        <f t="shared" si="2"/>
        <v>#REF!</v>
      </c>
      <c r="BE11" s="36" t="e">
        <f t="shared" si="2"/>
        <v>#REF!</v>
      </c>
      <c r="BF11" s="36" t="e">
        <f t="shared" si="2"/>
        <v>#REF!</v>
      </c>
      <c r="BG11" s="36" t="e">
        <f t="shared" si="2"/>
        <v>#REF!</v>
      </c>
      <c r="BH11" s="36" t="e">
        <f t="shared" si="2"/>
        <v>#REF!</v>
      </c>
      <c r="BI11" s="36" t="e">
        <f t="shared" si="2"/>
        <v>#REF!</v>
      </c>
      <c r="BJ11" s="36" t="e">
        <f t="shared" si="2"/>
        <v>#REF!</v>
      </c>
      <c r="BK11" s="36" t="e">
        <f t="shared" si="2"/>
        <v>#REF!</v>
      </c>
      <c r="BL11" s="36" t="e">
        <f t="shared" si="2"/>
        <v>#REF!</v>
      </c>
      <c r="BM11" s="36" t="e">
        <f t="shared" si="2"/>
        <v>#REF!</v>
      </c>
      <c r="BN11" s="36" t="e">
        <f t="shared" si="2"/>
        <v>#REF!</v>
      </c>
      <c r="BO11" s="36" t="e">
        <f t="shared" si="2"/>
        <v>#REF!</v>
      </c>
      <c r="BP11" s="49" t="e">
        <f t="shared" ref="BP11:CI11" si="3">SUM(BP12+BP17+BP23)</f>
        <v>#REF!</v>
      </c>
      <c r="BQ11" s="36" t="e">
        <f t="shared" si="3"/>
        <v>#REF!</v>
      </c>
      <c r="BR11" s="36" t="e">
        <f t="shared" si="3"/>
        <v>#REF!</v>
      </c>
      <c r="BS11" s="36" t="e">
        <f t="shared" si="3"/>
        <v>#REF!</v>
      </c>
      <c r="BT11" s="36" t="e">
        <f t="shared" si="3"/>
        <v>#REF!</v>
      </c>
      <c r="BU11" s="36" t="e">
        <f t="shared" si="3"/>
        <v>#REF!</v>
      </c>
      <c r="BV11" s="36" t="e">
        <f t="shared" si="3"/>
        <v>#REF!</v>
      </c>
      <c r="BW11" s="36" t="e">
        <f t="shared" si="3"/>
        <v>#REF!</v>
      </c>
      <c r="BX11" s="36" t="e">
        <f t="shared" si="3"/>
        <v>#REF!</v>
      </c>
      <c r="BY11" s="36" t="e">
        <f t="shared" si="3"/>
        <v>#REF!</v>
      </c>
      <c r="BZ11" s="36" t="e">
        <f t="shared" si="3"/>
        <v>#REF!</v>
      </c>
      <c r="CA11" s="36" t="e">
        <f t="shared" si="3"/>
        <v>#REF!</v>
      </c>
      <c r="CB11" s="36" t="e">
        <f t="shared" si="3"/>
        <v>#REF!</v>
      </c>
      <c r="CC11" s="36" t="e">
        <f t="shared" si="3"/>
        <v>#REF!</v>
      </c>
      <c r="CD11" s="36" t="e">
        <f t="shared" si="3"/>
        <v>#REF!</v>
      </c>
      <c r="CE11" s="36" t="e">
        <f t="shared" si="3"/>
        <v>#REF!</v>
      </c>
      <c r="CF11" s="49" t="e">
        <f t="shared" si="3"/>
        <v>#REF!</v>
      </c>
      <c r="CG11" s="36" t="e">
        <f t="shared" si="3"/>
        <v>#REF!</v>
      </c>
      <c r="CH11" s="36" t="e">
        <f t="shared" si="3"/>
        <v>#REF!</v>
      </c>
      <c r="CI11" s="36" t="e">
        <f t="shared" si="3"/>
        <v>#REF!</v>
      </c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</row>
    <row r="12" spans="1:133" s="35" customFormat="1" x14ac:dyDescent="0.65">
      <c r="A12" s="157"/>
      <c r="B12" s="157" t="s">
        <v>15</v>
      </c>
      <c r="C12" s="36" t="e">
        <f>SUM(C13:C16)</f>
        <v>#REF!</v>
      </c>
      <c r="D12" s="36" t="e">
        <f t="shared" ref="D12:BO12" si="4">SUM(D13:D16)</f>
        <v>#REF!</v>
      </c>
      <c r="E12" s="36" t="e">
        <f t="shared" si="4"/>
        <v>#REF!</v>
      </c>
      <c r="F12" s="36" t="e">
        <f t="shared" si="4"/>
        <v>#REF!</v>
      </c>
      <c r="G12" s="36" t="e">
        <f t="shared" si="4"/>
        <v>#REF!</v>
      </c>
      <c r="H12" s="36" t="e">
        <f t="shared" si="4"/>
        <v>#REF!</v>
      </c>
      <c r="I12" s="36" t="e">
        <f t="shared" si="4"/>
        <v>#REF!</v>
      </c>
      <c r="J12" s="36" t="e">
        <f t="shared" si="4"/>
        <v>#REF!</v>
      </c>
      <c r="K12" s="36" t="e">
        <f t="shared" si="4"/>
        <v>#REF!</v>
      </c>
      <c r="L12" s="36" t="e">
        <f t="shared" si="4"/>
        <v>#REF!</v>
      </c>
      <c r="M12" s="36" t="e">
        <f t="shared" si="4"/>
        <v>#REF!</v>
      </c>
      <c r="N12" s="36" t="e">
        <f t="shared" si="4"/>
        <v>#REF!</v>
      </c>
      <c r="O12" s="36" t="e">
        <f t="shared" si="4"/>
        <v>#REF!</v>
      </c>
      <c r="P12" s="36" t="e">
        <f t="shared" si="4"/>
        <v>#REF!</v>
      </c>
      <c r="Q12" s="36" t="e">
        <f t="shared" si="4"/>
        <v>#REF!</v>
      </c>
      <c r="R12" s="36" t="e">
        <f t="shared" si="4"/>
        <v>#REF!</v>
      </c>
      <c r="S12" s="36" t="e">
        <f t="shared" si="4"/>
        <v>#REF!</v>
      </c>
      <c r="T12" s="36" t="e">
        <f t="shared" si="4"/>
        <v>#REF!</v>
      </c>
      <c r="U12" s="36" t="e">
        <f t="shared" si="4"/>
        <v>#REF!</v>
      </c>
      <c r="V12" s="36" t="e">
        <f t="shared" si="4"/>
        <v>#REF!</v>
      </c>
      <c r="W12" s="36" t="e">
        <f t="shared" si="4"/>
        <v>#REF!</v>
      </c>
      <c r="X12" s="36" t="e">
        <f t="shared" si="4"/>
        <v>#REF!</v>
      </c>
      <c r="Y12" s="36" t="e">
        <f t="shared" si="4"/>
        <v>#REF!</v>
      </c>
      <c r="Z12" s="36" t="e">
        <f t="shared" si="4"/>
        <v>#REF!</v>
      </c>
      <c r="AA12" s="36" t="e">
        <f t="shared" si="4"/>
        <v>#REF!</v>
      </c>
      <c r="AB12" s="36" t="e">
        <f t="shared" si="4"/>
        <v>#REF!</v>
      </c>
      <c r="AC12" s="36" t="e">
        <f t="shared" si="4"/>
        <v>#REF!</v>
      </c>
      <c r="AD12" s="36" t="e">
        <f t="shared" si="4"/>
        <v>#REF!</v>
      </c>
      <c r="AE12" s="36" t="e">
        <f t="shared" si="4"/>
        <v>#REF!</v>
      </c>
      <c r="AF12" s="36" t="e">
        <f t="shared" si="4"/>
        <v>#REF!</v>
      </c>
      <c r="AG12" s="36" t="e">
        <f t="shared" si="4"/>
        <v>#REF!</v>
      </c>
      <c r="AH12" s="36" t="e">
        <f t="shared" si="4"/>
        <v>#REF!</v>
      </c>
      <c r="AI12" s="49" t="e">
        <f>SUM(AI13:AI16)</f>
        <v>#REF!</v>
      </c>
      <c r="AJ12" s="36" t="e">
        <f t="shared" si="4"/>
        <v>#REF!</v>
      </c>
      <c r="AK12" s="36" t="e">
        <f t="shared" si="4"/>
        <v>#REF!</v>
      </c>
      <c r="AL12" s="36" t="e">
        <f t="shared" si="4"/>
        <v>#REF!</v>
      </c>
      <c r="AM12" s="36" t="e">
        <f t="shared" si="4"/>
        <v>#REF!</v>
      </c>
      <c r="AN12" s="36" t="e">
        <f t="shared" si="4"/>
        <v>#REF!</v>
      </c>
      <c r="AO12" s="36" t="e">
        <f t="shared" si="4"/>
        <v>#REF!</v>
      </c>
      <c r="AP12" s="36" t="e">
        <f t="shared" si="4"/>
        <v>#REF!</v>
      </c>
      <c r="AQ12" s="36" t="e">
        <f t="shared" si="4"/>
        <v>#REF!</v>
      </c>
      <c r="AR12" s="36" t="e">
        <f t="shared" si="4"/>
        <v>#REF!</v>
      </c>
      <c r="AS12" s="36" t="e">
        <f t="shared" si="4"/>
        <v>#REF!</v>
      </c>
      <c r="AT12" s="36" t="e">
        <f t="shared" si="4"/>
        <v>#REF!</v>
      </c>
      <c r="AU12" s="36" t="e">
        <f t="shared" si="4"/>
        <v>#REF!</v>
      </c>
      <c r="AV12" s="36" t="e">
        <f t="shared" si="4"/>
        <v>#REF!</v>
      </c>
      <c r="AW12" s="36" t="e">
        <f t="shared" si="4"/>
        <v>#REF!</v>
      </c>
      <c r="AX12" s="36" t="e">
        <f t="shared" si="4"/>
        <v>#REF!</v>
      </c>
      <c r="AY12" s="36" t="e">
        <f t="shared" si="4"/>
        <v>#REF!</v>
      </c>
      <c r="AZ12" s="36" t="e">
        <f t="shared" si="4"/>
        <v>#REF!</v>
      </c>
      <c r="BA12" s="36" t="e">
        <f t="shared" si="4"/>
        <v>#REF!</v>
      </c>
      <c r="BB12" s="36" t="e">
        <f t="shared" si="4"/>
        <v>#REF!</v>
      </c>
      <c r="BC12" s="36" t="e">
        <f t="shared" si="4"/>
        <v>#REF!</v>
      </c>
      <c r="BD12" s="36" t="e">
        <f t="shared" si="4"/>
        <v>#REF!</v>
      </c>
      <c r="BE12" s="36" t="e">
        <f t="shared" si="4"/>
        <v>#REF!</v>
      </c>
      <c r="BF12" s="36" t="e">
        <f t="shared" si="4"/>
        <v>#REF!</v>
      </c>
      <c r="BG12" s="36" t="e">
        <f t="shared" si="4"/>
        <v>#REF!</v>
      </c>
      <c r="BH12" s="36" t="e">
        <f t="shared" si="4"/>
        <v>#REF!</v>
      </c>
      <c r="BI12" s="36" t="e">
        <f t="shared" si="4"/>
        <v>#REF!</v>
      </c>
      <c r="BJ12" s="36" t="e">
        <f t="shared" si="4"/>
        <v>#REF!</v>
      </c>
      <c r="BK12" s="36" t="e">
        <f t="shared" si="4"/>
        <v>#REF!</v>
      </c>
      <c r="BL12" s="36" t="e">
        <f t="shared" si="4"/>
        <v>#REF!</v>
      </c>
      <c r="BM12" s="36" t="e">
        <f t="shared" si="4"/>
        <v>#REF!</v>
      </c>
      <c r="BN12" s="36" t="e">
        <f t="shared" si="4"/>
        <v>#REF!</v>
      </c>
      <c r="BO12" s="36" t="e">
        <f t="shared" si="4"/>
        <v>#REF!</v>
      </c>
      <c r="BP12" s="49" t="e">
        <f t="shared" ref="BP12:CI12" si="5">SUM(BP13:BP16)</f>
        <v>#REF!</v>
      </c>
      <c r="BQ12" s="36" t="e">
        <f t="shared" si="5"/>
        <v>#REF!</v>
      </c>
      <c r="BR12" s="36" t="e">
        <f t="shared" si="5"/>
        <v>#REF!</v>
      </c>
      <c r="BS12" s="36" t="e">
        <f t="shared" si="5"/>
        <v>#REF!</v>
      </c>
      <c r="BT12" s="36" t="e">
        <f t="shared" si="5"/>
        <v>#REF!</v>
      </c>
      <c r="BU12" s="36" t="e">
        <f t="shared" si="5"/>
        <v>#REF!</v>
      </c>
      <c r="BV12" s="36" t="e">
        <f t="shared" si="5"/>
        <v>#REF!</v>
      </c>
      <c r="BW12" s="36" t="e">
        <f t="shared" si="5"/>
        <v>#REF!</v>
      </c>
      <c r="BX12" s="36" t="e">
        <f t="shared" si="5"/>
        <v>#REF!</v>
      </c>
      <c r="BY12" s="36" t="e">
        <f t="shared" si="5"/>
        <v>#REF!</v>
      </c>
      <c r="BZ12" s="36" t="e">
        <f t="shared" si="5"/>
        <v>#REF!</v>
      </c>
      <c r="CA12" s="36" t="e">
        <f t="shared" si="5"/>
        <v>#REF!</v>
      </c>
      <c r="CB12" s="36" t="e">
        <f t="shared" si="5"/>
        <v>#REF!</v>
      </c>
      <c r="CC12" s="36" t="e">
        <f t="shared" si="5"/>
        <v>#REF!</v>
      </c>
      <c r="CD12" s="36" t="e">
        <f t="shared" si="5"/>
        <v>#REF!</v>
      </c>
      <c r="CE12" s="36" t="e">
        <f t="shared" si="5"/>
        <v>#REF!</v>
      </c>
      <c r="CF12" s="49" t="e">
        <f t="shared" si="5"/>
        <v>#REF!</v>
      </c>
      <c r="CG12" s="36" t="e">
        <f t="shared" si="5"/>
        <v>#REF!</v>
      </c>
      <c r="CH12" s="36" t="e">
        <f t="shared" si="5"/>
        <v>#REF!</v>
      </c>
      <c r="CI12" s="36" t="e">
        <f t="shared" si="5"/>
        <v>#REF!</v>
      </c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</row>
    <row r="13" spans="1:133" x14ac:dyDescent="0.65">
      <c r="A13" s="158"/>
      <c r="B13" s="158" t="s">
        <v>16</v>
      </c>
      <c r="C13" s="37" t="e">
        <f>#REF!</f>
        <v>#REF!</v>
      </c>
      <c r="D13" s="37" t="e">
        <f>#REF!</f>
        <v>#REF!</v>
      </c>
      <c r="E13" s="37" t="e">
        <f>#REF!</f>
        <v>#REF!</v>
      </c>
      <c r="F13" s="37" t="e">
        <f>#REF!</f>
        <v>#REF!</v>
      </c>
      <c r="G13" s="37" t="e">
        <f>SUM(C13:F13)</f>
        <v>#REF!</v>
      </c>
      <c r="H13" s="37" t="e">
        <f>#REF!</f>
        <v>#REF!</v>
      </c>
      <c r="I13" s="37" t="e">
        <f>#REF!</f>
        <v>#REF!</v>
      </c>
      <c r="J13" s="37" t="e">
        <f>#REF!</f>
        <v>#REF!</v>
      </c>
      <c r="K13" s="37" t="e">
        <f>#REF!</f>
        <v>#REF!</v>
      </c>
      <c r="L13" s="37" t="e">
        <f>SUM(H13:K13)</f>
        <v>#REF!</v>
      </c>
      <c r="M13" s="37" t="e">
        <f>#REF!</f>
        <v>#REF!</v>
      </c>
      <c r="N13" s="37" t="e">
        <f>#REF!</f>
        <v>#REF!</v>
      </c>
      <c r="O13" s="37" t="e">
        <f>#REF!</f>
        <v>#REF!</v>
      </c>
      <c r="P13" s="37" t="e">
        <f>#REF!</f>
        <v>#REF!</v>
      </c>
      <c r="Q13" s="37" t="e">
        <f>SUM(M13:P13)</f>
        <v>#REF!</v>
      </c>
      <c r="R13" s="37" t="e">
        <f>#REF!</f>
        <v>#REF!</v>
      </c>
      <c r="S13" s="37" t="e">
        <f>#REF!</f>
        <v>#REF!</v>
      </c>
      <c r="T13" s="37" t="e">
        <f>#REF!</f>
        <v>#REF!</v>
      </c>
      <c r="U13" s="37" t="e">
        <f>#REF!</f>
        <v>#REF!</v>
      </c>
      <c r="V13" s="37" t="e">
        <f>SUM(R13:U13)</f>
        <v>#REF!</v>
      </c>
      <c r="W13" s="37" t="e">
        <f>#REF!</f>
        <v>#REF!</v>
      </c>
      <c r="X13" s="37" t="e">
        <f>#REF!</f>
        <v>#REF!</v>
      </c>
      <c r="Y13" s="37" t="e">
        <f>#REF!</f>
        <v>#REF!</v>
      </c>
      <c r="Z13" s="37" t="e">
        <f>#REF!</f>
        <v>#REF!</v>
      </c>
      <c r="AA13" s="37" t="e">
        <f>SUM(W13:Z13)</f>
        <v>#REF!</v>
      </c>
      <c r="AB13" s="37" t="e">
        <f>#REF!</f>
        <v>#REF!</v>
      </c>
      <c r="AC13" s="37" t="e">
        <f>#REF!</f>
        <v>#REF!</v>
      </c>
      <c r="AD13" s="37" t="e">
        <f>#REF!</f>
        <v>#REF!</v>
      </c>
      <c r="AE13" s="37" t="e">
        <f>#REF!</f>
        <v>#REF!</v>
      </c>
      <c r="AF13" s="37" t="e">
        <f>SUM(AB13:AE13)</f>
        <v>#REF!</v>
      </c>
      <c r="AG13" s="37" t="e">
        <f>#REF!</f>
        <v>#REF!</v>
      </c>
      <c r="AH13" s="37" t="e">
        <f>#REF!</f>
        <v>#REF!</v>
      </c>
      <c r="AI13" s="50" t="e">
        <f>SUM(G13+Q13+AA13)/2+AG13+AH13+SUM(L13+V13+AF13)/3</f>
        <v>#REF!</v>
      </c>
      <c r="AJ13" s="37" t="e">
        <f>#REF!*2</f>
        <v>#REF!</v>
      </c>
      <c r="AK13" s="37" t="e">
        <f>#REF!*2</f>
        <v>#REF!</v>
      </c>
      <c r="AL13" s="37" t="e">
        <f>#REF!*2</f>
        <v>#REF!</v>
      </c>
      <c r="AM13" s="37" t="e">
        <f>#REF!*2</f>
        <v>#REF!</v>
      </c>
      <c r="AN13" s="37" t="e">
        <f>SUM(AJ13:AM13)</f>
        <v>#REF!</v>
      </c>
      <c r="AO13" s="37" t="e">
        <f>#REF!*2</f>
        <v>#REF!</v>
      </c>
      <c r="AP13" s="37" t="e">
        <f>#REF!*2</f>
        <v>#REF!</v>
      </c>
      <c r="AQ13" s="37" t="e">
        <f>#REF!*2</f>
        <v>#REF!</v>
      </c>
      <c r="AR13" s="37" t="e">
        <f>#REF!*2</f>
        <v>#REF!</v>
      </c>
      <c r="AS13" s="37" t="e">
        <f>SUM(AO13:AR13)</f>
        <v>#REF!</v>
      </c>
      <c r="AT13" s="37" t="e">
        <f>#REF!*2</f>
        <v>#REF!</v>
      </c>
      <c r="AU13" s="37" t="e">
        <f>#REF!*2</f>
        <v>#REF!</v>
      </c>
      <c r="AV13" s="37" t="e">
        <f>#REF!*2</f>
        <v>#REF!</v>
      </c>
      <c r="AW13" s="37" t="e">
        <f>#REF!*2</f>
        <v>#REF!</v>
      </c>
      <c r="AX13" s="37" t="e">
        <f>SUM(AT13:AW13)</f>
        <v>#REF!</v>
      </c>
      <c r="AY13" s="37" t="e">
        <f>#REF!*2</f>
        <v>#REF!</v>
      </c>
      <c r="AZ13" s="37" t="e">
        <f>#REF!*2</f>
        <v>#REF!</v>
      </c>
      <c r="BA13" s="37" t="e">
        <f>#REF!*2</f>
        <v>#REF!</v>
      </c>
      <c r="BB13" s="37" t="e">
        <f>#REF!*2</f>
        <v>#REF!</v>
      </c>
      <c r="BC13" s="37" t="e">
        <f>SUM(AY13:BB13)</f>
        <v>#REF!</v>
      </c>
      <c r="BD13" s="37" t="e">
        <f>#REF!*2</f>
        <v>#REF!</v>
      </c>
      <c r="BE13" s="37" t="e">
        <f>#REF!*2</f>
        <v>#REF!</v>
      </c>
      <c r="BF13" s="37" t="e">
        <f>#REF!*2</f>
        <v>#REF!</v>
      </c>
      <c r="BG13" s="37" t="e">
        <f>#REF!*2</f>
        <v>#REF!</v>
      </c>
      <c r="BH13" s="37" t="e">
        <f>SUM(BD13:BG13)</f>
        <v>#REF!</v>
      </c>
      <c r="BI13" s="37" t="e">
        <f>#REF!*2</f>
        <v>#REF!</v>
      </c>
      <c r="BJ13" s="37" t="e">
        <f>#REF!*2</f>
        <v>#REF!</v>
      </c>
      <c r="BK13" s="37" t="e">
        <f>#REF!*2</f>
        <v>#REF!</v>
      </c>
      <c r="BL13" s="37" t="e">
        <f>#REF!*2</f>
        <v>#REF!</v>
      </c>
      <c r="BM13" s="37" t="e">
        <f>SUM(BI13:BL13)</f>
        <v>#REF!</v>
      </c>
      <c r="BN13" s="37" t="e">
        <f>#REF!</f>
        <v>#REF!</v>
      </c>
      <c r="BO13" s="37" t="e">
        <f>#REF!</f>
        <v>#REF!</v>
      </c>
      <c r="BP13" s="50" t="e">
        <f>SUM(AN13+AX13+BH13)/2+BN13+BO13+SUM(AS13+BC13+BM13)/3</f>
        <v>#REF!</v>
      </c>
      <c r="BQ13" s="37" t="e">
        <f>#REF!*2</f>
        <v>#REF!</v>
      </c>
      <c r="BR13" s="37" t="e">
        <f>#REF!*2</f>
        <v>#REF!</v>
      </c>
      <c r="BS13" s="37" t="e">
        <f>#REF!*2</f>
        <v>#REF!</v>
      </c>
      <c r="BT13" s="37" t="e">
        <f>#REF!*2</f>
        <v>#REF!</v>
      </c>
      <c r="BU13" s="37" t="e">
        <f>SUM(BQ13:BT13)</f>
        <v>#REF!</v>
      </c>
      <c r="BV13" s="37" t="e">
        <f>#REF!*2</f>
        <v>#REF!</v>
      </c>
      <c r="BW13" s="37" t="e">
        <f>#REF!*2</f>
        <v>#REF!</v>
      </c>
      <c r="BX13" s="37" t="e">
        <f>#REF!*2</f>
        <v>#REF!</v>
      </c>
      <c r="BY13" s="37" t="e">
        <f>#REF!*2</f>
        <v>#REF!</v>
      </c>
      <c r="BZ13" s="37" t="e">
        <f>SUM(BV13:BY13)</f>
        <v>#REF!</v>
      </c>
      <c r="CA13" s="37" t="e">
        <f>#REF!*2</f>
        <v>#REF!</v>
      </c>
      <c r="CB13" s="37" t="e">
        <f>#REF!*2</f>
        <v>#REF!</v>
      </c>
      <c r="CC13" s="37" t="e">
        <f>#REF!*2</f>
        <v>#REF!</v>
      </c>
      <c r="CD13" s="37" t="e">
        <f>#REF!*2</f>
        <v>#REF!</v>
      </c>
      <c r="CE13" s="37" t="e">
        <f>SUM(CA13:CD13)</f>
        <v>#REF!</v>
      </c>
      <c r="CF13" s="50" t="e">
        <f>SUM(BU13+BZ13+CE13)/2</f>
        <v>#REF!</v>
      </c>
      <c r="CG13" s="37" t="e">
        <f>SUM(G13+Q13+AA13+AN13+AX13+BH13+BU13+BZ13+CE13)/2+AG13+AH13+BN13+BO13</f>
        <v>#REF!</v>
      </c>
      <c r="CH13" s="37" t="e">
        <f>SUM(L13+V13+AF13+AS13+BC13+BM13)/3</f>
        <v>#REF!</v>
      </c>
      <c r="CI13" s="37" t="e">
        <f>CG13+CH13</f>
        <v>#REF!</v>
      </c>
    </row>
    <row r="14" spans="1:133" x14ac:dyDescent="0.65">
      <c r="A14" s="158"/>
      <c r="B14" s="158" t="s">
        <v>17</v>
      </c>
      <c r="C14" s="37" t="e">
        <f>#REF!</f>
        <v>#REF!</v>
      </c>
      <c r="D14" s="37" t="e">
        <f>#REF!</f>
        <v>#REF!</v>
      </c>
      <c r="E14" s="37" t="e">
        <f>#REF!</f>
        <v>#REF!</v>
      </c>
      <c r="F14" s="37" t="e">
        <f>#REF!</f>
        <v>#REF!</v>
      </c>
      <c r="G14" s="37" t="e">
        <f t="shared" ref="G14:G16" si="6">SUM(C14:F14)</f>
        <v>#REF!</v>
      </c>
      <c r="H14" s="37" t="e">
        <f>#REF!</f>
        <v>#REF!</v>
      </c>
      <c r="I14" s="37" t="e">
        <f>#REF!</f>
        <v>#REF!</v>
      </c>
      <c r="J14" s="37" t="e">
        <f>#REF!</f>
        <v>#REF!</v>
      </c>
      <c r="K14" s="37" t="e">
        <f>#REF!</f>
        <v>#REF!</v>
      </c>
      <c r="L14" s="37" t="e">
        <f t="shared" ref="L14:L16" si="7">SUM(H14:K14)</f>
        <v>#REF!</v>
      </c>
      <c r="M14" s="37" t="e">
        <f>#REF!</f>
        <v>#REF!</v>
      </c>
      <c r="N14" s="37" t="e">
        <f>#REF!</f>
        <v>#REF!</v>
      </c>
      <c r="O14" s="37" t="e">
        <f>#REF!</f>
        <v>#REF!</v>
      </c>
      <c r="P14" s="37" t="e">
        <f>#REF!</f>
        <v>#REF!</v>
      </c>
      <c r="Q14" s="37" t="e">
        <f t="shared" ref="Q14:Q16" si="8">SUM(M14:P14)</f>
        <v>#REF!</v>
      </c>
      <c r="R14" s="37" t="e">
        <f>#REF!</f>
        <v>#REF!</v>
      </c>
      <c r="S14" s="37" t="e">
        <f>#REF!</f>
        <v>#REF!</v>
      </c>
      <c r="T14" s="37" t="e">
        <f>#REF!</f>
        <v>#REF!</v>
      </c>
      <c r="U14" s="37" t="e">
        <f>#REF!</f>
        <v>#REF!</v>
      </c>
      <c r="V14" s="37" t="e">
        <f t="shared" ref="V14:V16" si="9">SUM(R14:U14)</f>
        <v>#REF!</v>
      </c>
      <c r="W14" s="37" t="e">
        <f>#REF!</f>
        <v>#REF!</v>
      </c>
      <c r="X14" s="37" t="e">
        <f>#REF!</f>
        <v>#REF!</v>
      </c>
      <c r="Y14" s="37" t="e">
        <f>#REF!</f>
        <v>#REF!</v>
      </c>
      <c r="Z14" s="37" t="e">
        <f>#REF!</f>
        <v>#REF!</v>
      </c>
      <c r="AA14" s="37" t="e">
        <f t="shared" ref="AA14:AA16" si="10">SUM(W14:Z14)</f>
        <v>#REF!</v>
      </c>
      <c r="AB14" s="37" t="e">
        <f>#REF!</f>
        <v>#REF!</v>
      </c>
      <c r="AC14" s="37" t="e">
        <f>#REF!</f>
        <v>#REF!</v>
      </c>
      <c r="AD14" s="37" t="e">
        <f>#REF!</f>
        <v>#REF!</v>
      </c>
      <c r="AE14" s="37" t="e">
        <f>#REF!</f>
        <v>#REF!</v>
      </c>
      <c r="AF14" s="37" t="e">
        <f t="shared" ref="AF14:AF16" si="11">SUM(AB14:AE14)</f>
        <v>#REF!</v>
      </c>
      <c r="AG14" s="37" t="e">
        <f>#REF!</f>
        <v>#REF!</v>
      </c>
      <c r="AH14" s="37" t="e">
        <f>#REF!</f>
        <v>#REF!</v>
      </c>
      <c r="AI14" s="50" t="e">
        <f t="shared" ref="AI14:AI16" si="12">SUM(G14+Q14+AA14)/2+AG14+AH14+SUM(L14+V14+AF14)/3</f>
        <v>#REF!</v>
      </c>
      <c r="AJ14" s="37" t="e">
        <f>#REF!*2</f>
        <v>#REF!</v>
      </c>
      <c r="AK14" s="37" t="e">
        <f>#REF!*2</f>
        <v>#REF!</v>
      </c>
      <c r="AL14" s="37" t="e">
        <f>#REF!*2</f>
        <v>#REF!</v>
      </c>
      <c r="AM14" s="37" t="e">
        <f>#REF!*2</f>
        <v>#REF!</v>
      </c>
      <c r="AN14" s="37" t="e">
        <f t="shared" ref="AN14:AN16" si="13">SUM(AJ14:AM14)</f>
        <v>#REF!</v>
      </c>
      <c r="AO14" s="37" t="e">
        <f>#REF!*2</f>
        <v>#REF!</v>
      </c>
      <c r="AP14" s="37" t="e">
        <f>#REF!*2</f>
        <v>#REF!</v>
      </c>
      <c r="AQ14" s="37" t="e">
        <f>#REF!*2</f>
        <v>#REF!</v>
      </c>
      <c r="AR14" s="37" t="e">
        <f>#REF!*2</f>
        <v>#REF!</v>
      </c>
      <c r="AS14" s="37" t="e">
        <f t="shared" ref="AS14:AS16" si="14">SUM(AO14:AR14)</f>
        <v>#REF!</v>
      </c>
      <c r="AT14" s="37" t="e">
        <f>#REF!*2</f>
        <v>#REF!</v>
      </c>
      <c r="AU14" s="37" t="e">
        <f>#REF!*2</f>
        <v>#REF!</v>
      </c>
      <c r="AV14" s="37" t="e">
        <f>#REF!*2</f>
        <v>#REF!</v>
      </c>
      <c r="AW14" s="37" t="e">
        <f>#REF!*2</f>
        <v>#REF!</v>
      </c>
      <c r="AX14" s="37" t="e">
        <f t="shared" ref="AX14:AX16" si="15">SUM(AT14:AW14)</f>
        <v>#REF!</v>
      </c>
      <c r="AY14" s="37" t="e">
        <f>#REF!*2</f>
        <v>#REF!</v>
      </c>
      <c r="AZ14" s="37" t="e">
        <f>#REF!*2</f>
        <v>#REF!</v>
      </c>
      <c r="BA14" s="37" t="e">
        <f>#REF!*2</f>
        <v>#REF!</v>
      </c>
      <c r="BB14" s="37" t="e">
        <f>#REF!*2</f>
        <v>#REF!</v>
      </c>
      <c r="BC14" s="37" t="e">
        <f t="shared" ref="BC14:BC16" si="16">SUM(AY14:BB14)</f>
        <v>#REF!</v>
      </c>
      <c r="BD14" s="37" t="e">
        <f>#REF!*2</f>
        <v>#REF!</v>
      </c>
      <c r="BE14" s="37" t="e">
        <f>#REF!*2</f>
        <v>#REF!</v>
      </c>
      <c r="BF14" s="37" t="e">
        <f>#REF!*2</f>
        <v>#REF!</v>
      </c>
      <c r="BG14" s="37" t="e">
        <f>#REF!*2</f>
        <v>#REF!</v>
      </c>
      <c r="BH14" s="37" t="e">
        <f t="shared" ref="BH14:BH16" si="17">SUM(BD14:BG14)</f>
        <v>#REF!</v>
      </c>
      <c r="BI14" s="37" t="e">
        <f>#REF!*2</f>
        <v>#REF!</v>
      </c>
      <c r="BJ14" s="37" t="e">
        <f>#REF!*2</f>
        <v>#REF!</v>
      </c>
      <c r="BK14" s="37" t="e">
        <f>#REF!*2</f>
        <v>#REF!</v>
      </c>
      <c r="BL14" s="37" t="e">
        <f>#REF!*2</f>
        <v>#REF!</v>
      </c>
      <c r="BM14" s="37" t="e">
        <f t="shared" ref="BM14:BM16" si="18">SUM(BI14:BL14)</f>
        <v>#REF!</v>
      </c>
      <c r="BN14" s="37" t="e">
        <f>#REF!</f>
        <v>#REF!</v>
      </c>
      <c r="BO14" s="37" t="e">
        <f>#REF!</f>
        <v>#REF!</v>
      </c>
      <c r="BP14" s="50" t="e">
        <f t="shared" ref="BP14:BP16" si="19">SUM(AN14+AX14+BH14)/2+BN14+BO14+SUM(AS14+BC14+BM14)/3</f>
        <v>#REF!</v>
      </c>
      <c r="BQ14" s="37" t="e">
        <f>#REF!*2</f>
        <v>#REF!</v>
      </c>
      <c r="BR14" s="37" t="e">
        <f>#REF!*2</f>
        <v>#REF!</v>
      </c>
      <c r="BS14" s="37" t="e">
        <f>#REF!*2</f>
        <v>#REF!</v>
      </c>
      <c r="BT14" s="37" t="e">
        <f>#REF!*2</f>
        <v>#REF!</v>
      </c>
      <c r="BU14" s="37" t="e">
        <f t="shared" ref="BU14:BU16" si="20">SUM(BQ14:BT14)</f>
        <v>#REF!</v>
      </c>
      <c r="BV14" s="37" t="e">
        <f>#REF!*2</f>
        <v>#REF!</v>
      </c>
      <c r="BW14" s="37" t="e">
        <f>#REF!*2</f>
        <v>#REF!</v>
      </c>
      <c r="BX14" s="37" t="e">
        <f>#REF!*2</f>
        <v>#REF!</v>
      </c>
      <c r="BY14" s="37" t="e">
        <f>#REF!*2</f>
        <v>#REF!</v>
      </c>
      <c r="BZ14" s="37" t="e">
        <f t="shared" ref="BZ14:BZ16" si="21">SUM(BV14:BY14)</f>
        <v>#REF!</v>
      </c>
      <c r="CA14" s="37" t="e">
        <f>#REF!*2</f>
        <v>#REF!</v>
      </c>
      <c r="CB14" s="37" t="e">
        <f>#REF!*2</f>
        <v>#REF!</v>
      </c>
      <c r="CC14" s="37" t="e">
        <f>#REF!*2</f>
        <v>#REF!</v>
      </c>
      <c r="CD14" s="37" t="e">
        <f>#REF!*2</f>
        <v>#REF!</v>
      </c>
      <c r="CE14" s="37" t="e">
        <f t="shared" ref="CE14:CE16" si="22">SUM(CA14:CD14)</f>
        <v>#REF!</v>
      </c>
      <c r="CF14" s="50" t="e">
        <f t="shared" ref="CF14:CF16" si="23">SUM(BU14+BZ14+CE14)/2</f>
        <v>#REF!</v>
      </c>
      <c r="CG14" s="37" t="e">
        <f t="shared" ref="CG14:CG16" si="24">SUM(G14+Q14+AA14+AN14+AX14+BH14+BU14+BZ14+CE14)/2+AG14+AH14+BN14+BO14</f>
        <v>#REF!</v>
      </c>
      <c r="CH14" s="37" t="e">
        <f t="shared" ref="CH14:CH16" si="25">SUM(L14+V14+AF14+AS14+BC14+BM14)/3</f>
        <v>#REF!</v>
      </c>
      <c r="CI14" s="37" t="e">
        <f t="shared" ref="CI14:CI16" si="26">CG14+CH14</f>
        <v>#REF!</v>
      </c>
    </row>
    <row r="15" spans="1:133" x14ac:dyDescent="0.65">
      <c r="A15" s="158"/>
      <c r="B15" s="158" t="s">
        <v>18</v>
      </c>
      <c r="C15" s="37" t="e">
        <f>#REF!</f>
        <v>#REF!</v>
      </c>
      <c r="D15" s="37" t="e">
        <f>#REF!</f>
        <v>#REF!</v>
      </c>
      <c r="E15" s="37" t="e">
        <f>#REF!</f>
        <v>#REF!</v>
      </c>
      <c r="F15" s="37" t="e">
        <f>#REF!</f>
        <v>#REF!</v>
      </c>
      <c r="G15" s="37" t="e">
        <f t="shared" si="6"/>
        <v>#REF!</v>
      </c>
      <c r="H15" s="37" t="e">
        <f>#REF!</f>
        <v>#REF!</v>
      </c>
      <c r="I15" s="37" t="e">
        <f>#REF!</f>
        <v>#REF!</v>
      </c>
      <c r="J15" s="37" t="e">
        <f>#REF!</f>
        <v>#REF!</v>
      </c>
      <c r="K15" s="37" t="e">
        <f>#REF!</f>
        <v>#REF!</v>
      </c>
      <c r="L15" s="37" t="e">
        <f t="shared" si="7"/>
        <v>#REF!</v>
      </c>
      <c r="M15" s="37" t="e">
        <f>#REF!</f>
        <v>#REF!</v>
      </c>
      <c r="N15" s="37" t="e">
        <f>#REF!</f>
        <v>#REF!</v>
      </c>
      <c r="O15" s="37" t="e">
        <f>#REF!</f>
        <v>#REF!</v>
      </c>
      <c r="P15" s="37" t="e">
        <f>#REF!</f>
        <v>#REF!</v>
      </c>
      <c r="Q15" s="37" t="e">
        <f t="shared" si="8"/>
        <v>#REF!</v>
      </c>
      <c r="R15" s="37" t="e">
        <f>#REF!</f>
        <v>#REF!</v>
      </c>
      <c r="S15" s="37" t="e">
        <f>#REF!</f>
        <v>#REF!</v>
      </c>
      <c r="T15" s="37" t="e">
        <f>#REF!</f>
        <v>#REF!</v>
      </c>
      <c r="U15" s="37" t="e">
        <f>#REF!</f>
        <v>#REF!</v>
      </c>
      <c r="V15" s="37" t="e">
        <f t="shared" si="9"/>
        <v>#REF!</v>
      </c>
      <c r="W15" s="37" t="e">
        <f>#REF!</f>
        <v>#REF!</v>
      </c>
      <c r="X15" s="37" t="e">
        <f>#REF!</f>
        <v>#REF!</v>
      </c>
      <c r="Y15" s="37" t="e">
        <f>#REF!</f>
        <v>#REF!</v>
      </c>
      <c r="Z15" s="37" t="e">
        <f>#REF!</f>
        <v>#REF!</v>
      </c>
      <c r="AA15" s="37" t="e">
        <f t="shared" si="10"/>
        <v>#REF!</v>
      </c>
      <c r="AB15" s="37" t="e">
        <f>#REF!</f>
        <v>#REF!</v>
      </c>
      <c r="AC15" s="37" t="e">
        <f>#REF!</f>
        <v>#REF!</v>
      </c>
      <c r="AD15" s="37" t="e">
        <f>#REF!</f>
        <v>#REF!</v>
      </c>
      <c r="AE15" s="37" t="e">
        <f>#REF!</f>
        <v>#REF!</v>
      </c>
      <c r="AF15" s="37" t="e">
        <f t="shared" si="11"/>
        <v>#REF!</v>
      </c>
      <c r="AG15" s="37" t="e">
        <f>#REF!</f>
        <v>#REF!</v>
      </c>
      <c r="AH15" s="37" t="e">
        <f>#REF!</f>
        <v>#REF!</v>
      </c>
      <c r="AI15" s="50" t="e">
        <f t="shared" si="12"/>
        <v>#REF!</v>
      </c>
      <c r="AJ15" s="37" t="e">
        <f>#REF!*2</f>
        <v>#REF!</v>
      </c>
      <c r="AK15" s="37" t="e">
        <f>#REF!*2</f>
        <v>#REF!</v>
      </c>
      <c r="AL15" s="37" t="e">
        <f>#REF!*2</f>
        <v>#REF!</v>
      </c>
      <c r="AM15" s="37" t="e">
        <f>#REF!*2</f>
        <v>#REF!</v>
      </c>
      <c r="AN15" s="37" t="e">
        <f t="shared" si="13"/>
        <v>#REF!</v>
      </c>
      <c r="AO15" s="37" t="e">
        <f>#REF!*2</f>
        <v>#REF!</v>
      </c>
      <c r="AP15" s="37" t="e">
        <f>#REF!*2</f>
        <v>#REF!</v>
      </c>
      <c r="AQ15" s="37" t="e">
        <f>#REF!*2</f>
        <v>#REF!</v>
      </c>
      <c r="AR15" s="37" t="e">
        <f>#REF!*2</f>
        <v>#REF!</v>
      </c>
      <c r="AS15" s="37" t="e">
        <f t="shared" si="14"/>
        <v>#REF!</v>
      </c>
      <c r="AT15" s="37" t="e">
        <f>#REF!*2</f>
        <v>#REF!</v>
      </c>
      <c r="AU15" s="37" t="e">
        <f>#REF!*2</f>
        <v>#REF!</v>
      </c>
      <c r="AV15" s="37" t="e">
        <f>#REF!*2</f>
        <v>#REF!</v>
      </c>
      <c r="AW15" s="37" t="e">
        <f>#REF!*2</f>
        <v>#REF!</v>
      </c>
      <c r="AX15" s="37" t="e">
        <f t="shared" si="15"/>
        <v>#REF!</v>
      </c>
      <c r="AY15" s="37" t="e">
        <f>#REF!*2</f>
        <v>#REF!</v>
      </c>
      <c r="AZ15" s="37" t="e">
        <f>#REF!*2</f>
        <v>#REF!</v>
      </c>
      <c r="BA15" s="37" t="e">
        <f>#REF!*2</f>
        <v>#REF!</v>
      </c>
      <c r="BB15" s="37" t="e">
        <f>#REF!*2</f>
        <v>#REF!</v>
      </c>
      <c r="BC15" s="37" t="e">
        <f t="shared" si="16"/>
        <v>#REF!</v>
      </c>
      <c r="BD15" s="37" t="e">
        <f>#REF!*2</f>
        <v>#REF!</v>
      </c>
      <c r="BE15" s="37" t="e">
        <f>#REF!*2</f>
        <v>#REF!</v>
      </c>
      <c r="BF15" s="37" t="e">
        <f>#REF!*2</f>
        <v>#REF!</v>
      </c>
      <c r="BG15" s="37" t="e">
        <f>#REF!*2</f>
        <v>#REF!</v>
      </c>
      <c r="BH15" s="37" t="e">
        <f t="shared" si="17"/>
        <v>#REF!</v>
      </c>
      <c r="BI15" s="37" t="e">
        <f>#REF!*2</f>
        <v>#REF!</v>
      </c>
      <c r="BJ15" s="37" t="e">
        <f>#REF!*2</f>
        <v>#REF!</v>
      </c>
      <c r="BK15" s="37" t="e">
        <f>#REF!*2</f>
        <v>#REF!</v>
      </c>
      <c r="BL15" s="37" t="e">
        <f>#REF!*2</f>
        <v>#REF!</v>
      </c>
      <c r="BM15" s="37" t="e">
        <f t="shared" si="18"/>
        <v>#REF!</v>
      </c>
      <c r="BN15" s="37" t="e">
        <f>#REF!</f>
        <v>#REF!</v>
      </c>
      <c r="BO15" s="37" t="e">
        <f>#REF!</f>
        <v>#REF!</v>
      </c>
      <c r="BP15" s="50" t="e">
        <f t="shared" si="19"/>
        <v>#REF!</v>
      </c>
      <c r="BQ15" s="37" t="e">
        <f>#REF!*2</f>
        <v>#REF!</v>
      </c>
      <c r="BR15" s="37" t="e">
        <f>#REF!*2</f>
        <v>#REF!</v>
      </c>
      <c r="BS15" s="37" t="e">
        <f>#REF!*2</f>
        <v>#REF!</v>
      </c>
      <c r="BT15" s="37" t="e">
        <f>#REF!*2</f>
        <v>#REF!</v>
      </c>
      <c r="BU15" s="37" t="e">
        <f t="shared" si="20"/>
        <v>#REF!</v>
      </c>
      <c r="BV15" s="37" t="e">
        <f>#REF!*2</f>
        <v>#REF!</v>
      </c>
      <c r="BW15" s="37" t="e">
        <f>#REF!*2</f>
        <v>#REF!</v>
      </c>
      <c r="BX15" s="37" t="e">
        <f>#REF!*2</f>
        <v>#REF!</v>
      </c>
      <c r="BY15" s="37" t="e">
        <f>#REF!*2</f>
        <v>#REF!</v>
      </c>
      <c r="BZ15" s="37" t="e">
        <f t="shared" si="21"/>
        <v>#REF!</v>
      </c>
      <c r="CA15" s="37" t="e">
        <f>#REF!*2</f>
        <v>#REF!</v>
      </c>
      <c r="CB15" s="37" t="e">
        <f>#REF!*2</f>
        <v>#REF!</v>
      </c>
      <c r="CC15" s="37" t="e">
        <f>#REF!*2</f>
        <v>#REF!</v>
      </c>
      <c r="CD15" s="37" t="e">
        <f>#REF!*2</f>
        <v>#REF!</v>
      </c>
      <c r="CE15" s="37" t="e">
        <f t="shared" si="22"/>
        <v>#REF!</v>
      </c>
      <c r="CF15" s="50" t="e">
        <f t="shared" si="23"/>
        <v>#REF!</v>
      </c>
      <c r="CG15" s="37" t="e">
        <f t="shared" si="24"/>
        <v>#REF!</v>
      </c>
      <c r="CH15" s="37" t="e">
        <f t="shared" si="25"/>
        <v>#REF!</v>
      </c>
      <c r="CI15" s="37" t="e">
        <f t="shared" si="26"/>
        <v>#REF!</v>
      </c>
    </row>
    <row r="16" spans="1:133" x14ac:dyDescent="0.65">
      <c r="A16" s="158"/>
      <c r="B16" s="158" t="s">
        <v>19</v>
      </c>
      <c r="C16" s="37" t="e">
        <f>#REF!</f>
        <v>#REF!</v>
      </c>
      <c r="D16" s="37" t="e">
        <f>#REF!</f>
        <v>#REF!</v>
      </c>
      <c r="E16" s="37" t="e">
        <f>#REF!</f>
        <v>#REF!</v>
      </c>
      <c r="F16" s="37" t="e">
        <f>#REF!</f>
        <v>#REF!</v>
      </c>
      <c r="G16" s="37" t="e">
        <f t="shared" si="6"/>
        <v>#REF!</v>
      </c>
      <c r="H16" s="37" t="e">
        <f>#REF!</f>
        <v>#REF!</v>
      </c>
      <c r="I16" s="37" t="e">
        <f>#REF!</f>
        <v>#REF!</v>
      </c>
      <c r="J16" s="37" t="e">
        <f>#REF!</f>
        <v>#REF!</v>
      </c>
      <c r="K16" s="37" t="e">
        <f>#REF!</f>
        <v>#REF!</v>
      </c>
      <c r="L16" s="37" t="e">
        <f t="shared" si="7"/>
        <v>#REF!</v>
      </c>
      <c r="M16" s="37" t="e">
        <f>#REF!</f>
        <v>#REF!</v>
      </c>
      <c r="N16" s="37" t="e">
        <f>#REF!</f>
        <v>#REF!</v>
      </c>
      <c r="O16" s="37" t="e">
        <f>#REF!</f>
        <v>#REF!</v>
      </c>
      <c r="P16" s="37" t="e">
        <f>#REF!</f>
        <v>#REF!</v>
      </c>
      <c r="Q16" s="37" t="e">
        <f t="shared" si="8"/>
        <v>#REF!</v>
      </c>
      <c r="R16" s="37" t="e">
        <f>#REF!</f>
        <v>#REF!</v>
      </c>
      <c r="S16" s="37" t="e">
        <f>#REF!</f>
        <v>#REF!</v>
      </c>
      <c r="T16" s="37" t="e">
        <f>#REF!</f>
        <v>#REF!</v>
      </c>
      <c r="U16" s="37" t="e">
        <f>#REF!</f>
        <v>#REF!</v>
      </c>
      <c r="V16" s="37" t="e">
        <f t="shared" si="9"/>
        <v>#REF!</v>
      </c>
      <c r="W16" s="37" t="e">
        <f>#REF!</f>
        <v>#REF!</v>
      </c>
      <c r="X16" s="37" t="e">
        <f>#REF!</f>
        <v>#REF!</v>
      </c>
      <c r="Y16" s="37" t="e">
        <f>#REF!</f>
        <v>#REF!</v>
      </c>
      <c r="Z16" s="37" t="e">
        <f>#REF!</f>
        <v>#REF!</v>
      </c>
      <c r="AA16" s="37" t="e">
        <f t="shared" si="10"/>
        <v>#REF!</v>
      </c>
      <c r="AB16" s="37" t="e">
        <f>#REF!</f>
        <v>#REF!</v>
      </c>
      <c r="AC16" s="37" t="e">
        <f>#REF!</f>
        <v>#REF!</v>
      </c>
      <c r="AD16" s="37" t="e">
        <f>#REF!</f>
        <v>#REF!</v>
      </c>
      <c r="AE16" s="37" t="e">
        <f>#REF!</f>
        <v>#REF!</v>
      </c>
      <c r="AF16" s="37" t="e">
        <f t="shared" si="11"/>
        <v>#REF!</v>
      </c>
      <c r="AG16" s="37" t="e">
        <f>#REF!</f>
        <v>#REF!</v>
      </c>
      <c r="AH16" s="37" t="e">
        <f>#REF!</f>
        <v>#REF!</v>
      </c>
      <c r="AI16" s="50" t="e">
        <f t="shared" si="12"/>
        <v>#REF!</v>
      </c>
      <c r="AJ16" s="37" t="e">
        <f>#REF!*2</f>
        <v>#REF!</v>
      </c>
      <c r="AK16" s="37" t="e">
        <f>#REF!*2</f>
        <v>#REF!</v>
      </c>
      <c r="AL16" s="37" t="e">
        <f>#REF!*2</f>
        <v>#REF!</v>
      </c>
      <c r="AM16" s="37" t="e">
        <f>#REF!*2</f>
        <v>#REF!</v>
      </c>
      <c r="AN16" s="37" t="e">
        <f t="shared" si="13"/>
        <v>#REF!</v>
      </c>
      <c r="AO16" s="37" t="e">
        <f>#REF!*2</f>
        <v>#REF!</v>
      </c>
      <c r="AP16" s="37" t="e">
        <f>#REF!*2</f>
        <v>#REF!</v>
      </c>
      <c r="AQ16" s="37" t="e">
        <f>#REF!*2</f>
        <v>#REF!</v>
      </c>
      <c r="AR16" s="37" t="e">
        <f>#REF!*2</f>
        <v>#REF!</v>
      </c>
      <c r="AS16" s="37" t="e">
        <f t="shared" si="14"/>
        <v>#REF!</v>
      </c>
      <c r="AT16" s="37" t="e">
        <f>#REF!*2</f>
        <v>#REF!</v>
      </c>
      <c r="AU16" s="37" t="e">
        <f>#REF!*2</f>
        <v>#REF!</v>
      </c>
      <c r="AV16" s="37" t="e">
        <f>#REF!*2</f>
        <v>#REF!</v>
      </c>
      <c r="AW16" s="37" t="e">
        <f>#REF!*2</f>
        <v>#REF!</v>
      </c>
      <c r="AX16" s="37" t="e">
        <f t="shared" si="15"/>
        <v>#REF!</v>
      </c>
      <c r="AY16" s="37" t="e">
        <f>#REF!*2</f>
        <v>#REF!</v>
      </c>
      <c r="AZ16" s="37" t="e">
        <f>#REF!*2</f>
        <v>#REF!</v>
      </c>
      <c r="BA16" s="37" t="e">
        <f>#REF!*2</f>
        <v>#REF!</v>
      </c>
      <c r="BB16" s="37" t="e">
        <f>#REF!*2</f>
        <v>#REF!</v>
      </c>
      <c r="BC16" s="37" t="e">
        <f t="shared" si="16"/>
        <v>#REF!</v>
      </c>
      <c r="BD16" s="37" t="e">
        <f>#REF!*2</f>
        <v>#REF!</v>
      </c>
      <c r="BE16" s="37" t="e">
        <f>#REF!*2</f>
        <v>#REF!</v>
      </c>
      <c r="BF16" s="37" t="e">
        <f>#REF!*2</f>
        <v>#REF!</v>
      </c>
      <c r="BG16" s="37" t="e">
        <f>#REF!*2</f>
        <v>#REF!</v>
      </c>
      <c r="BH16" s="37" t="e">
        <f t="shared" si="17"/>
        <v>#REF!</v>
      </c>
      <c r="BI16" s="37" t="e">
        <f>#REF!*2</f>
        <v>#REF!</v>
      </c>
      <c r="BJ16" s="37" t="e">
        <f>#REF!*2</f>
        <v>#REF!</v>
      </c>
      <c r="BK16" s="37" t="e">
        <f>#REF!*2</f>
        <v>#REF!</v>
      </c>
      <c r="BL16" s="37" t="e">
        <f>#REF!*2</f>
        <v>#REF!</v>
      </c>
      <c r="BM16" s="37" t="e">
        <f t="shared" si="18"/>
        <v>#REF!</v>
      </c>
      <c r="BN16" s="37" t="e">
        <f>#REF!</f>
        <v>#REF!</v>
      </c>
      <c r="BO16" s="37" t="e">
        <f>#REF!</f>
        <v>#REF!</v>
      </c>
      <c r="BP16" s="50" t="e">
        <f t="shared" si="19"/>
        <v>#REF!</v>
      </c>
      <c r="BQ16" s="37" t="e">
        <f>#REF!*2</f>
        <v>#REF!</v>
      </c>
      <c r="BR16" s="37" t="e">
        <f>#REF!*2</f>
        <v>#REF!</v>
      </c>
      <c r="BS16" s="37" t="e">
        <f>#REF!*2</f>
        <v>#REF!</v>
      </c>
      <c r="BT16" s="37" t="e">
        <f>#REF!*2</f>
        <v>#REF!</v>
      </c>
      <c r="BU16" s="37" t="e">
        <f t="shared" si="20"/>
        <v>#REF!</v>
      </c>
      <c r="BV16" s="37" t="e">
        <f>#REF!*2</f>
        <v>#REF!</v>
      </c>
      <c r="BW16" s="37" t="e">
        <f>#REF!*2</f>
        <v>#REF!</v>
      </c>
      <c r="BX16" s="37" t="e">
        <f>#REF!*2</f>
        <v>#REF!</v>
      </c>
      <c r="BY16" s="37" t="e">
        <f>#REF!*2</f>
        <v>#REF!</v>
      </c>
      <c r="BZ16" s="37" t="e">
        <f t="shared" si="21"/>
        <v>#REF!</v>
      </c>
      <c r="CA16" s="37" t="e">
        <f>#REF!*2</f>
        <v>#REF!</v>
      </c>
      <c r="CB16" s="37" t="e">
        <f>#REF!*2</f>
        <v>#REF!</v>
      </c>
      <c r="CC16" s="37" t="e">
        <f>#REF!*2</f>
        <v>#REF!</v>
      </c>
      <c r="CD16" s="37" t="e">
        <f>#REF!*2</f>
        <v>#REF!</v>
      </c>
      <c r="CE16" s="37" t="e">
        <f t="shared" si="22"/>
        <v>#REF!</v>
      </c>
      <c r="CF16" s="50" t="e">
        <f t="shared" si="23"/>
        <v>#REF!</v>
      </c>
      <c r="CG16" s="37" t="e">
        <f t="shared" si="24"/>
        <v>#REF!</v>
      </c>
      <c r="CH16" s="37" t="e">
        <f t="shared" si="25"/>
        <v>#REF!</v>
      </c>
      <c r="CI16" s="37" t="e">
        <f t="shared" si="26"/>
        <v>#REF!</v>
      </c>
    </row>
    <row r="17" spans="1:133" s="35" customFormat="1" x14ac:dyDescent="0.65">
      <c r="A17" s="157"/>
      <c r="B17" s="157" t="s">
        <v>20</v>
      </c>
      <c r="C17" s="36" t="e">
        <f>SUM(C18:C22)</f>
        <v>#REF!</v>
      </c>
      <c r="D17" s="36" t="e">
        <f t="shared" ref="D17:BO17" si="27">SUM(D18:D22)</f>
        <v>#REF!</v>
      </c>
      <c r="E17" s="36" t="e">
        <f t="shared" si="27"/>
        <v>#REF!</v>
      </c>
      <c r="F17" s="36" t="e">
        <f t="shared" si="27"/>
        <v>#REF!</v>
      </c>
      <c r="G17" s="36" t="e">
        <f t="shared" si="27"/>
        <v>#REF!</v>
      </c>
      <c r="H17" s="36" t="e">
        <f t="shared" si="27"/>
        <v>#REF!</v>
      </c>
      <c r="I17" s="36" t="e">
        <f t="shared" si="27"/>
        <v>#REF!</v>
      </c>
      <c r="J17" s="36" t="e">
        <f t="shared" si="27"/>
        <v>#REF!</v>
      </c>
      <c r="K17" s="36" t="e">
        <f t="shared" si="27"/>
        <v>#REF!</v>
      </c>
      <c r="L17" s="36" t="e">
        <f t="shared" si="27"/>
        <v>#REF!</v>
      </c>
      <c r="M17" s="36" t="e">
        <f t="shared" si="27"/>
        <v>#REF!</v>
      </c>
      <c r="N17" s="36" t="e">
        <f t="shared" si="27"/>
        <v>#REF!</v>
      </c>
      <c r="O17" s="36" t="e">
        <f t="shared" si="27"/>
        <v>#REF!</v>
      </c>
      <c r="P17" s="36" t="e">
        <f t="shared" si="27"/>
        <v>#REF!</v>
      </c>
      <c r="Q17" s="36" t="e">
        <f t="shared" si="27"/>
        <v>#REF!</v>
      </c>
      <c r="R17" s="36" t="e">
        <f t="shared" si="27"/>
        <v>#REF!</v>
      </c>
      <c r="S17" s="36" t="e">
        <f t="shared" si="27"/>
        <v>#REF!</v>
      </c>
      <c r="T17" s="36" t="e">
        <f t="shared" si="27"/>
        <v>#REF!</v>
      </c>
      <c r="U17" s="36" t="e">
        <f t="shared" si="27"/>
        <v>#REF!</v>
      </c>
      <c r="V17" s="36" t="e">
        <f t="shared" si="27"/>
        <v>#REF!</v>
      </c>
      <c r="W17" s="36" t="e">
        <f t="shared" si="27"/>
        <v>#REF!</v>
      </c>
      <c r="X17" s="36" t="e">
        <f t="shared" si="27"/>
        <v>#REF!</v>
      </c>
      <c r="Y17" s="36" t="e">
        <f t="shared" si="27"/>
        <v>#REF!</v>
      </c>
      <c r="Z17" s="36" t="e">
        <f t="shared" si="27"/>
        <v>#REF!</v>
      </c>
      <c r="AA17" s="36" t="e">
        <f t="shared" si="27"/>
        <v>#REF!</v>
      </c>
      <c r="AB17" s="36" t="e">
        <f t="shared" si="27"/>
        <v>#REF!</v>
      </c>
      <c r="AC17" s="36" t="e">
        <f t="shared" si="27"/>
        <v>#REF!</v>
      </c>
      <c r="AD17" s="36" t="e">
        <f t="shared" si="27"/>
        <v>#REF!</v>
      </c>
      <c r="AE17" s="36" t="e">
        <f t="shared" si="27"/>
        <v>#REF!</v>
      </c>
      <c r="AF17" s="36" t="e">
        <f t="shared" si="27"/>
        <v>#REF!</v>
      </c>
      <c r="AG17" s="36" t="e">
        <f t="shared" si="27"/>
        <v>#REF!</v>
      </c>
      <c r="AH17" s="36" t="e">
        <f t="shared" si="27"/>
        <v>#REF!</v>
      </c>
      <c r="AI17" s="49" t="e">
        <f t="shared" si="27"/>
        <v>#REF!</v>
      </c>
      <c r="AJ17" s="36" t="e">
        <f t="shared" si="27"/>
        <v>#REF!</v>
      </c>
      <c r="AK17" s="36" t="e">
        <f t="shared" si="27"/>
        <v>#REF!</v>
      </c>
      <c r="AL17" s="36" t="e">
        <f t="shared" si="27"/>
        <v>#REF!</v>
      </c>
      <c r="AM17" s="36" t="e">
        <f t="shared" si="27"/>
        <v>#REF!</v>
      </c>
      <c r="AN17" s="36" t="e">
        <f t="shared" si="27"/>
        <v>#REF!</v>
      </c>
      <c r="AO17" s="36" t="e">
        <f t="shared" si="27"/>
        <v>#REF!</v>
      </c>
      <c r="AP17" s="36" t="e">
        <f t="shared" si="27"/>
        <v>#REF!</v>
      </c>
      <c r="AQ17" s="36" t="e">
        <f t="shared" si="27"/>
        <v>#REF!</v>
      </c>
      <c r="AR17" s="36" t="e">
        <f t="shared" si="27"/>
        <v>#REF!</v>
      </c>
      <c r="AS17" s="36" t="e">
        <f t="shared" si="27"/>
        <v>#REF!</v>
      </c>
      <c r="AT17" s="36" t="e">
        <f t="shared" si="27"/>
        <v>#REF!</v>
      </c>
      <c r="AU17" s="36" t="e">
        <f t="shared" si="27"/>
        <v>#REF!</v>
      </c>
      <c r="AV17" s="36" t="e">
        <f t="shared" si="27"/>
        <v>#REF!</v>
      </c>
      <c r="AW17" s="36" t="e">
        <f t="shared" si="27"/>
        <v>#REF!</v>
      </c>
      <c r="AX17" s="36" t="e">
        <f t="shared" si="27"/>
        <v>#REF!</v>
      </c>
      <c r="AY17" s="36" t="e">
        <f t="shared" si="27"/>
        <v>#REF!</v>
      </c>
      <c r="AZ17" s="36" t="e">
        <f t="shared" si="27"/>
        <v>#REF!</v>
      </c>
      <c r="BA17" s="36" t="e">
        <f t="shared" si="27"/>
        <v>#REF!</v>
      </c>
      <c r="BB17" s="36" t="e">
        <f t="shared" si="27"/>
        <v>#REF!</v>
      </c>
      <c r="BC17" s="36" t="e">
        <f t="shared" si="27"/>
        <v>#REF!</v>
      </c>
      <c r="BD17" s="36" t="e">
        <f t="shared" si="27"/>
        <v>#REF!</v>
      </c>
      <c r="BE17" s="36" t="e">
        <f t="shared" si="27"/>
        <v>#REF!</v>
      </c>
      <c r="BF17" s="36" t="e">
        <f t="shared" si="27"/>
        <v>#REF!</v>
      </c>
      <c r="BG17" s="36" t="e">
        <f t="shared" si="27"/>
        <v>#REF!</v>
      </c>
      <c r="BH17" s="36" t="e">
        <f t="shared" si="27"/>
        <v>#REF!</v>
      </c>
      <c r="BI17" s="36" t="e">
        <f t="shared" si="27"/>
        <v>#REF!</v>
      </c>
      <c r="BJ17" s="36" t="e">
        <f t="shared" si="27"/>
        <v>#REF!</v>
      </c>
      <c r="BK17" s="36" t="e">
        <f t="shared" si="27"/>
        <v>#REF!</v>
      </c>
      <c r="BL17" s="36" t="e">
        <f t="shared" si="27"/>
        <v>#REF!</v>
      </c>
      <c r="BM17" s="36" t="e">
        <f t="shared" si="27"/>
        <v>#REF!</v>
      </c>
      <c r="BN17" s="36" t="e">
        <f t="shared" si="27"/>
        <v>#REF!</v>
      </c>
      <c r="BO17" s="36" t="e">
        <f t="shared" si="27"/>
        <v>#REF!</v>
      </c>
      <c r="BP17" s="49" t="e">
        <f t="shared" ref="BP17:CI17" si="28">SUM(BP18:BP22)</f>
        <v>#REF!</v>
      </c>
      <c r="BQ17" s="36" t="e">
        <f t="shared" si="28"/>
        <v>#REF!</v>
      </c>
      <c r="BR17" s="36" t="e">
        <f t="shared" si="28"/>
        <v>#REF!</v>
      </c>
      <c r="BS17" s="36" t="e">
        <f t="shared" si="28"/>
        <v>#REF!</v>
      </c>
      <c r="BT17" s="36" t="e">
        <f t="shared" si="28"/>
        <v>#REF!</v>
      </c>
      <c r="BU17" s="36" t="e">
        <f t="shared" si="28"/>
        <v>#REF!</v>
      </c>
      <c r="BV17" s="36" t="e">
        <f t="shared" si="28"/>
        <v>#REF!</v>
      </c>
      <c r="BW17" s="36" t="e">
        <f t="shared" si="28"/>
        <v>#REF!</v>
      </c>
      <c r="BX17" s="36" t="e">
        <f t="shared" si="28"/>
        <v>#REF!</v>
      </c>
      <c r="BY17" s="36" t="e">
        <f t="shared" si="28"/>
        <v>#REF!</v>
      </c>
      <c r="BZ17" s="36" t="e">
        <f t="shared" si="28"/>
        <v>#REF!</v>
      </c>
      <c r="CA17" s="36" t="e">
        <f t="shared" si="28"/>
        <v>#REF!</v>
      </c>
      <c r="CB17" s="36" t="e">
        <f t="shared" si="28"/>
        <v>#REF!</v>
      </c>
      <c r="CC17" s="36" t="e">
        <f t="shared" si="28"/>
        <v>#REF!</v>
      </c>
      <c r="CD17" s="36" t="e">
        <f t="shared" si="28"/>
        <v>#REF!</v>
      </c>
      <c r="CE17" s="36" t="e">
        <f t="shared" si="28"/>
        <v>#REF!</v>
      </c>
      <c r="CF17" s="49" t="e">
        <f t="shared" si="28"/>
        <v>#REF!</v>
      </c>
      <c r="CG17" s="36" t="e">
        <f t="shared" si="28"/>
        <v>#REF!</v>
      </c>
      <c r="CH17" s="36" t="e">
        <f t="shared" si="28"/>
        <v>#REF!</v>
      </c>
      <c r="CI17" s="36" t="e">
        <f t="shared" si="28"/>
        <v>#REF!</v>
      </c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</row>
    <row r="18" spans="1:133" x14ac:dyDescent="0.65">
      <c r="A18" s="158"/>
      <c r="B18" s="158" t="s">
        <v>22</v>
      </c>
      <c r="C18" s="37" t="e">
        <f>#REF!</f>
        <v>#REF!</v>
      </c>
      <c r="D18" s="37" t="e">
        <f>#REF!</f>
        <v>#REF!</v>
      </c>
      <c r="E18" s="37" t="e">
        <f>#REF!</f>
        <v>#REF!</v>
      </c>
      <c r="F18" s="37" t="e">
        <f>#REF!</f>
        <v>#REF!</v>
      </c>
      <c r="G18" s="37" t="e">
        <f t="shared" ref="G18:G21" si="29">SUM(C18:F18)</f>
        <v>#REF!</v>
      </c>
      <c r="H18" s="37" t="e">
        <f>#REF!</f>
        <v>#REF!</v>
      </c>
      <c r="I18" s="37" t="e">
        <f>#REF!</f>
        <v>#REF!</v>
      </c>
      <c r="J18" s="37" t="e">
        <f>#REF!</f>
        <v>#REF!</v>
      </c>
      <c r="K18" s="37" t="e">
        <f>#REF!</f>
        <v>#REF!</v>
      </c>
      <c r="L18" s="37" t="e">
        <f t="shared" ref="L18:L21" si="30">SUM(H18:K18)</f>
        <v>#REF!</v>
      </c>
      <c r="M18" s="37" t="e">
        <f>#REF!</f>
        <v>#REF!</v>
      </c>
      <c r="N18" s="37" t="e">
        <f>#REF!</f>
        <v>#REF!</v>
      </c>
      <c r="O18" s="37" t="e">
        <f>#REF!</f>
        <v>#REF!</v>
      </c>
      <c r="P18" s="37" t="e">
        <f>#REF!</f>
        <v>#REF!</v>
      </c>
      <c r="Q18" s="37" t="e">
        <f t="shared" ref="Q18:Q21" si="31">SUM(M18:P18)</f>
        <v>#REF!</v>
      </c>
      <c r="R18" s="37" t="e">
        <f>#REF!</f>
        <v>#REF!</v>
      </c>
      <c r="S18" s="37" t="e">
        <f>#REF!</f>
        <v>#REF!</v>
      </c>
      <c r="T18" s="37" t="e">
        <f>#REF!</f>
        <v>#REF!</v>
      </c>
      <c r="U18" s="37" t="e">
        <f>#REF!</f>
        <v>#REF!</v>
      </c>
      <c r="V18" s="37" t="e">
        <f t="shared" ref="V18:V21" si="32">SUM(R18:U18)</f>
        <v>#REF!</v>
      </c>
      <c r="W18" s="37" t="e">
        <f>#REF!</f>
        <v>#REF!</v>
      </c>
      <c r="X18" s="37" t="e">
        <f>#REF!</f>
        <v>#REF!</v>
      </c>
      <c r="Y18" s="37" t="e">
        <f>#REF!</f>
        <v>#REF!</v>
      </c>
      <c r="Z18" s="37" t="e">
        <f>#REF!</f>
        <v>#REF!</v>
      </c>
      <c r="AA18" s="37" t="e">
        <f t="shared" ref="AA18:AA21" si="33">SUM(W18:Z18)</f>
        <v>#REF!</v>
      </c>
      <c r="AB18" s="37" t="e">
        <f>#REF!</f>
        <v>#REF!</v>
      </c>
      <c r="AC18" s="37" t="e">
        <f>#REF!</f>
        <v>#REF!</v>
      </c>
      <c r="AD18" s="37" t="e">
        <f>#REF!</f>
        <v>#REF!</v>
      </c>
      <c r="AE18" s="37" t="e">
        <f>#REF!</f>
        <v>#REF!</v>
      </c>
      <c r="AF18" s="37" t="e">
        <f t="shared" ref="AF18:AF21" si="34">SUM(AB18:AE18)</f>
        <v>#REF!</v>
      </c>
      <c r="AG18" s="37" t="e">
        <f>#REF!</f>
        <v>#REF!</v>
      </c>
      <c r="AH18" s="37" t="e">
        <f>#REF!</f>
        <v>#REF!</v>
      </c>
      <c r="AI18" s="50" t="e">
        <f t="shared" ref="AI18:AI21" si="35">SUM(G18+Q18+AA18)/2+AG18+AH18+SUM(L18+V18+AF18)/3</f>
        <v>#REF!</v>
      </c>
      <c r="AJ18" s="37" t="e">
        <f>#REF!*2</f>
        <v>#REF!</v>
      </c>
      <c r="AK18" s="37" t="e">
        <f>#REF!*2</f>
        <v>#REF!</v>
      </c>
      <c r="AL18" s="37" t="e">
        <f>#REF!*2</f>
        <v>#REF!</v>
      </c>
      <c r="AM18" s="37" t="e">
        <f>#REF!*2</f>
        <v>#REF!</v>
      </c>
      <c r="AN18" s="37" t="e">
        <f t="shared" ref="AN18:AN21" si="36">SUM(AJ18:AM18)</f>
        <v>#REF!</v>
      </c>
      <c r="AO18" s="37" t="e">
        <f>#REF!*2</f>
        <v>#REF!</v>
      </c>
      <c r="AP18" s="37" t="e">
        <f>#REF!*2</f>
        <v>#REF!</v>
      </c>
      <c r="AQ18" s="37" t="e">
        <f>#REF!*2</f>
        <v>#REF!</v>
      </c>
      <c r="AR18" s="37" t="e">
        <f>#REF!*2</f>
        <v>#REF!</v>
      </c>
      <c r="AS18" s="37" t="e">
        <f t="shared" ref="AS18:AS21" si="37">SUM(AO18:AR18)</f>
        <v>#REF!</v>
      </c>
      <c r="AT18" s="37" t="e">
        <f>#REF!*2</f>
        <v>#REF!</v>
      </c>
      <c r="AU18" s="37" t="e">
        <f>#REF!*2</f>
        <v>#REF!</v>
      </c>
      <c r="AV18" s="37" t="e">
        <f>#REF!*2</f>
        <v>#REF!</v>
      </c>
      <c r="AW18" s="37" t="e">
        <f>#REF!*2</f>
        <v>#REF!</v>
      </c>
      <c r="AX18" s="37" t="e">
        <f t="shared" ref="AX18:AX21" si="38">SUM(AT18:AW18)</f>
        <v>#REF!</v>
      </c>
      <c r="AY18" s="37" t="e">
        <f>#REF!*2</f>
        <v>#REF!</v>
      </c>
      <c r="AZ18" s="37" t="e">
        <f>#REF!*2</f>
        <v>#REF!</v>
      </c>
      <c r="BA18" s="37" t="e">
        <f>#REF!*2</f>
        <v>#REF!</v>
      </c>
      <c r="BB18" s="37" t="e">
        <f>#REF!*2</f>
        <v>#REF!</v>
      </c>
      <c r="BC18" s="37" t="e">
        <f t="shared" ref="BC18:BC21" si="39">SUM(AY18:BB18)</f>
        <v>#REF!</v>
      </c>
      <c r="BD18" s="37" t="e">
        <f>#REF!*2</f>
        <v>#REF!</v>
      </c>
      <c r="BE18" s="37" t="e">
        <f>#REF!*2</f>
        <v>#REF!</v>
      </c>
      <c r="BF18" s="37" t="e">
        <f>#REF!*2</f>
        <v>#REF!</v>
      </c>
      <c r="BG18" s="37" t="e">
        <f>#REF!*2</f>
        <v>#REF!</v>
      </c>
      <c r="BH18" s="37" t="e">
        <f t="shared" ref="BH18:BH21" si="40">SUM(BD18:BG18)</f>
        <v>#REF!</v>
      </c>
      <c r="BI18" s="37" t="e">
        <f>#REF!*2</f>
        <v>#REF!</v>
      </c>
      <c r="BJ18" s="37" t="e">
        <f>#REF!*2</f>
        <v>#REF!</v>
      </c>
      <c r="BK18" s="37" t="e">
        <f>#REF!*2</f>
        <v>#REF!</v>
      </c>
      <c r="BL18" s="37" t="e">
        <f>#REF!*2</f>
        <v>#REF!</v>
      </c>
      <c r="BM18" s="37" t="e">
        <f t="shared" ref="BM18:BM21" si="41">SUM(BI18:BL18)</f>
        <v>#REF!</v>
      </c>
      <c r="BN18" s="37" t="e">
        <f>#REF!</f>
        <v>#REF!</v>
      </c>
      <c r="BO18" s="37" t="e">
        <f>#REF!</f>
        <v>#REF!</v>
      </c>
      <c r="BP18" s="50" t="e">
        <f t="shared" ref="BP18:BP21" si="42">SUM(AN18+AX18+BH18)/2+BN18+BO18+SUM(AS18+BC18+BM18)/3</f>
        <v>#REF!</v>
      </c>
      <c r="BQ18" s="37" t="e">
        <f>#REF!*2</f>
        <v>#REF!</v>
      </c>
      <c r="BR18" s="37" t="e">
        <f>#REF!*2</f>
        <v>#REF!</v>
      </c>
      <c r="BS18" s="37" t="e">
        <f>#REF!*2</f>
        <v>#REF!</v>
      </c>
      <c r="BT18" s="37" t="e">
        <f>#REF!*2</f>
        <v>#REF!</v>
      </c>
      <c r="BU18" s="37" t="e">
        <f t="shared" ref="BU18:BU21" si="43">SUM(BQ18:BT18)</f>
        <v>#REF!</v>
      </c>
      <c r="BV18" s="37" t="e">
        <f>#REF!*2</f>
        <v>#REF!</v>
      </c>
      <c r="BW18" s="37" t="e">
        <f>#REF!*2</f>
        <v>#REF!</v>
      </c>
      <c r="BX18" s="37" t="e">
        <f>#REF!*2</f>
        <v>#REF!</v>
      </c>
      <c r="BY18" s="37" t="e">
        <f>#REF!*2</f>
        <v>#REF!</v>
      </c>
      <c r="BZ18" s="37" t="e">
        <f t="shared" ref="BZ18:BZ21" si="44">SUM(BV18:BY18)</f>
        <v>#REF!</v>
      </c>
      <c r="CA18" s="37" t="e">
        <f>#REF!*2</f>
        <v>#REF!</v>
      </c>
      <c r="CB18" s="37" t="e">
        <f>#REF!*2</f>
        <v>#REF!</v>
      </c>
      <c r="CC18" s="37" t="e">
        <f>#REF!*2</f>
        <v>#REF!</v>
      </c>
      <c r="CD18" s="37" t="e">
        <f>#REF!*2</f>
        <v>#REF!</v>
      </c>
      <c r="CE18" s="37" t="e">
        <f t="shared" ref="CE18:CE21" si="45">SUM(CA18:CD18)</f>
        <v>#REF!</v>
      </c>
      <c r="CF18" s="50" t="e">
        <f t="shared" ref="CF18:CF21" si="46">SUM(BU18+BZ18+CE18)/2</f>
        <v>#REF!</v>
      </c>
      <c r="CG18" s="37" t="e">
        <f t="shared" ref="CG18:CG21" si="47">SUM(G18+Q18+AA18+AN18+AX18+BH18+BU18+BZ18+CE18)/2+AG18+AH18+BN18+BO18</f>
        <v>#REF!</v>
      </c>
      <c r="CH18" s="37" t="e">
        <f t="shared" ref="CH18:CH21" si="48">SUM(L18+V18+AF18+AS18+BC18+BM18)/3</f>
        <v>#REF!</v>
      </c>
      <c r="CI18" s="37" t="e">
        <f t="shared" ref="CI18:CI21" si="49">CG18+CH18</f>
        <v>#REF!</v>
      </c>
    </row>
    <row r="19" spans="1:133" x14ac:dyDescent="0.65">
      <c r="A19" s="158"/>
      <c r="B19" s="158" t="s">
        <v>23</v>
      </c>
      <c r="C19" s="37" t="e">
        <f>#REF!</f>
        <v>#REF!</v>
      </c>
      <c r="D19" s="37" t="e">
        <f>#REF!</f>
        <v>#REF!</v>
      </c>
      <c r="E19" s="37" t="e">
        <f>#REF!</f>
        <v>#REF!</v>
      </c>
      <c r="F19" s="37" t="e">
        <f>#REF!</f>
        <v>#REF!</v>
      </c>
      <c r="G19" s="37" t="e">
        <f t="shared" si="29"/>
        <v>#REF!</v>
      </c>
      <c r="H19" s="37" t="e">
        <f>#REF!</f>
        <v>#REF!</v>
      </c>
      <c r="I19" s="37" t="e">
        <f>#REF!</f>
        <v>#REF!</v>
      </c>
      <c r="J19" s="37" t="e">
        <f>#REF!</f>
        <v>#REF!</v>
      </c>
      <c r="K19" s="37" t="e">
        <f>#REF!</f>
        <v>#REF!</v>
      </c>
      <c r="L19" s="37" t="e">
        <f t="shared" si="30"/>
        <v>#REF!</v>
      </c>
      <c r="M19" s="37" t="e">
        <f>#REF!</f>
        <v>#REF!</v>
      </c>
      <c r="N19" s="37" t="e">
        <f>#REF!</f>
        <v>#REF!</v>
      </c>
      <c r="O19" s="37" t="e">
        <f>#REF!</f>
        <v>#REF!</v>
      </c>
      <c r="P19" s="37" t="e">
        <f>#REF!</f>
        <v>#REF!</v>
      </c>
      <c r="Q19" s="37" t="e">
        <f t="shared" si="31"/>
        <v>#REF!</v>
      </c>
      <c r="R19" s="37" t="e">
        <f>#REF!</f>
        <v>#REF!</v>
      </c>
      <c r="S19" s="37" t="e">
        <f>#REF!</f>
        <v>#REF!</v>
      </c>
      <c r="T19" s="37" t="e">
        <f>#REF!</f>
        <v>#REF!</v>
      </c>
      <c r="U19" s="37" t="e">
        <f>#REF!</f>
        <v>#REF!</v>
      </c>
      <c r="V19" s="37" t="e">
        <f t="shared" si="32"/>
        <v>#REF!</v>
      </c>
      <c r="W19" s="37" t="e">
        <f>#REF!</f>
        <v>#REF!</v>
      </c>
      <c r="X19" s="37" t="e">
        <f>#REF!</f>
        <v>#REF!</v>
      </c>
      <c r="Y19" s="37" t="e">
        <f>#REF!</f>
        <v>#REF!</v>
      </c>
      <c r="Z19" s="37" t="e">
        <f>#REF!</f>
        <v>#REF!</v>
      </c>
      <c r="AA19" s="37" t="e">
        <f t="shared" si="33"/>
        <v>#REF!</v>
      </c>
      <c r="AB19" s="37" t="e">
        <f>#REF!</f>
        <v>#REF!</v>
      </c>
      <c r="AC19" s="37" t="e">
        <f>#REF!</f>
        <v>#REF!</v>
      </c>
      <c r="AD19" s="37" t="e">
        <f>#REF!</f>
        <v>#REF!</v>
      </c>
      <c r="AE19" s="37" t="e">
        <f>#REF!</f>
        <v>#REF!</v>
      </c>
      <c r="AF19" s="37" t="e">
        <f t="shared" si="34"/>
        <v>#REF!</v>
      </c>
      <c r="AG19" s="37" t="e">
        <f>#REF!</f>
        <v>#REF!</v>
      </c>
      <c r="AH19" s="37" t="e">
        <f>#REF!</f>
        <v>#REF!</v>
      </c>
      <c r="AI19" s="50" t="e">
        <f t="shared" si="35"/>
        <v>#REF!</v>
      </c>
      <c r="AJ19" s="37" t="e">
        <f>#REF!*2</f>
        <v>#REF!</v>
      </c>
      <c r="AK19" s="37" t="e">
        <f>#REF!*2</f>
        <v>#REF!</v>
      </c>
      <c r="AL19" s="37" t="e">
        <f>#REF!*2</f>
        <v>#REF!</v>
      </c>
      <c r="AM19" s="37" t="e">
        <f>#REF!*2</f>
        <v>#REF!</v>
      </c>
      <c r="AN19" s="37" t="e">
        <f t="shared" si="36"/>
        <v>#REF!</v>
      </c>
      <c r="AO19" s="37" t="e">
        <f>#REF!*2</f>
        <v>#REF!</v>
      </c>
      <c r="AP19" s="37" t="e">
        <f>#REF!*2</f>
        <v>#REF!</v>
      </c>
      <c r="AQ19" s="37" t="e">
        <f>#REF!*2</f>
        <v>#REF!</v>
      </c>
      <c r="AR19" s="37" t="e">
        <f>#REF!*2</f>
        <v>#REF!</v>
      </c>
      <c r="AS19" s="37" t="e">
        <f t="shared" si="37"/>
        <v>#REF!</v>
      </c>
      <c r="AT19" s="37" t="e">
        <f>#REF!*2</f>
        <v>#REF!</v>
      </c>
      <c r="AU19" s="37" t="e">
        <f>#REF!*2</f>
        <v>#REF!</v>
      </c>
      <c r="AV19" s="37" t="e">
        <f>#REF!*2</f>
        <v>#REF!</v>
      </c>
      <c r="AW19" s="37" t="e">
        <f>#REF!*2</f>
        <v>#REF!</v>
      </c>
      <c r="AX19" s="37" t="e">
        <f t="shared" si="38"/>
        <v>#REF!</v>
      </c>
      <c r="AY19" s="37" t="e">
        <f>#REF!*2</f>
        <v>#REF!</v>
      </c>
      <c r="AZ19" s="37" t="e">
        <f>#REF!*2</f>
        <v>#REF!</v>
      </c>
      <c r="BA19" s="37" t="e">
        <f>#REF!*2</f>
        <v>#REF!</v>
      </c>
      <c r="BB19" s="37" t="e">
        <f>#REF!*2</f>
        <v>#REF!</v>
      </c>
      <c r="BC19" s="37" t="e">
        <f t="shared" si="39"/>
        <v>#REF!</v>
      </c>
      <c r="BD19" s="37" t="e">
        <f>#REF!*2</f>
        <v>#REF!</v>
      </c>
      <c r="BE19" s="37" t="e">
        <f>#REF!*2</f>
        <v>#REF!</v>
      </c>
      <c r="BF19" s="37" t="e">
        <f>#REF!*2</f>
        <v>#REF!</v>
      </c>
      <c r="BG19" s="37" t="e">
        <f>#REF!*2</f>
        <v>#REF!</v>
      </c>
      <c r="BH19" s="37" t="e">
        <f t="shared" si="40"/>
        <v>#REF!</v>
      </c>
      <c r="BI19" s="37" t="e">
        <f>#REF!*2</f>
        <v>#REF!</v>
      </c>
      <c r="BJ19" s="37" t="e">
        <f>#REF!*2</f>
        <v>#REF!</v>
      </c>
      <c r="BK19" s="37" t="e">
        <f>#REF!*2</f>
        <v>#REF!</v>
      </c>
      <c r="BL19" s="37" t="e">
        <f>#REF!*2</f>
        <v>#REF!</v>
      </c>
      <c r="BM19" s="37" t="e">
        <f t="shared" si="41"/>
        <v>#REF!</v>
      </c>
      <c r="BN19" s="37" t="e">
        <f>#REF!</f>
        <v>#REF!</v>
      </c>
      <c r="BO19" s="37" t="e">
        <f>#REF!</f>
        <v>#REF!</v>
      </c>
      <c r="BP19" s="50" t="e">
        <f t="shared" si="42"/>
        <v>#REF!</v>
      </c>
      <c r="BQ19" s="37" t="e">
        <f>#REF!*2</f>
        <v>#REF!</v>
      </c>
      <c r="BR19" s="37" t="e">
        <f>#REF!*2</f>
        <v>#REF!</v>
      </c>
      <c r="BS19" s="37" t="e">
        <f>#REF!*2</f>
        <v>#REF!</v>
      </c>
      <c r="BT19" s="37" t="e">
        <f>#REF!*2</f>
        <v>#REF!</v>
      </c>
      <c r="BU19" s="37" t="e">
        <f t="shared" si="43"/>
        <v>#REF!</v>
      </c>
      <c r="BV19" s="37" t="e">
        <f>#REF!*2</f>
        <v>#REF!</v>
      </c>
      <c r="BW19" s="37" t="e">
        <f>#REF!*2</f>
        <v>#REF!</v>
      </c>
      <c r="BX19" s="37" t="e">
        <f>#REF!*2</f>
        <v>#REF!</v>
      </c>
      <c r="BY19" s="37" t="e">
        <f>#REF!*2</f>
        <v>#REF!</v>
      </c>
      <c r="BZ19" s="37" t="e">
        <f t="shared" si="44"/>
        <v>#REF!</v>
      </c>
      <c r="CA19" s="37" t="e">
        <f>#REF!*2</f>
        <v>#REF!</v>
      </c>
      <c r="CB19" s="37" t="e">
        <f>#REF!*2</f>
        <v>#REF!</v>
      </c>
      <c r="CC19" s="37" t="e">
        <f>#REF!*2</f>
        <v>#REF!</v>
      </c>
      <c r="CD19" s="37" t="e">
        <f>#REF!*2</f>
        <v>#REF!</v>
      </c>
      <c r="CE19" s="37" t="e">
        <f t="shared" si="45"/>
        <v>#REF!</v>
      </c>
      <c r="CF19" s="50" t="e">
        <f t="shared" si="46"/>
        <v>#REF!</v>
      </c>
      <c r="CG19" s="37" t="e">
        <f t="shared" si="47"/>
        <v>#REF!</v>
      </c>
      <c r="CH19" s="37" t="e">
        <f t="shared" si="48"/>
        <v>#REF!</v>
      </c>
      <c r="CI19" s="37" t="e">
        <f t="shared" si="49"/>
        <v>#REF!</v>
      </c>
    </row>
    <row r="20" spans="1:133" x14ac:dyDescent="0.65">
      <c r="A20" s="158"/>
      <c r="B20" s="138" t="s">
        <v>274</v>
      </c>
      <c r="C20" s="37" t="e">
        <f>#REF!</f>
        <v>#REF!</v>
      </c>
      <c r="D20" s="37" t="e">
        <f>#REF!</f>
        <v>#REF!</v>
      </c>
      <c r="E20" s="37" t="e">
        <f>#REF!</f>
        <v>#REF!</v>
      </c>
      <c r="F20" s="37" t="e">
        <f>#REF!</f>
        <v>#REF!</v>
      </c>
      <c r="G20" s="37" t="e">
        <f t="shared" si="29"/>
        <v>#REF!</v>
      </c>
      <c r="H20" s="37" t="e">
        <f>#REF!</f>
        <v>#REF!</v>
      </c>
      <c r="I20" s="37" t="e">
        <f>#REF!</f>
        <v>#REF!</v>
      </c>
      <c r="J20" s="37" t="e">
        <f>#REF!</f>
        <v>#REF!</v>
      </c>
      <c r="K20" s="37" t="e">
        <f>#REF!</f>
        <v>#REF!</v>
      </c>
      <c r="L20" s="37" t="e">
        <f t="shared" si="30"/>
        <v>#REF!</v>
      </c>
      <c r="M20" s="37" t="e">
        <f>#REF!</f>
        <v>#REF!</v>
      </c>
      <c r="N20" s="37" t="e">
        <f>#REF!</f>
        <v>#REF!</v>
      </c>
      <c r="O20" s="37" t="e">
        <f>#REF!</f>
        <v>#REF!</v>
      </c>
      <c r="P20" s="37" t="e">
        <f>#REF!</f>
        <v>#REF!</v>
      </c>
      <c r="Q20" s="37" t="e">
        <f t="shared" si="31"/>
        <v>#REF!</v>
      </c>
      <c r="R20" s="37" t="e">
        <f>#REF!</f>
        <v>#REF!</v>
      </c>
      <c r="S20" s="37" t="e">
        <f>#REF!</f>
        <v>#REF!</v>
      </c>
      <c r="T20" s="37" t="e">
        <f>#REF!</f>
        <v>#REF!</v>
      </c>
      <c r="U20" s="37" t="e">
        <f>#REF!</f>
        <v>#REF!</v>
      </c>
      <c r="V20" s="37" t="e">
        <f t="shared" si="32"/>
        <v>#REF!</v>
      </c>
      <c r="W20" s="37" t="e">
        <f>#REF!</f>
        <v>#REF!</v>
      </c>
      <c r="X20" s="37" t="e">
        <f>#REF!</f>
        <v>#REF!</v>
      </c>
      <c r="Y20" s="37" t="e">
        <f>#REF!</f>
        <v>#REF!</v>
      </c>
      <c r="Z20" s="37" t="e">
        <f>#REF!</f>
        <v>#REF!</v>
      </c>
      <c r="AA20" s="37" t="e">
        <f t="shared" si="33"/>
        <v>#REF!</v>
      </c>
      <c r="AB20" s="37" t="e">
        <f>#REF!</f>
        <v>#REF!</v>
      </c>
      <c r="AC20" s="37" t="e">
        <f>#REF!</f>
        <v>#REF!</v>
      </c>
      <c r="AD20" s="37" t="e">
        <f>#REF!</f>
        <v>#REF!</v>
      </c>
      <c r="AE20" s="37" t="e">
        <f>#REF!</f>
        <v>#REF!</v>
      </c>
      <c r="AF20" s="37" t="e">
        <f t="shared" si="34"/>
        <v>#REF!</v>
      </c>
      <c r="AG20" s="37" t="e">
        <f>#REF!</f>
        <v>#REF!</v>
      </c>
      <c r="AH20" s="37" t="e">
        <f>#REF!</f>
        <v>#REF!</v>
      </c>
      <c r="AI20" s="50" t="e">
        <f t="shared" si="35"/>
        <v>#REF!</v>
      </c>
      <c r="AJ20" s="37" t="e">
        <f>#REF!*2</f>
        <v>#REF!</v>
      </c>
      <c r="AK20" s="37" t="e">
        <f>#REF!*2</f>
        <v>#REF!</v>
      </c>
      <c r="AL20" s="37" t="e">
        <f>#REF!*2</f>
        <v>#REF!</v>
      </c>
      <c r="AM20" s="37" t="e">
        <f>#REF!*2</f>
        <v>#REF!</v>
      </c>
      <c r="AN20" s="37" t="e">
        <f t="shared" si="36"/>
        <v>#REF!</v>
      </c>
      <c r="AO20" s="37" t="e">
        <f>#REF!*2</f>
        <v>#REF!</v>
      </c>
      <c r="AP20" s="37" t="e">
        <f>#REF!*2</f>
        <v>#REF!</v>
      </c>
      <c r="AQ20" s="37" t="e">
        <f>#REF!*2</f>
        <v>#REF!</v>
      </c>
      <c r="AR20" s="37" t="e">
        <f>#REF!*2</f>
        <v>#REF!</v>
      </c>
      <c r="AS20" s="37" t="e">
        <f t="shared" si="37"/>
        <v>#REF!</v>
      </c>
      <c r="AT20" s="37" t="e">
        <f>#REF!*2</f>
        <v>#REF!</v>
      </c>
      <c r="AU20" s="37" t="e">
        <f>#REF!*2</f>
        <v>#REF!</v>
      </c>
      <c r="AV20" s="37" t="e">
        <f>#REF!*2</f>
        <v>#REF!</v>
      </c>
      <c r="AW20" s="37" t="e">
        <f>#REF!*2</f>
        <v>#REF!</v>
      </c>
      <c r="AX20" s="37" t="e">
        <f t="shared" si="38"/>
        <v>#REF!</v>
      </c>
      <c r="AY20" s="37" t="e">
        <f>#REF!*2</f>
        <v>#REF!</v>
      </c>
      <c r="AZ20" s="37" t="e">
        <f>#REF!*2</f>
        <v>#REF!</v>
      </c>
      <c r="BA20" s="37" t="e">
        <f>#REF!*2</f>
        <v>#REF!</v>
      </c>
      <c r="BB20" s="37" t="e">
        <f>#REF!*2</f>
        <v>#REF!</v>
      </c>
      <c r="BC20" s="37" t="e">
        <f t="shared" si="39"/>
        <v>#REF!</v>
      </c>
      <c r="BD20" s="37" t="e">
        <f>#REF!*2</f>
        <v>#REF!</v>
      </c>
      <c r="BE20" s="37" t="e">
        <f>#REF!*2</f>
        <v>#REF!</v>
      </c>
      <c r="BF20" s="37" t="e">
        <f>#REF!*2</f>
        <v>#REF!</v>
      </c>
      <c r="BG20" s="37" t="e">
        <f>#REF!*2</f>
        <v>#REF!</v>
      </c>
      <c r="BH20" s="37" t="e">
        <f t="shared" si="40"/>
        <v>#REF!</v>
      </c>
      <c r="BI20" s="37" t="e">
        <f>#REF!*2</f>
        <v>#REF!</v>
      </c>
      <c r="BJ20" s="37" t="e">
        <f>#REF!*2</f>
        <v>#REF!</v>
      </c>
      <c r="BK20" s="37" t="e">
        <f>#REF!*2</f>
        <v>#REF!</v>
      </c>
      <c r="BL20" s="37" t="e">
        <f>#REF!*2</f>
        <v>#REF!</v>
      </c>
      <c r="BM20" s="37" t="e">
        <f t="shared" si="41"/>
        <v>#REF!</v>
      </c>
      <c r="BN20" s="37" t="e">
        <f>#REF!</f>
        <v>#REF!</v>
      </c>
      <c r="BO20" s="37" t="e">
        <f>#REF!</f>
        <v>#REF!</v>
      </c>
      <c r="BP20" s="50" t="e">
        <f t="shared" si="42"/>
        <v>#REF!</v>
      </c>
      <c r="BQ20" s="37" t="e">
        <f>#REF!*2</f>
        <v>#REF!</v>
      </c>
      <c r="BR20" s="37" t="e">
        <f>#REF!*2</f>
        <v>#REF!</v>
      </c>
      <c r="BS20" s="37" t="e">
        <f>#REF!*2</f>
        <v>#REF!</v>
      </c>
      <c r="BT20" s="37" t="e">
        <f>#REF!*2</f>
        <v>#REF!</v>
      </c>
      <c r="BU20" s="37" t="e">
        <f t="shared" si="43"/>
        <v>#REF!</v>
      </c>
      <c r="BV20" s="37" t="e">
        <f>#REF!*2</f>
        <v>#REF!</v>
      </c>
      <c r="BW20" s="37" t="e">
        <f>#REF!*2</f>
        <v>#REF!</v>
      </c>
      <c r="BX20" s="37" t="e">
        <f>#REF!*2</f>
        <v>#REF!</v>
      </c>
      <c r="BY20" s="37" t="e">
        <f>#REF!*2</f>
        <v>#REF!</v>
      </c>
      <c r="BZ20" s="37" t="e">
        <f t="shared" si="44"/>
        <v>#REF!</v>
      </c>
      <c r="CA20" s="37" t="e">
        <f>#REF!*2</f>
        <v>#REF!</v>
      </c>
      <c r="CB20" s="37" t="e">
        <f>#REF!*2</f>
        <v>#REF!</v>
      </c>
      <c r="CC20" s="37" t="e">
        <f>#REF!*2</f>
        <v>#REF!</v>
      </c>
      <c r="CD20" s="37" t="e">
        <f>#REF!*2</f>
        <v>#REF!</v>
      </c>
      <c r="CE20" s="37" t="e">
        <f t="shared" si="45"/>
        <v>#REF!</v>
      </c>
      <c r="CF20" s="50" t="e">
        <f t="shared" si="46"/>
        <v>#REF!</v>
      </c>
      <c r="CG20" s="37" t="e">
        <f t="shared" si="47"/>
        <v>#REF!</v>
      </c>
      <c r="CH20" s="37" t="e">
        <f t="shared" si="48"/>
        <v>#REF!</v>
      </c>
      <c r="CI20" s="37" t="e">
        <f t="shared" si="49"/>
        <v>#REF!</v>
      </c>
    </row>
    <row r="21" spans="1:133" x14ac:dyDescent="0.65">
      <c r="A21" s="158"/>
      <c r="B21" s="158" t="s">
        <v>21</v>
      </c>
      <c r="C21" s="37" t="e">
        <f>#REF!</f>
        <v>#REF!</v>
      </c>
      <c r="D21" s="37" t="e">
        <f>#REF!</f>
        <v>#REF!</v>
      </c>
      <c r="E21" s="37" t="e">
        <f>#REF!</f>
        <v>#REF!</v>
      </c>
      <c r="F21" s="37" t="e">
        <f>#REF!</f>
        <v>#REF!</v>
      </c>
      <c r="G21" s="37" t="e">
        <f t="shared" si="29"/>
        <v>#REF!</v>
      </c>
      <c r="H21" s="37" t="e">
        <f>#REF!</f>
        <v>#REF!</v>
      </c>
      <c r="I21" s="37" t="e">
        <f>#REF!</f>
        <v>#REF!</v>
      </c>
      <c r="J21" s="37" t="e">
        <f>#REF!</f>
        <v>#REF!</v>
      </c>
      <c r="K21" s="37" t="e">
        <f>#REF!</f>
        <v>#REF!</v>
      </c>
      <c r="L21" s="37" t="e">
        <f t="shared" si="30"/>
        <v>#REF!</v>
      </c>
      <c r="M21" s="37" t="e">
        <f>#REF!</f>
        <v>#REF!</v>
      </c>
      <c r="N21" s="37" t="e">
        <f>#REF!</f>
        <v>#REF!</v>
      </c>
      <c r="O21" s="37" t="e">
        <f>#REF!</f>
        <v>#REF!</v>
      </c>
      <c r="P21" s="37" t="e">
        <f>#REF!</f>
        <v>#REF!</v>
      </c>
      <c r="Q21" s="37" t="e">
        <f t="shared" si="31"/>
        <v>#REF!</v>
      </c>
      <c r="R21" s="37" t="e">
        <f>#REF!</f>
        <v>#REF!</v>
      </c>
      <c r="S21" s="37" t="e">
        <f>#REF!</f>
        <v>#REF!</v>
      </c>
      <c r="T21" s="37" t="e">
        <f>#REF!</f>
        <v>#REF!</v>
      </c>
      <c r="U21" s="37" t="e">
        <f>#REF!</f>
        <v>#REF!</v>
      </c>
      <c r="V21" s="37" t="e">
        <f t="shared" si="32"/>
        <v>#REF!</v>
      </c>
      <c r="W21" s="37" t="e">
        <f>#REF!</f>
        <v>#REF!</v>
      </c>
      <c r="X21" s="37" t="e">
        <f>#REF!</f>
        <v>#REF!</v>
      </c>
      <c r="Y21" s="37" t="e">
        <f>#REF!</f>
        <v>#REF!</v>
      </c>
      <c r="Z21" s="37" t="e">
        <f>#REF!</f>
        <v>#REF!</v>
      </c>
      <c r="AA21" s="37" t="e">
        <f t="shared" si="33"/>
        <v>#REF!</v>
      </c>
      <c r="AB21" s="37" t="e">
        <f>#REF!</f>
        <v>#REF!</v>
      </c>
      <c r="AC21" s="37" t="e">
        <f>#REF!</f>
        <v>#REF!</v>
      </c>
      <c r="AD21" s="37" t="e">
        <f>#REF!</f>
        <v>#REF!</v>
      </c>
      <c r="AE21" s="37" t="e">
        <f>#REF!</f>
        <v>#REF!</v>
      </c>
      <c r="AF21" s="37" t="e">
        <f t="shared" si="34"/>
        <v>#REF!</v>
      </c>
      <c r="AG21" s="37" t="e">
        <f>#REF!</f>
        <v>#REF!</v>
      </c>
      <c r="AH21" s="37" t="e">
        <f>#REF!</f>
        <v>#REF!</v>
      </c>
      <c r="AI21" s="50" t="e">
        <f t="shared" si="35"/>
        <v>#REF!</v>
      </c>
      <c r="AJ21" s="37" t="e">
        <f>#REF!*2</f>
        <v>#REF!</v>
      </c>
      <c r="AK21" s="37" t="e">
        <f>#REF!*2</f>
        <v>#REF!</v>
      </c>
      <c r="AL21" s="37" t="e">
        <f>#REF!*2</f>
        <v>#REF!</v>
      </c>
      <c r="AM21" s="37" t="e">
        <f>#REF!*2</f>
        <v>#REF!</v>
      </c>
      <c r="AN21" s="37" t="e">
        <f t="shared" si="36"/>
        <v>#REF!</v>
      </c>
      <c r="AO21" s="37" t="e">
        <f>#REF!*2</f>
        <v>#REF!</v>
      </c>
      <c r="AP21" s="37" t="e">
        <f>#REF!*2</f>
        <v>#REF!</v>
      </c>
      <c r="AQ21" s="37" t="e">
        <f>#REF!*2</f>
        <v>#REF!</v>
      </c>
      <c r="AR21" s="37" t="e">
        <f>#REF!*2</f>
        <v>#REF!</v>
      </c>
      <c r="AS21" s="37" t="e">
        <f t="shared" si="37"/>
        <v>#REF!</v>
      </c>
      <c r="AT21" s="37" t="e">
        <f>#REF!*2</f>
        <v>#REF!</v>
      </c>
      <c r="AU21" s="37" t="e">
        <f>#REF!*2</f>
        <v>#REF!</v>
      </c>
      <c r="AV21" s="37" t="e">
        <f>#REF!*2</f>
        <v>#REF!</v>
      </c>
      <c r="AW21" s="37" t="e">
        <f>#REF!*2</f>
        <v>#REF!</v>
      </c>
      <c r="AX21" s="37" t="e">
        <f t="shared" si="38"/>
        <v>#REF!</v>
      </c>
      <c r="AY21" s="37" t="e">
        <f>#REF!*2</f>
        <v>#REF!</v>
      </c>
      <c r="AZ21" s="37" t="e">
        <f>#REF!*2</f>
        <v>#REF!</v>
      </c>
      <c r="BA21" s="37" t="e">
        <f>#REF!*2</f>
        <v>#REF!</v>
      </c>
      <c r="BB21" s="37" t="e">
        <f>#REF!*2</f>
        <v>#REF!</v>
      </c>
      <c r="BC21" s="37" t="e">
        <f t="shared" si="39"/>
        <v>#REF!</v>
      </c>
      <c r="BD21" s="37" t="e">
        <f>#REF!*2</f>
        <v>#REF!</v>
      </c>
      <c r="BE21" s="37" t="e">
        <f>#REF!*2</f>
        <v>#REF!</v>
      </c>
      <c r="BF21" s="37" t="e">
        <f>#REF!*2</f>
        <v>#REF!</v>
      </c>
      <c r="BG21" s="37" t="e">
        <f>#REF!*2</f>
        <v>#REF!</v>
      </c>
      <c r="BH21" s="37" t="e">
        <f t="shared" si="40"/>
        <v>#REF!</v>
      </c>
      <c r="BI21" s="37" t="e">
        <f>#REF!*2</f>
        <v>#REF!</v>
      </c>
      <c r="BJ21" s="37" t="e">
        <f>#REF!*2</f>
        <v>#REF!</v>
      </c>
      <c r="BK21" s="37" t="e">
        <f>#REF!*2</f>
        <v>#REF!</v>
      </c>
      <c r="BL21" s="37" t="e">
        <f>#REF!*2</f>
        <v>#REF!</v>
      </c>
      <c r="BM21" s="37" t="e">
        <f t="shared" si="41"/>
        <v>#REF!</v>
      </c>
      <c r="BN21" s="37" t="e">
        <f>#REF!</f>
        <v>#REF!</v>
      </c>
      <c r="BO21" s="37" t="e">
        <f>#REF!</f>
        <v>#REF!</v>
      </c>
      <c r="BP21" s="50" t="e">
        <f t="shared" si="42"/>
        <v>#REF!</v>
      </c>
      <c r="BQ21" s="37" t="e">
        <f>#REF!*2</f>
        <v>#REF!</v>
      </c>
      <c r="BR21" s="37" t="e">
        <f>#REF!*2</f>
        <v>#REF!</v>
      </c>
      <c r="BS21" s="37" t="e">
        <f>#REF!*2</f>
        <v>#REF!</v>
      </c>
      <c r="BT21" s="37" t="e">
        <f>#REF!*2</f>
        <v>#REF!</v>
      </c>
      <c r="BU21" s="37" t="e">
        <f t="shared" si="43"/>
        <v>#REF!</v>
      </c>
      <c r="BV21" s="37" t="e">
        <f>#REF!*2</f>
        <v>#REF!</v>
      </c>
      <c r="BW21" s="37" t="e">
        <f>#REF!*2</f>
        <v>#REF!</v>
      </c>
      <c r="BX21" s="37" t="e">
        <f>#REF!*2</f>
        <v>#REF!</v>
      </c>
      <c r="BY21" s="37" t="e">
        <f>#REF!*2</f>
        <v>#REF!</v>
      </c>
      <c r="BZ21" s="37" t="e">
        <f t="shared" si="44"/>
        <v>#REF!</v>
      </c>
      <c r="CA21" s="37" t="e">
        <f>#REF!*2</f>
        <v>#REF!</v>
      </c>
      <c r="CB21" s="37" t="e">
        <f>#REF!*2</f>
        <v>#REF!</v>
      </c>
      <c r="CC21" s="37" t="e">
        <f>#REF!*2</f>
        <v>#REF!</v>
      </c>
      <c r="CD21" s="37" t="e">
        <f>#REF!*2</f>
        <v>#REF!</v>
      </c>
      <c r="CE21" s="37" t="e">
        <f t="shared" si="45"/>
        <v>#REF!</v>
      </c>
      <c r="CF21" s="50" t="e">
        <f t="shared" si="46"/>
        <v>#REF!</v>
      </c>
      <c r="CG21" s="37" t="e">
        <f t="shared" si="47"/>
        <v>#REF!</v>
      </c>
      <c r="CH21" s="37" t="e">
        <f t="shared" si="48"/>
        <v>#REF!</v>
      </c>
      <c r="CI21" s="37" t="e">
        <f t="shared" si="49"/>
        <v>#REF!</v>
      </c>
    </row>
    <row r="22" spans="1:133" x14ac:dyDescent="0.65">
      <c r="A22" s="158"/>
      <c r="B22" s="158" t="s">
        <v>273</v>
      </c>
      <c r="C22" s="37" t="e">
        <f>#REF!</f>
        <v>#REF!</v>
      </c>
      <c r="D22" s="37" t="e">
        <f>#REF!</f>
        <v>#REF!</v>
      </c>
      <c r="E22" s="37" t="e">
        <f>#REF!</f>
        <v>#REF!</v>
      </c>
      <c r="F22" s="37" t="e">
        <f>#REF!</f>
        <v>#REF!</v>
      </c>
      <c r="G22" s="37" t="e">
        <f t="shared" ref="G22" si="50">SUM(C22:F22)</f>
        <v>#REF!</v>
      </c>
      <c r="H22" s="37" t="e">
        <f>#REF!</f>
        <v>#REF!</v>
      </c>
      <c r="I22" s="37" t="e">
        <f>#REF!</f>
        <v>#REF!</v>
      </c>
      <c r="J22" s="37" t="e">
        <f>#REF!</f>
        <v>#REF!</v>
      </c>
      <c r="K22" s="37" t="e">
        <f>#REF!</f>
        <v>#REF!</v>
      </c>
      <c r="L22" s="37" t="e">
        <f t="shared" ref="L22" si="51">SUM(H22:K22)</f>
        <v>#REF!</v>
      </c>
      <c r="M22" s="37" t="e">
        <f>#REF!</f>
        <v>#REF!</v>
      </c>
      <c r="N22" s="37" t="e">
        <f>#REF!</f>
        <v>#REF!</v>
      </c>
      <c r="O22" s="37" t="e">
        <f>#REF!</f>
        <v>#REF!</v>
      </c>
      <c r="P22" s="37" t="e">
        <f>#REF!</f>
        <v>#REF!</v>
      </c>
      <c r="Q22" s="37" t="e">
        <f t="shared" ref="Q22" si="52">SUM(M22:P22)</f>
        <v>#REF!</v>
      </c>
      <c r="R22" s="37" t="e">
        <f>#REF!</f>
        <v>#REF!</v>
      </c>
      <c r="S22" s="37" t="e">
        <f>#REF!</f>
        <v>#REF!</v>
      </c>
      <c r="T22" s="37" t="e">
        <f>#REF!</f>
        <v>#REF!</v>
      </c>
      <c r="U22" s="37" t="e">
        <f>#REF!</f>
        <v>#REF!</v>
      </c>
      <c r="V22" s="37" t="e">
        <f t="shared" ref="V22" si="53">SUM(R22:U22)</f>
        <v>#REF!</v>
      </c>
      <c r="W22" s="37" t="e">
        <f>#REF!</f>
        <v>#REF!</v>
      </c>
      <c r="X22" s="37" t="e">
        <f>#REF!</f>
        <v>#REF!</v>
      </c>
      <c r="Y22" s="37" t="e">
        <f>#REF!</f>
        <v>#REF!</v>
      </c>
      <c r="Z22" s="37" t="e">
        <f>#REF!</f>
        <v>#REF!</v>
      </c>
      <c r="AA22" s="37" t="e">
        <f t="shared" ref="AA22" si="54">SUM(W22:Z22)</f>
        <v>#REF!</v>
      </c>
      <c r="AB22" s="37" t="e">
        <f>#REF!</f>
        <v>#REF!</v>
      </c>
      <c r="AC22" s="37" t="e">
        <f>#REF!</f>
        <v>#REF!</v>
      </c>
      <c r="AD22" s="37" t="e">
        <f>#REF!</f>
        <v>#REF!</v>
      </c>
      <c r="AE22" s="37" t="e">
        <f>#REF!</f>
        <v>#REF!</v>
      </c>
      <c r="AF22" s="37" t="e">
        <f t="shared" ref="AF22" si="55">SUM(AB22:AE22)</f>
        <v>#REF!</v>
      </c>
      <c r="AG22" s="37" t="e">
        <f>#REF!</f>
        <v>#REF!</v>
      </c>
      <c r="AH22" s="37" t="e">
        <f>#REF!</f>
        <v>#REF!</v>
      </c>
      <c r="AI22" s="50" t="e">
        <f t="shared" ref="AI22" si="56">SUM(G22+Q22+AA22)/2+AG22+AH22+SUM(L22+V22+AF22)/3</f>
        <v>#REF!</v>
      </c>
      <c r="AJ22" s="37" t="e">
        <f>#REF!*2</f>
        <v>#REF!</v>
      </c>
      <c r="AK22" s="37" t="e">
        <f>#REF!*2</f>
        <v>#REF!</v>
      </c>
      <c r="AL22" s="37" t="e">
        <f>#REF!*2</f>
        <v>#REF!</v>
      </c>
      <c r="AM22" s="37" t="e">
        <f>#REF!*2</f>
        <v>#REF!</v>
      </c>
      <c r="AN22" s="37" t="e">
        <f t="shared" ref="AN22" si="57">SUM(AJ22:AM22)</f>
        <v>#REF!</v>
      </c>
      <c r="AO22" s="37" t="e">
        <f>#REF!*2</f>
        <v>#REF!</v>
      </c>
      <c r="AP22" s="37" t="e">
        <f>#REF!*2</f>
        <v>#REF!</v>
      </c>
      <c r="AQ22" s="37" t="e">
        <f>#REF!*2</f>
        <v>#REF!</v>
      </c>
      <c r="AR22" s="37" t="e">
        <f>#REF!*2</f>
        <v>#REF!</v>
      </c>
      <c r="AS22" s="37" t="e">
        <f t="shared" ref="AS22" si="58">SUM(AO22:AR22)</f>
        <v>#REF!</v>
      </c>
      <c r="AT22" s="37" t="e">
        <f>#REF!*2</f>
        <v>#REF!</v>
      </c>
      <c r="AU22" s="37" t="e">
        <f>#REF!*2</f>
        <v>#REF!</v>
      </c>
      <c r="AV22" s="37" t="e">
        <f>#REF!*2</f>
        <v>#REF!</v>
      </c>
      <c r="AW22" s="37" t="e">
        <f>#REF!*2</f>
        <v>#REF!</v>
      </c>
      <c r="AX22" s="37" t="e">
        <f t="shared" ref="AX22" si="59">SUM(AT22:AW22)</f>
        <v>#REF!</v>
      </c>
      <c r="AY22" s="37" t="e">
        <f>#REF!*2</f>
        <v>#REF!</v>
      </c>
      <c r="AZ22" s="37" t="e">
        <f>#REF!*2</f>
        <v>#REF!</v>
      </c>
      <c r="BA22" s="37" t="e">
        <f>#REF!*2</f>
        <v>#REF!</v>
      </c>
      <c r="BB22" s="37" t="e">
        <f>#REF!*2</f>
        <v>#REF!</v>
      </c>
      <c r="BC22" s="37" t="e">
        <f t="shared" ref="BC22" si="60">SUM(AY22:BB22)</f>
        <v>#REF!</v>
      </c>
      <c r="BD22" s="37" t="e">
        <f>#REF!*2</f>
        <v>#REF!</v>
      </c>
      <c r="BE22" s="37" t="e">
        <f>#REF!*2</f>
        <v>#REF!</v>
      </c>
      <c r="BF22" s="37" t="e">
        <f>#REF!*2</f>
        <v>#REF!</v>
      </c>
      <c r="BG22" s="37" t="e">
        <f>#REF!*2</f>
        <v>#REF!</v>
      </c>
      <c r="BH22" s="37" t="e">
        <f t="shared" ref="BH22" si="61">SUM(BD22:BG22)</f>
        <v>#REF!</v>
      </c>
      <c r="BI22" s="37" t="e">
        <f>#REF!*2</f>
        <v>#REF!</v>
      </c>
      <c r="BJ22" s="37" t="e">
        <f>#REF!*2</f>
        <v>#REF!</v>
      </c>
      <c r="BK22" s="37" t="e">
        <f>#REF!*2</f>
        <v>#REF!</v>
      </c>
      <c r="BL22" s="37" t="e">
        <f>#REF!*2</f>
        <v>#REF!</v>
      </c>
      <c r="BM22" s="37" t="e">
        <f t="shared" ref="BM22" si="62">SUM(BI22:BL22)</f>
        <v>#REF!</v>
      </c>
      <c r="BN22" s="37" t="e">
        <f>#REF!</f>
        <v>#REF!</v>
      </c>
      <c r="BO22" s="37" t="e">
        <f>#REF!</f>
        <v>#REF!</v>
      </c>
      <c r="BP22" s="50" t="e">
        <f t="shared" ref="BP22" si="63">SUM(AN22+AX22+BH22)/2+BN22+BO22+SUM(AS22+BC22+BM22)/3</f>
        <v>#REF!</v>
      </c>
      <c r="BQ22" s="37" t="e">
        <f>#REF!*2</f>
        <v>#REF!</v>
      </c>
      <c r="BR22" s="37" t="e">
        <f>#REF!*2</f>
        <v>#REF!</v>
      </c>
      <c r="BS22" s="37" t="e">
        <f>#REF!*2</f>
        <v>#REF!</v>
      </c>
      <c r="BT22" s="37" t="e">
        <f>#REF!*2</f>
        <v>#REF!</v>
      </c>
      <c r="BU22" s="37" t="e">
        <f t="shared" ref="BU22" si="64">SUM(BQ22:BT22)</f>
        <v>#REF!</v>
      </c>
      <c r="BV22" s="37" t="e">
        <f>#REF!*2</f>
        <v>#REF!</v>
      </c>
      <c r="BW22" s="37" t="e">
        <f>#REF!*2</f>
        <v>#REF!</v>
      </c>
      <c r="BX22" s="37" t="e">
        <f>#REF!*2</f>
        <v>#REF!</v>
      </c>
      <c r="BY22" s="37" t="e">
        <f>#REF!*2</f>
        <v>#REF!</v>
      </c>
      <c r="BZ22" s="37" t="e">
        <f t="shared" ref="BZ22" si="65">SUM(BV22:BY22)</f>
        <v>#REF!</v>
      </c>
      <c r="CA22" s="37" t="e">
        <f>#REF!*2</f>
        <v>#REF!</v>
      </c>
      <c r="CB22" s="37" t="e">
        <f>#REF!*2</f>
        <v>#REF!</v>
      </c>
      <c r="CC22" s="37" t="e">
        <f>#REF!*2</f>
        <v>#REF!</v>
      </c>
      <c r="CD22" s="37" t="e">
        <f>#REF!*2</f>
        <v>#REF!</v>
      </c>
      <c r="CE22" s="37" t="e">
        <f t="shared" ref="CE22" si="66">SUM(CA22:CD22)</f>
        <v>#REF!</v>
      </c>
      <c r="CF22" s="50" t="e">
        <f t="shared" ref="CF22" si="67">SUM(BU22+BZ22+CE22)/2</f>
        <v>#REF!</v>
      </c>
      <c r="CG22" s="37" t="e">
        <f t="shared" ref="CG22" si="68">SUM(G22+Q22+AA22+AN22+AX22+BH22+BU22+BZ22+CE22)/2+AG22+AH22+BN22+BO22</f>
        <v>#REF!</v>
      </c>
      <c r="CH22" s="37" t="e">
        <f t="shared" ref="CH22" si="69">SUM(L22+V22+AF22+AS22+BC22+BM22)/3</f>
        <v>#REF!</v>
      </c>
      <c r="CI22" s="37" t="e">
        <f t="shared" ref="CI22" si="70">CG22+CH22</f>
        <v>#REF!</v>
      </c>
    </row>
    <row r="23" spans="1:133" s="35" customFormat="1" x14ac:dyDescent="0.65">
      <c r="A23" s="157"/>
      <c r="B23" s="157" t="s">
        <v>25</v>
      </c>
      <c r="C23" s="36" t="e">
        <f>SUM(C24)</f>
        <v>#REF!</v>
      </c>
      <c r="D23" s="36" t="e">
        <f t="shared" ref="D23:BO23" si="71">SUM(D24)</f>
        <v>#REF!</v>
      </c>
      <c r="E23" s="36" t="e">
        <f t="shared" si="71"/>
        <v>#REF!</v>
      </c>
      <c r="F23" s="36" t="e">
        <f t="shared" si="71"/>
        <v>#REF!</v>
      </c>
      <c r="G23" s="36" t="e">
        <f t="shared" si="71"/>
        <v>#REF!</v>
      </c>
      <c r="H23" s="36" t="e">
        <f t="shared" si="71"/>
        <v>#REF!</v>
      </c>
      <c r="I23" s="36" t="e">
        <f t="shared" si="71"/>
        <v>#REF!</v>
      </c>
      <c r="J23" s="36" t="e">
        <f t="shared" si="71"/>
        <v>#REF!</v>
      </c>
      <c r="K23" s="36" t="e">
        <f t="shared" si="71"/>
        <v>#REF!</v>
      </c>
      <c r="L23" s="36" t="e">
        <f t="shared" si="71"/>
        <v>#REF!</v>
      </c>
      <c r="M23" s="36" t="e">
        <f t="shared" si="71"/>
        <v>#REF!</v>
      </c>
      <c r="N23" s="36" t="e">
        <f t="shared" si="71"/>
        <v>#REF!</v>
      </c>
      <c r="O23" s="36" t="e">
        <f t="shared" si="71"/>
        <v>#REF!</v>
      </c>
      <c r="P23" s="36" t="e">
        <f t="shared" si="71"/>
        <v>#REF!</v>
      </c>
      <c r="Q23" s="36" t="e">
        <f t="shared" si="71"/>
        <v>#REF!</v>
      </c>
      <c r="R23" s="36" t="e">
        <f t="shared" si="71"/>
        <v>#REF!</v>
      </c>
      <c r="S23" s="36" t="e">
        <f t="shared" si="71"/>
        <v>#REF!</v>
      </c>
      <c r="T23" s="36" t="e">
        <f t="shared" si="71"/>
        <v>#REF!</v>
      </c>
      <c r="U23" s="36" t="e">
        <f t="shared" si="71"/>
        <v>#REF!</v>
      </c>
      <c r="V23" s="36" t="e">
        <f t="shared" si="71"/>
        <v>#REF!</v>
      </c>
      <c r="W23" s="36" t="e">
        <f t="shared" si="71"/>
        <v>#REF!</v>
      </c>
      <c r="X23" s="36" t="e">
        <f t="shared" si="71"/>
        <v>#REF!</v>
      </c>
      <c r="Y23" s="36" t="e">
        <f t="shared" si="71"/>
        <v>#REF!</v>
      </c>
      <c r="Z23" s="36" t="e">
        <f t="shared" si="71"/>
        <v>#REF!</v>
      </c>
      <c r="AA23" s="36" t="e">
        <f t="shared" si="71"/>
        <v>#REF!</v>
      </c>
      <c r="AB23" s="36" t="e">
        <f t="shared" si="71"/>
        <v>#REF!</v>
      </c>
      <c r="AC23" s="36" t="e">
        <f t="shared" si="71"/>
        <v>#REF!</v>
      </c>
      <c r="AD23" s="36" t="e">
        <f t="shared" si="71"/>
        <v>#REF!</v>
      </c>
      <c r="AE23" s="36" t="e">
        <f t="shared" si="71"/>
        <v>#REF!</v>
      </c>
      <c r="AF23" s="36" t="e">
        <f t="shared" si="71"/>
        <v>#REF!</v>
      </c>
      <c r="AG23" s="36" t="e">
        <f t="shared" si="71"/>
        <v>#REF!</v>
      </c>
      <c r="AH23" s="36" t="e">
        <f t="shared" si="71"/>
        <v>#REF!</v>
      </c>
      <c r="AI23" s="49" t="e">
        <f t="shared" si="71"/>
        <v>#REF!</v>
      </c>
      <c r="AJ23" s="36" t="e">
        <f t="shared" si="71"/>
        <v>#REF!</v>
      </c>
      <c r="AK23" s="36" t="e">
        <f t="shared" si="71"/>
        <v>#REF!</v>
      </c>
      <c r="AL23" s="36" t="e">
        <f t="shared" si="71"/>
        <v>#REF!</v>
      </c>
      <c r="AM23" s="36" t="e">
        <f t="shared" si="71"/>
        <v>#REF!</v>
      </c>
      <c r="AN23" s="36" t="e">
        <f t="shared" si="71"/>
        <v>#REF!</v>
      </c>
      <c r="AO23" s="36" t="e">
        <f t="shared" si="71"/>
        <v>#REF!</v>
      </c>
      <c r="AP23" s="36" t="e">
        <f t="shared" si="71"/>
        <v>#REF!</v>
      </c>
      <c r="AQ23" s="36" t="e">
        <f t="shared" si="71"/>
        <v>#REF!</v>
      </c>
      <c r="AR23" s="36" t="e">
        <f t="shared" si="71"/>
        <v>#REF!</v>
      </c>
      <c r="AS23" s="36" t="e">
        <f t="shared" si="71"/>
        <v>#REF!</v>
      </c>
      <c r="AT23" s="36" t="e">
        <f t="shared" si="71"/>
        <v>#REF!</v>
      </c>
      <c r="AU23" s="36" t="e">
        <f t="shared" si="71"/>
        <v>#REF!</v>
      </c>
      <c r="AV23" s="36" t="e">
        <f t="shared" si="71"/>
        <v>#REF!</v>
      </c>
      <c r="AW23" s="36" t="e">
        <f t="shared" si="71"/>
        <v>#REF!</v>
      </c>
      <c r="AX23" s="36" t="e">
        <f t="shared" si="71"/>
        <v>#REF!</v>
      </c>
      <c r="AY23" s="36" t="e">
        <f t="shared" si="71"/>
        <v>#REF!</v>
      </c>
      <c r="AZ23" s="36" t="e">
        <f t="shared" si="71"/>
        <v>#REF!</v>
      </c>
      <c r="BA23" s="36" t="e">
        <f t="shared" si="71"/>
        <v>#REF!</v>
      </c>
      <c r="BB23" s="36" t="e">
        <f t="shared" si="71"/>
        <v>#REF!</v>
      </c>
      <c r="BC23" s="36" t="e">
        <f t="shared" si="71"/>
        <v>#REF!</v>
      </c>
      <c r="BD23" s="36" t="e">
        <f t="shared" si="71"/>
        <v>#REF!</v>
      </c>
      <c r="BE23" s="36" t="e">
        <f t="shared" si="71"/>
        <v>#REF!</v>
      </c>
      <c r="BF23" s="36" t="e">
        <f t="shared" si="71"/>
        <v>#REF!</v>
      </c>
      <c r="BG23" s="36" t="e">
        <f t="shared" si="71"/>
        <v>#REF!</v>
      </c>
      <c r="BH23" s="36" t="e">
        <f t="shared" si="71"/>
        <v>#REF!</v>
      </c>
      <c r="BI23" s="36" t="e">
        <f t="shared" si="71"/>
        <v>#REF!</v>
      </c>
      <c r="BJ23" s="36" t="e">
        <f t="shared" si="71"/>
        <v>#REF!</v>
      </c>
      <c r="BK23" s="36" t="e">
        <f t="shared" si="71"/>
        <v>#REF!</v>
      </c>
      <c r="BL23" s="36" t="e">
        <f t="shared" si="71"/>
        <v>#REF!</v>
      </c>
      <c r="BM23" s="36" t="e">
        <f t="shared" si="71"/>
        <v>#REF!</v>
      </c>
      <c r="BN23" s="36" t="e">
        <f t="shared" si="71"/>
        <v>#REF!</v>
      </c>
      <c r="BO23" s="36" t="e">
        <f t="shared" si="71"/>
        <v>#REF!</v>
      </c>
      <c r="BP23" s="49" t="e">
        <f t="shared" ref="BP23:CI23" si="72">SUM(BP24)</f>
        <v>#REF!</v>
      </c>
      <c r="BQ23" s="36" t="e">
        <f t="shared" si="72"/>
        <v>#REF!</v>
      </c>
      <c r="BR23" s="36" t="e">
        <f t="shared" si="72"/>
        <v>#REF!</v>
      </c>
      <c r="BS23" s="36" t="e">
        <f t="shared" si="72"/>
        <v>#REF!</v>
      </c>
      <c r="BT23" s="36" t="e">
        <f t="shared" si="72"/>
        <v>#REF!</v>
      </c>
      <c r="BU23" s="36" t="e">
        <f t="shared" si="72"/>
        <v>#REF!</v>
      </c>
      <c r="BV23" s="36" t="e">
        <f t="shared" si="72"/>
        <v>#REF!</v>
      </c>
      <c r="BW23" s="36" t="e">
        <f t="shared" si="72"/>
        <v>#REF!</v>
      </c>
      <c r="BX23" s="36" t="e">
        <f t="shared" si="72"/>
        <v>#REF!</v>
      </c>
      <c r="BY23" s="36" t="e">
        <f t="shared" si="72"/>
        <v>#REF!</v>
      </c>
      <c r="BZ23" s="36" t="e">
        <f t="shared" si="72"/>
        <v>#REF!</v>
      </c>
      <c r="CA23" s="36" t="e">
        <f t="shared" si="72"/>
        <v>#REF!</v>
      </c>
      <c r="CB23" s="36" t="e">
        <f t="shared" si="72"/>
        <v>#REF!</v>
      </c>
      <c r="CC23" s="36" t="e">
        <f t="shared" si="72"/>
        <v>#REF!</v>
      </c>
      <c r="CD23" s="36" t="e">
        <f t="shared" si="72"/>
        <v>#REF!</v>
      </c>
      <c r="CE23" s="36" t="e">
        <f t="shared" si="72"/>
        <v>#REF!</v>
      </c>
      <c r="CF23" s="49" t="e">
        <f t="shared" si="72"/>
        <v>#REF!</v>
      </c>
      <c r="CG23" s="36" t="e">
        <f t="shared" si="72"/>
        <v>#REF!</v>
      </c>
      <c r="CH23" s="36" t="e">
        <f t="shared" si="72"/>
        <v>#REF!</v>
      </c>
      <c r="CI23" s="36" t="e">
        <f t="shared" si="72"/>
        <v>#REF!</v>
      </c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</row>
    <row r="24" spans="1:133" x14ac:dyDescent="0.65">
      <c r="A24" s="158"/>
      <c r="B24" s="158" t="s">
        <v>26</v>
      </c>
      <c r="C24" s="37" t="e">
        <f>#REF!</f>
        <v>#REF!</v>
      </c>
      <c r="D24" s="37" t="e">
        <f>#REF!</f>
        <v>#REF!</v>
      </c>
      <c r="E24" s="37" t="e">
        <f>#REF!</f>
        <v>#REF!</v>
      </c>
      <c r="F24" s="37" t="e">
        <f>#REF!</f>
        <v>#REF!</v>
      </c>
      <c r="G24" s="37" t="e">
        <f>SUM(C24:F24)</f>
        <v>#REF!</v>
      </c>
      <c r="H24" s="37" t="e">
        <f>#REF!</f>
        <v>#REF!</v>
      </c>
      <c r="I24" s="37" t="e">
        <f>#REF!</f>
        <v>#REF!</v>
      </c>
      <c r="J24" s="37" t="e">
        <f>#REF!</f>
        <v>#REF!</v>
      </c>
      <c r="K24" s="37" t="e">
        <f>#REF!</f>
        <v>#REF!</v>
      </c>
      <c r="L24" s="37" t="e">
        <f>SUM(H24:K24)</f>
        <v>#REF!</v>
      </c>
      <c r="M24" s="37" t="e">
        <f>#REF!</f>
        <v>#REF!</v>
      </c>
      <c r="N24" s="37" t="e">
        <f>#REF!</f>
        <v>#REF!</v>
      </c>
      <c r="O24" s="37" t="e">
        <f>#REF!</f>
        <v>#REF!</v>
      </c>
      <c r="P24" s="37" t="e">
        <f>#REF!</f>
        <v>#REF!</v>
      </c>
      <c r="Q24" s="37" t="e">
        <f t="shared" ref="Q24" si="73">SUM(M24:P24)</f>
        <v>#REF!</v>
      </c>
      <c r="R24" s="37" t="e">
        <f>#REF!</f>
        <v>#REF!</v>
      </c>
      <c r="S24" s="37" t="e">
        <f>#REF!</f>
        <v>#REF!</v>
      </c>
      <c r="T24" s="37" t="e">
        <f>#REF!</f>
        <v>#REF!</v>
      </c>
      <c r="U24" s="37" t="e">
        <f>#REF!</f>
        <v>#REF!</v>
      </c>
      <c r="V24" s="37" t="e">
        <f t="shared" ref="V24" si="74">SUM(R24:U24)</f>
        <v>#REF!</v>
      </c>
      <c r="W24" s="37" t="e">
        <f>#REF!</f>
        <v>#REF!</v>
      </c>
      <c r="X24" s="37" t="e">
        <f>#REF!</f>
        <v>#REF!</v>
      </c>
      <c r="Y24" s="37" t="e">
        <f>#REF!</f>
        <v>#REF!</v>
      </c>
      <c r="Z24" s="37" t="e">
        <f>#REF!</f>
        <v>#REF!</v>
      </c>
      <c r="AA24" s="37" t="e">
        <f t="shared" ref="AA24" si="75">SUM(W24:Z24)</f>
        <v>#REF!</v>
      </c>
      <c r="AB24" s="37" t="e">
        <f>#REF!</f>
        <v>#REF!</v>
      </c>
      <c r="AC24" s="37" t="e">
        <f>#REF!</f>
        <v>#REF!</v>
      </c>
      <c r="AD24" s="37" t="e">
        <f>#REF!</f>
        <v>#REF!</v>
      </c>
      <c r="AE24" s="37" t="e">
        <f>#REF!</f>
        <v>#REF!</v>
      </c>
      <c r="AF24" s="37" t="e">
        <f t="shared" ref="AF24" si="76">SUM(AB24:AE24)</f>
        <v>#REF!</v>
      </c>
      <c r="AG24" s="37" t="e">
        <f>#REF!</f>
        <v>#REF!</v>
      </c>
      <c r="AH24" s="37" t="e">
        <f>#REF!</f>
        <v>#REF!</v>
      </c>
      <c r="AI24" s="50" t="e">
        <f>SUM(G24+Q24+AA24)/2+AG24+AH24+SUM(L24+V24+AF24)/3</f>
        <v>#REF!</v>
      </c>
      <c r="AJ24" s="37" t="e">
        <f>#REF!*2</f>
        <v>#REF!</v>
      </c>
      <c r="AK24" s="37" t="e">
        <f>#REF!*2</f>
        <v>#REF!</v>
      </c>
      <c r="AL24" s="37" t="e">
        <f>#REF!*2</f>
        <v>#REF!</v>
      </c>
      <c r="AM24" s="37" t="e">
        <f>#REF!*2</f>
        <v>#REF!</v>
      </c>
      <c r="AN24" s="37" t="e">
        <f>SUM(AJ24:AM24)</f>
        <v>#REF!</v>
      </c>
      <c r="AO24" s="37" t="e">
        <f>#REF!*2</f>
        <v>#REF!</v>
      </c>
      <c r="AP24" s="37" t="e">
        <f>#REF!*2</f>
        <v>#REF!</v>
      </c>
      <c r="AQ24" s="37" t="e">
        <f>#REF!*2</f>
        <v>#REF!</v>
      </c>
      <c r="AR24" s="37" t="e">
        <f>#REF!*2</f>
        <v>#REF!</v>
      </c>
      <c r="AS24" s="37" t="e">
        <f>SUM(AO24:AR24)</f>
        <v>#REF!</v>
      </c>
      <c r="AT24" s="37" t="e">
        <f>#REF!*2</f>
        <v>#REF!</v>
      </c>
      <c r="AU24" s="37" t="e">
        <f>#REF!*2</f>
        <v>#REF!</v>
      </c>
      <c r="AV24" s="37" t="e">
        <f>#REF!*2</f>
        <v>#REF!</v>
      </c>
      <c r="AW24" s="37" t="e">
        <f>#REF!*2</f>
        <v>#REF!</v>
      </c>
      <c r="AX24" s="37" t="e">
        <f>SUM(AT24:AW24)</f>
        <v>#REF!</v>
      </c>
      <c r="AY24" s="37" t="e">
        <f>#REF!*2</f>
        <v>#REF!</v>
      </c>
      <c r="AZ24" s="37" t="e">
        <f>#REF!*2</f>
        <v>#REF!</v>
      </c>
      <c r="BA24" s="37" t="e">
        <f>#REF!*2</f>
        <v>#REF!</v>
      </c>
      <c r="BB24" s="37" t="e">
        <f>#REF!*2</f>
        <v>#REF!</v>
      </c>
      <c r="BC24" s="37" t="e">
        <f>SUM(AY24:BB24)</f>
        <v>#REF!</v>
      </c>
      <c r="BD24" s="37" t="e">
        <f>#REF!*2</f>
        <v>#REF!</v>
      </c>
      <c r="BE24" s="37" t="e">
        <f>#REF!*2</f>
        <v>#REF!</v>
      </c>
      <c r="BF24" s="37" t="e">
        <f>#REF!*2</f>
        <v>#REF!</v>
      </c>
      <c r="BG24" s="37" t="e">
        <f>#REF!*2</f>
        <v>#REF!</v>
      </c>
      <c r="BH24" s="37" t="e">
        <f>SUM(BD24:BG24)</f>
        <v>#REF!</v>
      </c>
      <c r="BI24" s="37" t="e">
        <f>#REF!*2</f>
        <v>#REF!</v>
      </c>
      <c r="BJ24" s="37" t="e">
        <f>#REF!*2</f>
        <v>#REF!</v>
      </c>
      <c r="BK24" s="37" t="e">
        <f>#REF!*2</f>
        <v>#REF!</v>
      </c>
      <c r="BL24" s="37" t="e">
        <f>#REF!*2</f>
        <v>#REF!</v>
      </c>
      <c r="BM24" s="37" t="e">
        <f>SUM(BI24:BL24)</f>
        <v>#REF!</v>
      </c>
      <c r="BN24" s="37" t="e">
        <f>#REF!</f>
        <v>#REF!</v>
      </c>
      <c r="BO24" s="37" t="e">
        <f>#REF!</f>
        <v>#REF!</v>
      </c>
      <c r="BP24" s="50" t="e">
        <f>SUM(AN24+AX24+BH24)/2+BN24+BO24+SUM(AS24+BC24+BM24)/3</f>
        <v>#REF!</v>
      </c>
      <c r="BQ24" s="37" t="e">
        <f>#REF!*2</f>
        <v>#REF!</v>
      </c>
      <c r="BR24" s="37" t="e">
        <f>#REF!*2</f>
        <v>#REF!</v>
      </c>
      <c r="BS24" s="37" t="e">
        <f>#REF!*2</f>
        <v>#REF!</v>
      </c>
      <c r="BT24" s="37" t="e">
        <f>#REF!*2</f>
        <v>#REF!</v>
      </c>
      <c r="BU24" s="37" t="e">
        <f>SUM(BQ24:BT24)</f>
        <v>#REF!</v>
      </c>
      <c r="BV24" s="37" t="e">
        <f>#REF!*2</f>
        <v>#REF!</v>
      </c>
      <c r="BW24" s="37" t="e">
        <f>#REF!*2</f>
        <v>#REF!</v>
      </c>
      <c r="BX24" s="37" t="e">
        <f>#REF!*2</f>
        <v>#REF!</v>
      </c>
      <c r="BY24" s="37" t="e">
        <f>#REF!*2</f>
        <v>#REF!</v>
      </c>
      <c r="BZ24" s="37" t="e">
        <f>SUM(BV24:BY24)</f>
        <v>#REF!</v>
      </c>
      <c r="CA24" s="37" t="e">
        <f>#REF!*2</f>
        <v>#REF!</v>
      </c>
      <c r="CB24" s="37" t="e">
        <f>#REF!*2</f>
        <v>#REF!</v>
      </c>
      <c r="CC24" s="37" t="e">
        <f>#REF!*2</f>
        <v>#REF!</v>
      </c>
      <c r="CD24" s="37" t="e">
        <f>#REF!*2</f>
        <v>#REF!</v>
      </c>
      <c r="CE24" s="37" t="e">
        <f>SUM(CA24:CD24)</f>
        <v>#REF!</v>
      </c>
      <c r="CF24" s="50" t="e">
        <f>SUM(BU24+BZ24+CE24)/2</f>
        <v>#REF!</v>
      </c>
      <c r="CG24" s="37" t="e">
        <f t="shared" ref="CG24" si="77">SUM(G24+Q24+AA24+AN24+AX24+BH24+BU24+BZ24+CE24)/2+AG24+AH24+BN24+BO24</f>
        <v>#REF!</v>
      </c>
      <c r="CH24" s="37" t="e">
        <f t="shared" ref="CH24" si="78">SUM(L24+V24+AF24+AS24+BC24+BM24)/3</f>
        <v>#REF!</v>
      </c>
      <c r="CI24" s="37" t="e">
        <f t="shared" ref="CI24" si="79">CG24+CH24</f>
        <v>#REF!</v>
      </c>
    </row>
    <row r="25" spans="1:133" s="35" customFormat="1" x14ac:dyDescent="0.65">
      <c r="A25" s="143" t="s">
        <v>27</v>
      </c>
      <c r="B25" s="143"/>
      <c r="C25" s="36" t="e">
        <f>SUM(C26+C27+C30+C33+C37+C40)</f>
        <v>#REF!</v>
      </c>
      <c r="D25" s="36" t="e">
        <f t="shared" ref="D25:BO25" si="80">SUM(D26+D27+D30+D33+D37+D40)</f>
        <v>#REF!</v>
      </c>
      <c r="E25" s="36" t="e">
        <f t="shared" si="80"/>
        <v>#REF!</v>
      </c>
      <c r="F25" s="36" t="e">
        <f t="shared" si="80"/>
        <v>#REF!</v>
      </c>
      <c r="G25" s="36" t="e">
        <f t="shared" si="80"/>
        <v>#REF!</v>
      </c>
      <c r="H25" s="36" t="e">
        <f t="shared" si="80"/>
        <v>#REF!</v>
      </c>
      <c r="I25" s="36" t="e">
        <f t="shared" si="80"/>
        <v>#REF!</v>
      </c>
      <c r="J25" s="36" t="e">
        <f t="shared" si="80"/>
        <v>#REF!</v>
      </c>
      <c r="K25" s="36" t="e">
        <f t="shared" si="80"/>
        <v>#REF!</v>
      </c>
      <c r="L25" s="36" t="e">
        <f t="shared" si="80"/>
        <v>#REF!</v>
      </c>
      <c r="M25" s="36" t="e">
        <f t="shared" si="80"/>
        <v>#REF!</v>
      </c>
      <c r="N25" s="36" t="e">
        <f t="shared" si="80"/>
        <v>#REF!</v>
      </c>
      <c r="O25" s="36" t="e">
        <f t="shared" si="80"/>
        <v>#REF!</v>
      </c>
      <c r="P25" s="36" t="e">
        <f t="shared" si="80"/>
        <v>#REF!</v>
      </c>
      <c r="Q25" s="36" t="e">
        <f t="shared" si="80"/>
        <v>#REF!</v>
      </c>
      <c r="R25" s="36" t="e">
        <f t="shared" si="80"/>
        <v>#REF!</v>
      </c>
      <c r="S25" s="36" t="e">
        <f t="shared" si="80"/>
        <v>#REF!</v>
      </c>
      <c r="T25" s="36" t="e">
        <f t="shared" si="80"/>
        <v>#REF!</v>
      </c>
      <c r="U25" s="36" t="e">
        <f t="shared" si="80"/>
        <v>#REF!</v>
      </c>
      <c r="V25" s="36" t="e">
        <f t="shared" si="80"/>
        <v>#REF!</v>
      </c>
      <c r="W25" s="36" t="e">
        <f t="shared" si="80"/>
        <v>#REF!</v>
      </c>
      <c r="X25" s="36" t="e">
        <f t="shared" si="80"/>
        <v>#REF!</v>
      </c>
      <c r="Y25" s="36" t="e">
        <f t="shared" si="80"/>
        <v>#REF!</v>
      </c>
      <c r="Z25" s="36" t="e">
        <f t="shared" si="80"/>
        <v>#REF!</v>
      </c>
      <c r="AA25" s="36" t="e">
        <f t="shared" si="80"/>
        <v>#REF!</v>
      </c>
      <c r="AB25" s="36" t="e">
        <f t="shared" si="80"/>
        <v>#REF!</v>
      </c>
      <c r="AC25" s="36" t="e">
        <f t="shared" si="80"/>
        <v>#REF!</v>
      </c>
      <c r="AD25" s="36" t="e">
        <f t="shared" si="80"/>
        <v>#REF!</v>
      </c>
      <c r="AE25" s="36" t="e">
        <f t="shared" si="80"/>
        <v>#REF!</v>
      </c>
      <c r="AF25" s="36" t="e">
        <f t="shared" si="80"/>
        <v>#REF!</v>
      </c>
      <c r="AG25" s="36" t="e">
        <f t="shared" si="80"/>
        <v>#REF!</v>
      </c>
      <c r="AH25" s="36" t="e">
        <f t="shared" si="80"/>
        <v>#REF!</v>
      </c>
      <c r="AI25" s="49" t="e">
        <f t="shared" si="80"/>
        <v>#REF!</v>
      </c>
      <c r="AJ25" s="36" t="e">
        <f t="shared" si="80"/>
        <v>#REF!</v>
      </c>
      <c r="AK25" s="36" t="e">
        <f t="shared" si="80"/>
        <v>#REF!</v>
      </c>
      <c r="AL25" s="36" t="e">
        <f t="shared" si="80"/>
        <v>#REF!</v>
      </c>
      <c r="AM25" s="36" t="e">
        <f t="shared" si="80"/>
        <v>#REF!</v>
      </c>
      <c r="AN25" s="36" t="e">
        <f t="shared" si="80"/>
        <v>#REF!</v>
      </c>
      <c r="AO25" s="36" t="e">
        <f t="shared" si="80"/>
        <v>#REF!</v>
      </c>
      <c r="AP25" s="36" t="e">
        <f t="shared" si="80"/>
        <v>#REF!</v>
      </c>
      <c r="AQ25" s="36" t="e">
        <f t="shared" si="80"/>
        <v>#REF!</v>
      </c>
      <c r="AR25" s="36" t="e">
        <f t="shared" si="80"/>
        <v>#REF!</v>
      </c>
      <c r="AS25" s="36" t="e">
        <f t="shared" si="80"/>
        <v>#REF!</v>
      </c>
      <c r="AT25" s="36" t="e">
        <f t="shared" si="80"/>
        <v>#REF!</v>
      </c>
      <c r="AU25" s="36" t="e">
        <f t="shared" si="80"/>
        <v>#REF!</v>
      </c>
      <c r="AV25" s="36" t="e">
        <f t="shared" si="80"/>
        <v>#REF!</v>
      </c>
      <c r="AW25" s="36" t="e">
        <f t="shared" si="80"/>
        <v>#REF!</v>
      </c>
      <c r="AX25" s="36" t="e">
        <f t="shared" si="80"/>
        <v>#REF!</v>
      </c>
      <c r="AY25" s="36" t="e">
        <f t="shared" si="80"/>
        <v>#REF!</v>
      </c>
      <c r="AZ25" s="36" t="e">
        <f t="shared" si="80"/>
        <v>#REF!</v>
      </c>
      <c r="BA25" s="36" t="e">
        <f t="shared" si="80"/>
        <v>#REF!</v>
      </c>
      <c r="BB25" s="36" t="e">
        <f t="shared" si="80"/>
        <v>#REF!</v>
      </c>
      <c r="BC25" s="36" t="e">
        <f t="shared" si="80"/>
        <v>#REF!</v>
      </c>
      <c r="BD25" s="36" t="e">
        <f t="shared" si="80"/>
        <v>#REF!</v>
      </c>
      <c r="BE25" s="36" t="e">
        <f t="shared" si="80"/>
        <v>#REF!</v>
      </c>
      <c r="BF25" s="36" t="e">
        <f t="shared" si="80"/>
        <v>#REF!</v>
      </c>
      <c r="BG25" s="36" t="e">
        <f t="shared" si="80"/>
        <v>#REF!</v>
      </c>
      <c r="BH25" s="36" t="e">
        <f t="shared" si="80"/>
        <v>#REF!</v>
      </c>
      <c r="BI25" s="36" t="e">
        <f t="shared" si="80"/>
        <v>#REF!</v>
      </c>
      <c r="BJ25" s="36" t="e">
        <f t="shared" si="80"/>
        <v>#REF!</v>
      </c>
      <c r="BK25" s="36" t="e">
        <f t="shared" si="80"/>
        <v>#REF!</v>
      </c>
      <c r="BL25" s="36" t="e">
        <f t="shared" si="80"/>
        <v>#REF!</v>
      </c>
      <c r="BM25" s="36" t="e">
        <f t="shared" si="80"/>
        <v>#REF!</v>
      </c>
      <c r="BN25" s="36" t="e">
        <f t="shared" si="80"/>
        <v>#REF!</v>
      </c>
      <c r="BO25" s="36" t="e">
        <f t="shared" si="80"/>
        <v>#REF!</v>
      </c>
      <c r="BP25" s="49" t="e">
        <f t="shared" ref="BP25:CI25" si="81">SUM(BP26+BP27+BP30+BP33+BP37+BP40)</f>
        <v>#REF!</v>
      </c>
      <c r="BQ25" s="36" t="e">
        <f t="shared" si="81"/>
        <v>#REF!</v>
      </c>
      <c r="BR25" s="36" t="e">
        <f t="shared" si="81"/>
        <v>#REF!</v>
      </c>
      <c r="BS25" s="36" t="e">
        <f t="shared" si="81"/>
        <v>#REF!</v>
      </c>
      <c r="BT25" s="36" t="e">
        <f t="shared" si="81"/>
        <v>#REF!</v>
      </c>
      <c r="BU25" s="36" t="e">
        <f t="shared" si="81"/>
        <v>#REF!</v>
      </c>
      <c r="BV25" s="36" t="e">
        <f t="shared" si="81"/>
        <v>#REF!</v>
      </c>
      <c r="BW25" s="36" t="e">
        <f t="shared" si="81"/>
        <v>#REF!</v>
      </c>
      <c r="BX25" s="36" t="e">
        <f t="shared" si="81"/>
        <v>#REF!</v>
      </c>
      <c r="BY25" s="36" t="e">
        <f t="shared" si="81"/>
        <v>#REF!</v>
      </c>
      <c r="BZ25" s="36" t="e">
        <f t="shared" si="81"/>
        <v>#REF!</v>
      </c>
      <c r="CA25" s="36" t="e">
        <f t="shared" si="81"/>
        <v>#REF!</v>
      </c>
      <c r="CB25" s="36" t="e">
        <f t="shared" si="81"/>
        <v>#REF!</v>
      </c>
      <c r="CC25" s="36" t="e">
        <f t="shared" si="81"/>
        <v>#REF!</v>
      </c>
      <c r="CD25" s="36" t="e">
        <f t="shared" si="81"/>
        <v>#REF!</v>
      </c>
      <c r="CE25" s="36" t="e">
        <f t="shared" si="81"/>
        <v>#REF!</v>
      </c>
      <c r="CF25" s="49" t="e">
        <f t="shared" si="81"/>
        <v>#REF!</v>
      </c>
      <c r="CG25" s="36" t="e">
        <f t="shared" si="81"/>
        <v>#REF!</v>
      </c>
      <c r="CH25" s="36" t="e">
        <f t="shared" si="81"/>
        <v>#REF!</v>
      </c>
      <c r="CI25" s="36" t="e">
        <f t="shared" si="81"/>
        <v>#REF!</v>
      </c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</row>
    <row r="26" spans="1:133" s="35" customFormat="1" x14ac:dyDescent="0.65">
      <c r="A26" s="143"/>
      <c r="B26" s="143" t="s">
        <v>228</v>
      </c>
      <c r="C26" s="36" t="e">
        <f>#REF!</f>
        <v>#REF!</v>
      </c>
      <c r="D26" s="36" t="e">
        <f>#REF!</f>
        <v>#REF!</v>
      </c>
      <c r="E26" s="36" t="e">
        <f>#REF!</f>
        <v>#REF!</v>
      </c>
      <c r="F26" s="36" t="e">
        <f>#REF!</f>
        <v>#REF!</v>
      </c>
      <c r="G26" s="36" t="e">
        <f>SUM(C26:F26)</f>
        <v>#REF!</v>
      </c>
      <c r="H26" s="36" t="e">
        <f>#REF!</f>
        <v>#REF!</v>
      </c>
      <c r="I26" s="36" t="e">
        <f>#REF!</f>
        <v>#REF!</v>
      </c>
      <c r="J26" s="36" t="e">
        <f>#REF!</f>
        <v>#REF!</v>
      </c>
      <c r="K26" s="36" t="e">
        <f>#REF!</f>
        <v>#REF!</v>
      </c>
      <c r="L26" s="36" t="e">
        <f>SUM(H26:K26)</f>
        <v>#REF!</v>
      </c>
      <c r="M26" s="37" t="e">
        <f>#REF!</f>
        <v>#REF!</v>
      </c>
      <c r="N26" s="37" t="e">
        <f>#REF!</f>
        <v>#REF!</v>
      </c>
      <c r="O26" s="37" t="e">
        <f>#REF!</f>
        <v>#REF!</v>
      </c>
      <c r="P26" s="37" t="e">
        <f>#REF!</f>
        <v>#REF!</v>
      </c>
      <c r="Q26" s="37" t="e">
        <f t="shared" ref="Q26" si="82">SUM(M26:P26)</f>
        <v>#REF!</v>
      </c>
      <c r="R26" s="37" t="e">
        <f>#REF!</f>
        <v>#REF!</v>
      </c>
      <c r="S26" s="37" t="e">
        <f>#REF!</f>
        <v>#REF!</v>
      </c>
      <c r="T26" s="37" t="e">
        <f>#REF!</f>
        <v>#REF!</v>
      </c>
      <c r="U26" s="37" t="e">
        <f>#REF!</f>
        <v>#REF!</v>
      </c>
      <c r="V26" s="37" t="e">
        <f t="shared" ref="V26" si="83">SUM(R26:U26)</f>
        <v>#REF!</v>
      </c>
      <c r="W26" s="37" t="e">
        <f>#REF!</f>
        <v>#REF!</v>
      </c>
      <c r="X26" s="37" t="e">
        <f>#REF!</f>
        <v>#REF!</v>
      </c>
      <c r="Y26" s="37" t="e">
        <f>#REF!</f>
        <v>#REF!</v>
      </c>
      <c r="Z26" s="37" t="e">
        <f>#REF!</f>
        <v>#REF!</v>
      </c>
      <c r="AA26" s="37" t="e">
        <f t="shared" ref="AA26" si="84">SUM(W26:Z26)</f>
        <v>#REF!</v>
      </c>
      <c r="AB26" s="37" t="e">
        <f>#REF!</f>
        <v>#REF!</v>
      </c>
      <c r="AC26" s="37" t="e">
        <f>#REF!</f>
        <v>#REF!</v>
      </c>
      <c r="AD26" s="37" t="e">
        <f>#REF!</f>
        <v>#REF!</v>
      </c>
      <c r="AE26" s="37" t="e">
        <f>#REF!</f>
        <v>#REF!</v>
      </c>
      <c r="AF26" s="37" t="e">
        <f t="shared" ref="AF26" si="85">SUM(AB26:AE26)</f>
        <v>#REF!</v>
      </c>
      <c r="AG26" s="37" t="e">
        <f>#REF!</f>
        <v>#REF!</v>
      </c>
      <c r="AH26" s="37" t="e">
        <f>#REF!</f>
        <v>#REF!</v>
      </c>
      <c r="AI26" s="50" t="e">
        <f>SUM(G26+Q26+AA26)/2+AG26+AH26+SUM(L26+V26+AF26)/3</f>
        <v>#REF!</v>
      </c>
      <c r="AJ26" s="37" t="e">
        <f>#REF!*2</f>
        <v>#REF!</v>
      </c>
      <c r="AK26" s="37" t="e">
        <f>#REF!*2</f>
        <v>#REF!</v>
      </c>
      <c r="AL26" s="37" t="e">
        <f>#REF!*2</f>
        <v>#REF!</v>
      </c>
      <c r="AM26" s="37" t="e">
        <f>#REF!*2</f>
        <v>#REF!</v>
      </c>
      <c r="AN26" s="37" t="e">
        <f>SUM(AJ26:AM26)</f>
        <v>#REF!</v>
      </c>
      <c r="AO26" s="37" t="e">
        <f>#REF!*2</f>
        <v>#REF!</v>
      </c>
      <c r="AP26" s="37" t="e">
        <f>#REF!*2</f>
        <v>#REF!</v>
      </c>
      <c r="AQ26" s="37" t="e">
        <f>#REF!*2</f>
        <v>#REF!</v>
      </c>
      <c r="AR26" s="37" t="e">
        <f>#REF!*2</f>
        <v>#REF!</v>
      </c>
      <c r="AS26" s="37" t="e">
        <f>SUM(AO26:AR26)</f>
        <v>#REF!</v>
      </c>
      <c r="AT26" s="37" t="e">
        <f>#REF!*2</f>
        <v>#REF!</v>
      </c>
      <c r="AU26" s="37" t="e">
        <f>#REF!*2</f>
        <v>#REF!</v>
      </c>
      <c r="AV26" s="37" t="e">
        <f>#REF!*2</f>
        <v>#REF!</v>
      </c>
      <c r="AW26" s="37" t="e">
        <f>#REF!*2</f>
        <v>#REF!</v>
      </c>
      <c r="AX26" s="37" t="e">
        <f>SUM(AT26:AW26)</f>
        <v>#REF!</v>
      </c>
      <c r="AY26" s="37" t="e">
        <f>#REF!*2</f>
        <v>#REF!</v>
      </c>
      <c r="AZ26" s="37" t="e">
        <f>#REF!*2</f>
        <v>#REF!</v>
      </c>
      <c r="BA26" s="37" t="e">
        <f>#REF!*2</f>
        <v>#REF!</v>
      </c>
      <c r="BB26" s="37" t="e">
        <f>#REF!*2</f>
        <v>#REF!</v>
      </c>
      <c r="BC26" s="37" t="e">
        <f>SUM(AY26:BB26)</f>
        <v>#REF!</v>
      </c>
      <c r="BD26" s="37" t="e">
        <f>#REF!*2</f>
        <v>#REF!</v>
      </c>
      <c r="BE26" s="37" t="e">
        <f>#REF!*2</f>
        <v>#REF!</v>
      </c>
      <c r="BF26" s="37" t="e">
        <f>#REF!*2</f>
        <v>#REF!</v>
      </c>
      <c r="BG26" s="37" t="e">
        <f>#REF!*2</f>
        <v>#REF!</v>
      </c>
      <c r="BH26" s="37" t="e">
        <f>SUM(BD26:BG26)</f>
        <v>#REF!</v>
      </c>
      <c r="BI26" s="37" t="e">
        <f>#REF!*2</f>
        <v>#REF!</v>
      </c>
      <c r="BJ26" s="37" t="e">
        <f>#REF!*2</f>
        <v>#REF!</v>
      </c>
      <c r="BK26" s="37" t="e">
        <f>#REF!*2</f>
        <v>#REF!</v>
      </c>
      <c r="BL26" s="37" t="e">
        <f>#REF!*2</f>
        <v>#REF!</v>
      </c>
      <c r="BM26" s="37" t="e">
        <f>SUM(BI26:BL26)</f>
        <v>#REF!</v>
      </c>
      <c r="BN26" s="37" t="e">
        <f>#REF!</f>
        <v>#REF!</v>
      </c>
      <c r="BO26" s="37" t="e">
        <f>#REF!</f>
        <v>#REF!</v>
      </c>
      <c r="BP26" s="50" t="e">
        <f>SUM(AN26+AX26+BH26)/2+BN26+BO26+SUM(AS26+BC26+BM26)/3</f>
        <v>#REF!</v>
      </c>
      <c r="BQ26" s="37" t="e">
        <f>#REF!*2</f>
        <v>#REF!</v>
      </c>
      <c r="BR26" s="37" t="e">
        <f>#REF!*2</f>
        <v>#REF!</v>
      </c>
      <c r="BS26" s="37" t="e">
        <f>#REF!*2</f>
        <v>#REF!</v>
      </c>
      <c r="BT26" s="37" t="e">
        <f>#REF!*2</f>
        <v>#REF!</v>
      </c>
      <c r="BU26" s="37" t="e">
        <f>SUM(BQ26:BT26)</f>
        <v>#REF!</v>
      </c>
      <c r="BV26" s="37" t="e">
        <f>#REF!*2</f>
        <v>#REF!</v>
      </c>
      <c r="BW26" s="37" t="e">
        <f>#REF!*2</f>
        <v>#REF!</v>
      </c>
      <c r="BX26" s="37" t="e">
        <f>#REF!*2</f>
        <v>#REF!</v>
      </c>
      <c r="BY26" s="37" t="e">
        <f>#REF!*2</f>
        <v>#REF!</v>
      </c>
      <c r="BZ26" s="37" t="e">
        <f>SUM(BV26:BY26)</f>
        <v>#REF!</v>
      </c>
      <c r="CA26" s="37" t="e">
        <f>#REF!*2</f>
        <v>#REF!</v>
      </c>
      <c r="CB26" s="37" t="e">
        <f>#REF!*2</f>
        <v>#REF!</v>
      </c>
      <c r="CC26" s="37" t="e">
        <f>#REF!*2</f>
        <v>#REF!</v>
      </c>
      <c r="CD26" s="37" t="e">
        <f>#REF!*2</f>
        <v>#REF!</v>
      </c>
      <c r="CE26" s="37" t="e">
        <f>SUM(CA26:CD26)</f>
        <v>#REF!</v>
      </c>
      <c r="CF26" s="50" t="e">
        <f>SUM(BU26+BZ26+CE26)/2</f>
        <v>#REF!</v>
      </c>
      <c r="CG26" s="37" t="e">
        <f t="shared" ref="CG26" si="86">SUM(G26+Q26+AA26+AN26+AX26+BH26+BU26+BZ26+CE26)/2+AG26+AH26+BN26+BO26</f>
        <v>#REF!</v>
      </c>
      <c r="CH26" s="37" t="e">
        <f t="shared" ref="CH26" si="87">SUM(L26+V26+AF26+AS26+BC26+BM26)/3</f>
        <v>#REF!</v>
      </c>
      <c r="CI26" s="37" t="e">
        <f t="shared" ref="CI26" si="88">CG26+CH26</f>
        <v>#REF!</v>
      </c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</row>
    <row r="27" spans="1:133" s="35" customFormat="1" x14ac:dyDescent="0.65">
      <c r="A27" s="157"/>
      <c r="B27" s="157" t="s">
        <v>28</v>
      </c>
      <c r="C27" s="36" t="e">
        <f>SUM(C28:C29)</f>
        <v>#REF!</v>
      </c>
      <c r="D27" s="36" t="e">
        <f t="shared" ref="D27:BO27" si="89">SUM(D28:D29)</f>
        <v>#REF!</v>
      </c>
      <c r="E27" s="36" t="e">
        <f t="shared" si="89"/>
        <v>#REF!</v>
      </c>
      <c r="F27" s="36" t="e">
        <f t="shared" si="89"/>
        <v>#REF!</v>
      </c>
      <c r="G27" s="36" t="e">
        <f t="shared" si="89"/>
        <v>#REF!</v>
      </c>
      <c r="H27" s="36" t="e">
        <f t="shared" si="89"/>
        <v>#REF!</v>
      </c>
      <c r="I27" s="36" t="e">
        <f t="shared" si="89"/>
        <v>#REF!</v>
      </c>
      <c r="J27" s="36" t="e">
        <f t="shared" si="89"/>
        <v>#REF!</v>
      </c>
      <c r="K27" s="36" t="e">
        <f t="shared" si="89"/>
        <v>#REF!</v>
      </c>
      <c r="L27" s="36" t="e">
        <f t="shared" si="89"/>
        <v>#REF!</v>
      </c>
      <c r="M27" s="36" t="e">
        <f t="shared" si="89"/>
        <v>#REF!</v>
      </c>
      <c r="N27" s="36" t="e">
        <f t="shared" si="89"/>
        <v>#REF!</v>
      </c>
      <c r="O27" s="36" t="e">
        <f t="shared" si="89"/>
        <v>#REF!</v>
      </c>
      <c r="P27" s="36" t="e">
        <f t="shared" si="89"/>
        <v>#REF!</v>
      </c>
      <c r="Q27" s="36" t="e">
        <f t="shared" si="89"/>
        <v>#REF!</v>
      </c>
      <c r="R27" s="36" t="e">
        <f t="shared" si="89"/>
        <v>#REF!</v>
      </c>
      <c r="S27" s="36" t="e">
        <f t="shared" si="89"/>
        <v>#REF!</v>
      </c>
      <c r="T27" s="36" t="e">
        <f t="shared" si="89"/>
        <v>#REF!</v>
      </c>
      <c r="U27" s="36" t="e">
        <f t="shared" si="89"/>
        <v>#REF!</v>
      </c>
      <c r="V27" s="36" t="e">
        <f t="shared" si="89"/>
        <v>#REF!</v>
      </c>
      <c r="W27" s="36" t="e">
        <f t="shared" si="89"/>
        <v>#REF!</v>
      </c>
      <c r="X27" s="36" t="e">
        <f t="shared" si="89"/>
        <v>#REF!</v>
      </c>
      <c r="Y27" s="36" t="e">
        <f t="shared" si="89"/>
        <v>#REF!</v>
      </c>
      <c r="Z27" s="36" t="e">
        <f t="shared" si="89"/>
        <v>#REF!</v>
      </c>
      <c r="AA27" s="36" t="e">
        <f t="shared" si="89"/>
        <v>#REF!</v>
      </c>
      <c r="AB27" s="36" t="e">
        <f t="shared" si="89"/>
        <v>#REF!</v>
      </c>
      <c r="AC27" s="36" t="e">
        <f t="shared" si="89"/>
        <v>#REF!</v>
      </c>
      <c r="AD27" s="36" t="e">
        <f t="shared" si="89"/>
        <v>#REF!</v>
      </c>
      <c r="AE27" s="36" t="e">
        <f t="shared" si="89"/>
        <v>#REF!</v>
      </c>
      <c r="AF27" s="36" t="e">
        <f t="shared" si="89"/>
        <v>#REF!</v>
      </c>
      <c r="AG27" s="36" t="e">
        <f t="shared" si="89"/>
        <v>#REF!</v>
      </c>
      <c r="AH27" s="36" t="e">
        <f t="shared" si="89"/>
        <v>#REF!</v>
      </c>
      <c r="AI27" s="49" t="e">
        <f t="shared" si="89"/>
        <v>#REF!</v>
      </c>
      <c r="AJ27" s="36" t="e">
        <f t="shared" si="89"/>
        <v>#REF!</v>
      </c>
      <c r="AK27" s="36" t="e">
        <f t="shared" si="89"/>
        <v>#REF!</v>
      </c>
      <c r="AL27" s="36" t="e">
        <f t="shared" si="89"/>
        <v>#REF!</v>
      </c>
      <c r="AM27" s="36" t="e">
        <f t="shared" si="89"/>
        <v>#REF!</v>
      </c>
      <c r="AN27" s="36" t="e">
        <f t="shared" si="89"/>
        <v>#REF!</v>
      </c>
      <c r="AO27" s="36" t="e">
        <f t="shared" si="89"/>
        <v>#REF!</v>
      </c>
      <c r="AP27" s="36" t="e">
        <f t="shared" si="89"/>
        <v>#REF!</v>
      </c>
      <c r="AQ27" s="36" t="e">
        <f t="shared" si="89"/>
        <v>#REF!</v>
      </c>
      <c r="AR27" s="36" t="e">
        <f t="shared" si="89"/>
        <v>#REF!</v>
      </c>
      <c r="AS27" s="36" t="e">
        <f t="shared" si="89"/>
        <v>#REF!</v>
      </c>
      <c r="AT27" s="36" t="e">
        <f t="shared" si="89"/>
        <v>#REF!</v>
      </c>
      <c r="AU27" s="36" t="e">
        <f t="shared" si="89"/>
        <v>#REF!</v>
      </c>
      <c r="AV27" s="36" t="e">
        <f t="shared" si="89"/>
        <v>#REF!</v>
      </c>
      <c r="AW27" s="36" t="e">
        <f t="shared" si="89"/>
        <v>#REF!</v>
      </c>
      <c r="AX27" s="36" t="e">
        <f t="shared" si="89"/>
        <v>#REF!</v>
      </c>
      <c r="AY27" s="36" t="e">
        <f t="shared" si="89"/>
        <v>#REF!</v>
      </c>
      <c r="AZ27" s="36" t="e">
        <f t="shared" si="89"/>
        <v>#REF!</v>
      </c>
      <c r="BA27" s="36" t="e">
        <f t="shared" si="89"/>
        <v>#REF!</v>
      </c>
      <c r="BB27" s="36" t="e">
        <f t="shared" si="89"/>
        <v>#REF!</v>
      </c>
      <c r="BC27" s="36" t="e">
        <f t="shared" si="89"/>
        <v>#REF!</v>
      </c>
      <c r="BD27" s="36" t="e">
        <f t="shared" si="89"/>
        <v>#REF!</v>
      </c>
      <c r="BE27" s="36" t="e">
        <f t="shared" si="89"/>
        <v>#REF!</v>
      </c>
      <c r="BF27" s="36" t="e">
        <f t="shared" si="89"/>
        <v>#REF!</v>
      </c>
      <c r="BG27" s="36" t="e">
        <f t="shared" si="89"/>
        <v>#REF!</v>
      </c>
      <c r="BH27" s="36" t="e">
        <f t="shared" si="89"/>
        <v>#REF!</v>
      </c>
      <c r="BI27" s="36" t="e">
        <f t="shared" si="89"/>
        <v>#REF!</v>
      </c>
      <c r="BJ27" s="36" t="e">
        <f t="shared" si="89"/>
        <v>#REF!</v>
      </c>
      <c r="BK27" s="36" t="e">
        <f t="shared" si="89"/>
        <v>#REF!</v>
      </c>
      <c r="BL27" s="36" t="e">
        <f t="shared" si="89"/>
        <v>#REF!</v>
      </c>
      <c r="BM27" s="36" t="e">
        <f t="shared" si="89"/>
        <v>#REF!</v>
      </c>
      <c r="BN27" s="36" t="e">
        <f t="shared" si="89"/>
        <v>#REF!</v>
      </c>
      <c r="BO27" s="36" t="e">
        <f t="shared" si="89"/>
        <v>#REF!</v>
      </c>
      <c r="BP27" s="49" t="e">
        <f t="shared" ref="BP27:CI27" si="90">SUM(BP28:BP29)</f>
        <v>#REF!</v>
      </c>
      <c r="BQ27" s="36" t="e">
        <f t="shared" si="90"/>
        <v>#REF!</v>
      </c>
      <c r="BR27" s="36" t="e">
        <f t="shared" si="90"/>
        <v>#REF!</v>
      </c>
      <c r="BS27" s="36" t="e">
        <f t="shared" si="90"/>
        <v>#REF!</v>
      </c>
      <c r="BT27" s="36" t="e">
        <f t="shared" si="90"/>
        <v>#REF!</v>
      </c>
      <c r="BU27" s="36" t="e">
        <f t="shared" si="90"/>
        <v>#REF!</v>
      </c>
      <c r="BV27" s="36" t="e">
        <f t="shared" si="90"/>
        <v>#REF!</v>
      </c>
      <c r="BW27" s="36" t="e">
        <f t="shared" si="90"/>
        <v>#REF!</v>
      </c>
      <c r="BX27" s="36" t="e">
        <f t="shared" si="90"/>
        <v>#REF!</v>
      </c>
      <c r="BY27" s="36" t="e">
        <f t="shared" si="90"/>
        <v>#REF!</v>
      </c>
      <c r="BZ27" s="36" t="e">
        <f t="shared" si="90"/>
        <v>#REF!</v>
      </c>
      <c r="CA27" s="36" t="e">
        <f t="shared" si="90"/>
        <v>#REF!</v>
      </c>
      <c r="CB27" s="36" t="e">
        <f t="shared" si="90"/>
        <v>#REF!</v>
      </c>
      <c r="CC27" s="36" t="e">
        <f t="shared" si="90"/>
        <v>#REF!</v>
      </c>
      <c r="CD27" s="36" t="e">
        <f t="shared" si="90"/>
        <v>#REF!</v>
      </c>
      <c r="CE27" s="36" t="e">
        <f t="shared" si="90"/>
        <v>#REF!</v>
      </c>
      <c r="CF27" s="49" t="e">
        <f t="shared" si="90"/>
        <v>#REF!</v>
      </c>
      <c r="CG27" s="36" t="e">
        <f t="shared" si="90"/>
        <v>#REF!</v>
      </c>
      <c r="CH27" s="36" t="e">
        <f t="shared" si="90"/>
        <v>#REF!</v>
      </c>
      <c r="CI27" s="36" t="e">
        <f t="shared" si="90"/>
        <v>#REF!</v>
      </c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</row>
    <row r="28" spans="1:133" x14ac:dyDescent="0.65">
      <c r="A28" s="146"/>
      <c r="B28" s="146" t="s">
        <v>29</v>
      </c>
      <c r="C28" s="37" t="e">
        <f>#REF!</f>
        <v>#REF!</v>
      </c>
      <c r="D28" s="37" t="e">
        <f>#REF!</f>
        <v>#REF!</v>
      </c>
      <c r="E28" s="37" t="e">
        <f>#REF!</f>
        <v>#REF!</v>
      </c>
      <c r="F28" s="37" t="e">
        <f>#REF!</f>
        <v>#REF!</v>
      </c>
      <c r="G28" s="37" t="e">
        <f t="shared" ref="G28:G29" si="91">SUM(C28:F28)</f>
        <v>#REF!</v>
      </c>
      <c r="H28" s="37" t="e">
        <f>#REF!</f>
        <v>#REF!</v>
      </c>
      <c r="I28" s="37" t="e">
        <f>#REF!</f>
        <v>#REF!</v>
      </c>
      <c r="J28" s="37" t="e">
        <f>#REF!</f>
        <v>#REF!</v>
      </c>
      <c r="K28" s="37" t="e">
        <f>#REF!</f>
        <v>#REF!</v>
      </c>
      <c r="L28" s="37" t="e">
        <f t="shared" ref="L28:L29" si="92">SUM(H28:K28)</f>
        <v>#REF!</v>
      </c>
      <c r="M28" s="37" t="e">
        <f>#REF!</f>
        <v>#REF!</v>
      </c>
      <c r="N28" s="37" t="e">
        <f>#REF!</f>
        <v>#REF!</v>
      </c>
      <c r="O28" s="37" t="e">
        <f>#REF!</f>
        <v>#REF!</v>
      </c>
      <c r="P28" s="37" t="e">
        <f>#REF!</f>
        <v>#REF!</v>
      </c>
      <c r="Q28" s="37" t="e">
        <f t="shared" ref="Q28:Q29" si="93">SUM(M28:P28)</f>
        <v>#REF!</v>
      </c>
      <c r="R28" s="37" t="e">
        <f>#REF!</f>
        <v>#REF!</v>
      </c>
      <c r="S28" s="37" t="e">
        <f>#REF!</f>
        <v>#REF!</v>
      </c>
      <c r="T28" s="37" t="e">
        <f>#REF!</f>
        <v>#REF!</v>
      </c>
      <c r="U28" s="37" t="e">
        <f>#REF!</f>
        <v>#REF!</v>
      </c>
      <c r="V28" s="37" t="e">
        <f t="shared" ref="V28:V29" si="94">SUM(R28:U28)</f>
        <v>#REF!</v>
      </c>
      <c r="W28" s="37" t="e">
        <f>#REF!</f>
        <v>#REF!</v>
      </c>
      <c r="X28" s="37" t="e">
        <f>#REF!</f>
        <v>#REF!</v>
      </c>
      <c r="Y28" s="37" t="e">
        <f>#REF!</f>
        <v>#REF!</v>
      </c>
      <c r="Z28" s="37" t="e">
        <f>#REF!</f>
        <v>#REF!</v>
      </c>
      <c r="AA28" s="37" t="e">
        <f t="shared" ref="AA28:AA29" si="95">SUM(W28:Z28)</f>
        <v>#REF!</v>
      </c>
      <c r="AB28" s="37" t="e">
        <f>#REF!</f>
        <v>#REF!</v>
      </c>
      <c r="AC28" s="37" t="e">
        <f>#REF!</f>
        <v>#REF!</v>
      </c>
      <c r="AD28" s="37" t="e">
        <f>#REF!</f>
        <v>#REF!</v>
      </c>
      <c r="AE28" s="37" t="e">
        <f>#REF!</f>
        <v>#REF!</v>
      </c>
      <c r="AF28" s="37" t="e">
        <f t="shared" ref="AF28:AF29" si="96">SUM(AB28:AE28)</f>
        <v>#REF!</v>
      </c>
      <c r="AG28" s="37" t="e">
        <f>#REF!</f>
        <v>#REF!</v>
      </c>
      <c r="AH28" s="37" t="e">
        <f>#REF!</f>
        <v>#REF!</v>
      </c>
      <c r="AI28" s="50" t="e">
        <f t="shared" ref="AI28:AI29" si="97">SUM(G28+Q28+AA28)/2+AG28+AH28+SUM(L28+V28+AF28)/3</f>
        <v>#REF!</v>
      </c>
      <c r="AJ28" s="37" t="e">
        <f>#REF!*2</f>
        <v>#REF!</v>
      </c>
      <c r="AK28" s="37" t="e">
        <f>#REF!*2</f>
        <v>#REF!</v>
      </c>
      <c r="AL28" s="37" t="e">
        <f>#REF!*2</f>
        <v>#REF!</v>
      </c>
      <c r="AM28" s="37" t="e">
        <f>#REF!*2</f>
        <v>#REF!</v>
      </c>
      <c r="AN28" s="37" t="e">
        <f t="shared" ref="AN28:AN29" si="98">SUM(AJ28:AM28)</f>
        <v>#REF!</v>
      </c>
      <c r="AO28" s="37" t="e">
        <f>#REF!*2</f>
        <v>#REF!</v>
      </c>
      <c r="AP28" s="37" t="e">
        <f>#REF!*2</f>
        <v>#REF!</v>
      </c>
      <c r="AQ28" s="37" t="e">
        <f>#REF!*2</f>
        <v>#REF!</v>
      </c>
      <c r="AR28" s="37" t="e">
        <f>#REF!*2</f>
        <v>#REF!</v>
      </c>
      <c r="AS28" s="37" t="e">
        <f t="shared" ref="AS28:AS29" si="99">SUM(AO28:AR28)</f>
        <v>#REF!</v>
      </c>
      <c r="AT28" s="37" t="e">
        <f>#REF!*2</f>
        <v>#REF!</v>
      </c>
      <c r="AU28" s="37" t="e">
        <f>#REF!*2</f>
        <v>#REF!</v>
      </c>
      <c r="AV28" s="37" t="e">
        <f>#REF!*2</f>
        <v>#REF!</v>
      </c>
      <c r="AW28" s="37" t="e">
        <f>#REF!*2</f>
        <v>#REF!</v>
      </c>
      <c r="AX28" s="37" t="e">
        <f t="shared" ref="AX28:AX29" si="100">SUM(AT28:AW28)</f>
        <v>#REF!</v>
      </c>
      <c r="AY28" s="37" t="e">
        <f>#REF!*2</f>
        <v>#REF!</v>
      </c>
      <c r="AZ28" s="37" t="e">
        <f>#REF!*2</f>
        <v>#REF!</v>
      </c>
      <c r="BA28" s="37" t="e">
        <f>#REF!*2</f>
        <v>#REF!</v>
      </c>
      <c r="BB28" s="37" t="e">
        <f>#REF!*2</f>
        <v>#REF!</v>
      </c>
      <c r="BC28" s="37" t="e">
        <f t="shared" ref="BC28:BC29" si="101">SUM(AY28:BB28)</f>
        <v>#REF!</v>
      </c>
      <c r="BD28" s="37" t="e">
        <f>#REF!*2</f>
        <v>#REF!</v>
      </c>
      <c r="BE28" s="37" t="e">
        <f>#REF!*2</f>
        <v>#REF!</v>
      </c>
      <c r="BF28" s="37" t="e">
        <f>#REF!*2</f>
        <v>#REF!</v>
      </c>
      <c r="BG28" s="37" t="e">
        <f>#REF!*2</f>
        <v>#REF!</v>
      </c>
      <c r="BH28" s="37" t="e">
        <f t="shared" ref="BH28:BH29" si="102">SUM(BD28:BG28)</f>
        <v>#REF!</v>
      </c>
      <c r="BI28" s="37" t="e">
        <f>#REF!*2</f>
        <v>#REF!</v>
      </c>
      <c r="BJ28" s="37" t="e">
        <f>#REF!*2</f>
        <v>#REF!</v>
      </c>
      <c r="BK28" s="37" t="e">
        <f>#REF!*2</f>
        <v>#REF!</v>
      </c>
      <c r="BL28" s="37" t="e">
        <f>#REF!*2</f>
        <v>#REF!</v>
      </c>
      <c r="BM28" s="37" t="e">
        <f t="shared" ref="BM28:BM29" si="103">SUM(BI28:BL28)</f>
        <v>#REF!</v>
      </c>
      <c r="BN28" s="37" t="e">
        <f>#REF!</f>
        <v>#REF!</v>
      </c>
      <c r="BO28" s="37" t="e">
        <f>#REF!</f>
        <v>#REF!</v>
      </c>
      <c r="BP28" s="50" t="e">
        <f t="shared" ref="BP28:BP29" si="104">SUM(AN28+AX28+BH28)/2+BN28+BO28+SUM(AS28+BC28+BM28)/3</f>
        <v>#REF!</v>
      </c>
      <c r="BQ28" s="37" t="e">
        <f>#REF!*2</f>
        <v>#REF!</v>
      </c>
      <c r="BR28" s="37" t="e">
        <f>#REF!*2</f>
        <v>#REF!</v>
      </c>
      <c r="BS28" s="37" t="e">
        <f>#REF!*2</f>
        <v>#REF!</v>
      </c>
      <c r="BT28" s="37" t="e">
        <f>#REF!*2</f>
        <v>#REF!</v>
      </c>
      <c r="BU28" s="37" t="e">
        <f t="shared" ref="BU28:BU29" si="105">SUM(BQ28:BT28)</f>
        <v>#REF!</v>
      </c>
      <c r="BV28" s="37" t="e">
        <f>#REF!*2</f>
        <v>#REF!</v>
      </c>
      <c r="BW28" s="37" t="e">
        <f>#REF!*2</f>
        <v>#REF!</v>
      </c>
      <c r="BX28" s="37" t="e">
        <f>#REF!*2</f>
        <v>#REF!</v>
      </c>
      <c r="BY28" s="37" t="e">
        <f>#REF!*2</f>
        <v>#REF!</v>
      </c>
      <c r="BZ28" s="37" t="e">
        <f t="shared" ref="BZ28:BZ29" si="106">SUM(BV28:BY28)</f>
        <v>#REF!</v>
      </c>
      <c r="CA28" s="37" t="e">
        <f>#REF!*2</f>
        <v>#REF!</v>
      </c>
      <c r="CB28" s="37" t="e">
        <f>#REF!*2</f>
        <v>#REF!</v>
      </c>
      <c r="CC28" s="37" t="e">
        <f>#REF!*2</f>
        <v>#REF!</v>
      </c>
      <c r="CD28" s="37" t="e">
        <f>#REF!*2</f>
        <v>#REF!</v>
      </c>
      <c r="CE28" s="37" t="e">
        <f t="shared" ref="CE28:CE29" si="107">SUM(CA28:CD28)</f>
        <v>#REF!</v>
      </c>
      <c r="CF28" s="50" t="e">
        <f t="shared" ref="CF28:CF29" si="108">SUM(BU28+BZ28+CE28)/2</f>
        <v>#REF!</v>
      </c>
      <c r="CG28" s="37" t="e">
        <f t="shared" ref="CG28:CG29" si="109">SUM(G28+Q28+AA28+AN28+AX28+BH28+BU28+BZ28+CE28)/2+AG28+AH28+BN28+BO28</f>
        <v>#REF!</v>
      </c>
      <c r="CH28" s="37" t="e">
        <f t="shared" ref="CH28:CH29" si="110">SUM(L28+V28+AF28+AS28+BC28+BM28)/3</f>
        <v>#REF!</v>
      </c>
      <c r="CI28" s="37" t="e">
        <f t="shared" ref="CI28:CI29" si="111">CG28+CH28</f>
        <v>#REF!</v>
      </c>
    </row>
    <row r="29" spans="1:133" x14ac:dyDescent="0.65">
      <c r="A29" s="158"/>
      <c r="B29" s="158" t="s">
        <v>30</v>
      </c>
      <c r="C29" s="37" t="e">
        <f>#REF!</f>
        <v>#REF!</v>
      </c>
      <c r="D29" s="37" t="e">
        <f>#REF!</f>
        <v>#REF!</v>
      </c>
      <c r="E29" s="37" t="e">
        <f>#REF!</f>
        <v>#REF!</v>
      </c>
      <c r="F29" s="37" t="e">
        <f>#REF!</f>
        <v>#REF!</v>
      </c>
      <c r="G29" s="37" t="e">
        <f t="shared" si="91"/>
        <v>#REF!</v>
      </c>
      <c r="H29" s="37" t="e">
        <f>#REF!</f>
        <v>#REF!</v>
      </c>
      <c r="I29" s="37" t="e">
        <f>#REF!</f>
        <v>#REF!</v>
      </c>
      <c r="J29" s="37" t="e">
        <f>#REF!</f>
        <v>#REF!</v>
      </c>
      <c r="K29" s="37" t="e">
        <f>#REF!</f>
        <v>#REF!</v>
      </c>
      <c r="L29" s="37" t="e">
        <f t="shared" si="92"/>
        <v>#REF!</v>
      </c>
      <c r="M29" s="37" t="e">
        <f>#REF!</f>
        <v>#REF!</v>
      </c>
      <c r="N29" s="37" t="e">
        <f>#REF!</f>
        <v>#REF!</v>
      </c>
      <c r="O29" s="37" t="e">
        <f>#REF!</f>
        <v>#REF!</v>
      </c>
      <c r="P29" s="37" t="e">
        <f>#REF!</f>
        <v>#REF!</v>
      </c>
      <c r="Q29" s="37" t="e">
        <f t="shared" si="93"/>
        <v>#REF!</v>
      </c>
      <c r="R29" s="37" t="e">
        <f>#REF!</f>
        <v>#REF!</v>
      </c>
      <c r="S29" s="37" t="e">
        <f>#REF!</f>
        <v>#REF!</v>
      </c>
      <c r="T29" s="37" t="e">
        <f>#REF!</f>
        <v>#REF!</v>
      </c>
      <c r="U29" s="37" t="e">
        <f>#REF!</f>
        <v>#REF!</v>
      </c>
      <c r="V29" s="37" t="e">
        <f t="shared" si="94"/>
        <v>#REF!</v>
      </c>
      <c r="W29" s="37" t="e">
        <f>#REF!</f>
        <v>#REF!</v>
      </c>
      <c r="X29" s="37" t="e">
        <f>#REF!</f>
        <v>#REF!</v>
      </c>
      <c r="Y29" s="37" t="e">
        <f>#REF!</f>
        <v>#REF!</v>
      </c>
      <c r="Z29" s="37" t="e">
        <f>#REF!</f>
        <v>#REF!</v>
      </c>
      <c r="AA29" s="37" t="e">
        <f t="shared" si="95"/>
        <v>#REF!</v>
      </c>
      <c r="AB29" s="37" t="e">
        <f>#REF!</f>
        <v>#REF!</v>
      </c>
      <c r="AC29" s="37" t="e">
        <f>#REF!</f>
        <v>#REF!</v>
      </c>
      <c r="AD29" s="37" t="e">
        <f>#REF!</f>
        <v>#REF!</v>
      </c>
      <c r="AE29" s="37" t="e">
        <f>#REF!</f>
        <v>#REF!</v>
      </c>
      <c r="AF29" s="37" t="e">
        <f t="shared" si="96"/>
        <v>#REF!</v>
      </c>
      <c r="AG29" s="37" t="e">
        <f>#REF!</f>
        <v>#REF!</v>
      </c>
      <c r="AH29" s="37" t="e">
        <f>#REF!</f>
        <v>#REF!</v>
      </c>
      <c r="AI29" s="50" t="e">
        <f t="shared" si="97"/>
        <v>#REF!</v>
      </c>
      <c r="AJ29" s="37" t="e">
        <f>#REF!*2</f>
        <v>#REF!</v>
      </c>
      <c r="AK29" s="37" t="e">
        <f>#REF!*2</f>
        <v>#REF!</v>
      </c>
      <c r="AL29" s="37" t="e">
        <f>#REF!*2</f>
        <v>#REF!</v>
      </c>
      <c r="AM29" s="37" t="e">
        <f>#REF!*2</f>
        <v>#REF!</v>
      </c>
      <c r="AN29" s="37" t="e">
        <f t="shared" si="98"/>
        <v>#REF!</v>
      </c>
      <c r="AO29" s="37" t="e">
        <f>#REF!*2</f>
        <v>#REF!</v>
      </c>
      <c r="AP29" s="37" t="e">
        <f>#REF!*2</f>
        <v>#REF!</v>
      </c>
      <c r="AQ29" s="37" t="e">
        <f>#REF!*2</f>
        <v>#REF!</v>
      </c>
      <c r="AR29" s="37" t="e">
        <f>#REF!*2</f>
        <v>#REF!</v>
      </c>
      <c r="AS29" s="37" t="e">
        <f t="shared" si="99"/>
        <v>#REF!</v>
      </c>
      <c r="AT29" s="37" t="e">
        <f>#REF!*2</f>
        <v>#REF!</v>
      </c>
      <c r="AU29" s="37" t="e">
        <f>#REF!*2</f>
        <v>#REF!</v>
      </c>
      <c r="AV29" s="37" t="e">
        <f>#REF!*2</f>
        <v>#REF!</v>
      </c>
      <c r="AW29" s="37" t="e">
        <f>#REF!*2</f>
        <v>#REF!</v>
      </c>
      <c r="AX29" s="37" t="e">
        <f t="shared" si="100"/>
        <v>#REF!</v>
      </c>
      <c r="AY29" s="37" t="e">
        <f>#REF!*2</f>
        <v>#REF!</v>
      </c>
      <c r="AZ29" s="37" t="e">
        <f>#REF!*2</f>
        <v>#REF!</v>
      </c>
      <c r="BA29" s="37" t="e">
        <f>#REF!*2</f>
        <v>#REF!</v>
      </c>
      <c r="BB29" s="37" t="e">
        <f>#REF!*2</f>
        <v>#REF!</v>
      </c>
      <c r="BC29" s="37" t="e">
        <f t="shared" si="101"/>
        <v>#REF!</v>
      </c>
      <c r="BD29" s="37" t="e">
        <f>#REF!*2</f>
        <v>#REF!</v>
      </c>
      <c r="BE29" s="37" t="e">
        <f>#REF!*2</f>
        <v>#REF!</v>
      </c>
      <c r="BF29" s="37" t="e">
        <f>#REF!*2</f>
        <v>#REF!</v>
      </c>
      <c r="BG29" s="37" t="e">
        <f>#REF!*2</f>
        <v>#REF!</v>
      </c>
      <c r="BH29" s="37" t="e">
        <f t="shared" si="102"/>
        <v>#REF!</v>
      </c>
      <c r="BI29" s="37" t="e">
        <f>#REF!*2</f>
        <v>#REF!</v>
      </c>
      <c r="BJ29" s="37" t="e">
        <f>#REF!*2</f>
        <v>#REF!</v>
      </c>
      <c r="BK29" s="37" t="e">
        <f>#REF!*2</f>
        <v>#REF!</v>
      </c>
      <c r="BL29" s="37" t="e">
        <f>#REF!*2</f>
        <v>#REF!</v>
      </c>
      <c r="BM29" s="37" t="e">
        <f t="shared" si="103"/>
        <v>#REF!</v>
      </c>
      <c r="BN29" s="37" t="e">
        <f>#REF!</f>
        <v>#REF!</v>
      </c>
      <c r="BO29" s="37" t="e">
        <f>#REF!</f>
        <v>#REF!</v>
      </c>
      <c r="BP29" s="50" t="e">
        <f t="shared" si="104"/>
        <v>#REF!</v>
      </c>
      <c r="BQ29" s="37" t="e">
        <f>#REF!*2</f>
        <v>#REF!</v>
      </c>
      <c r="BR29" s="37" t="e">
        <f>#REF!*2</f>
        <v>#REF!</v>
      </c>
      <c r="BS29" s="37" t="e">
        <f>#REF!*2</f>
        <v>#REF!</v>
      </c>
      <c r="BT29" s="37" t="e">
        <f>#REF!*2</f>
        <v>#REF!</v>
      </c>
      <c r="BU29" s="37" t="e">
        <f t="shared" si="105"/>
        <v>#REF!</v>
      </c>
      <c r="BV29" s="37" t="e">
        <f>#REF!*2</f>
        <v>#REF!</v>
      </c>
      <c r="BW29" s="37" t="e">
        <f>#REF!*2</f>
        <v>#REF!</v>
      </c>
      <c r="BX29" s="37" t="e">
        <f>#REF!*2</f>
        <v>#REF!</v>
      </c>
      <c r="BY29" s="37" t="e">
        <f>#REF!*2</f>
        <v>#REF!</v>
      </c>
      <c r="BZ29" s="37" t="e">
        <f t="shared" si="106"/>
        <v>#REF!</v>
      </c>
      <c r="CA29" s="37" t="e">
        <f>#REF!*2</f>
        <v>#REF!</v>
      </c>
      <c r="CB29" s="37" t="e">
        <f>#REF!*2</f>
        <v>#REF!</v>
      </c>
      <c r="CC29" s="37" t="e">
        <f>#REF!*2</f>
        <v>#REF!</v>
      </c>
      <c r="CD29" s="37" t="e">
        <f>#REF!*2</f>
        <v>#REF!</v>
      </c>
      <c r="CE29" s="37" t="e">
        <f t="shared" si="107"/>
        <v>#REF!</v>
      </c>
      <c r="CF29" s="50" t="e">
        <f t="shared" si="108"/>
        <v>#REF!</v>
      </c>
      <c r="CG29" s="37" t="e">
        <f t="shared" si="109"/>
        <v>#REF!</v>
      </c>
      <c r="CH29" s="37" t="e">
        <f t="shared" si="110"/>
        <v>#REF!</v>
      </c>
      <c r="CI29" s="37" t="e">
        <f t="shared" si="111"/>
        <v>#REF!</v>
      </c>
    </row>
    <row r="30" spans="1:133" s="35" customFormat="1" x14ac:dyDescent="0.65">
      <c r="A30" s="157"/>
      <c r="B30" s="157" t="s">
        <v>31</v>
      </c>
      <c r="C30" s="36" t="e">
        <f>SUM(C31:C32)</f>
        <v>#REF!</v>
      </c>
      <c r="D30" s="36" t="e">
        <f t="shared" ref="D30:BO30" si="112">SUM(D31:D32)</f>
        <v>#REF!</v>
      </c>
      <c r="E30" s="36" t="e">
        <f t="shared" si="112"/>
        <v>#REF!</v>
      </c>
      <c r="F30" s="36" t="e">
        <f t="shared" si="112"/>
        <v>#REF!</v>
      </c>
      <c r="G30" s="36" t="e">
        <f t="shared" si="112"/>
        <v>#REF!</v>
      </c>
      <c r="H30" s="36" t="e">
        <f t="shared" si="112"/>
        <v>#REF!</v>
      </c>
      <c r="I30" s="36" t="e">
        <f t="shared" si="112"/>
        <v>#REF!</v>
      </c>
      <c r="J30" s="36" t="e">
        <f t="shared" si="112"/>
        <v>#REF!</v>
      </c>
      <c r="K30" s="36" t="e">
        <f t="shared" si="112"/>
        <v>#REF!</v>
      </c>
      <c r="L30" s="36" t="e">
        <f t="shared" si="112"/>
        <v>#REF!</v>
      </c>
      <c r="M30" s="36" t="e">
        <f t="shared" si="112"/>
        <v>#REF!</v>
      </c>
      <c r="N30" s="36" t="e">
        <f t="shared" si="112"/>
        <v>#REF!</v>
      </c>
      <c r="O30" s="36" t="e">
        <f t="shared" si="112"/>
        <v>#REF!</v>
      </c>
      <c r="P30" s="36" t="e">
        <f t="shared" si="112"/>
        <v>#REF!</v>
      </c>
      <c r="Q30" s="36" t="e">
        <f t="shared" si="112"/>
        <v>#REF!</v>
      </c>
      <c r="R30" s="36" t="e">
        <f t="shared" si="112"/>
        <v>#REF!</v>
      </c>
      <c r="S30" s="36" t="e">
        <f t="shared" si="112"/>
        <v>#REF!</v>
      </c>
      <c r="T30" s="36" t="e">
        <f t="shared" si="112"/>
        <v>#REF!</v>
      </c>
      <c r="U30" s="36" t="e">
        <f t="shared" si="112"/>
        <v>#REF!</v>
      </c>
      <c r="V30" s="36" t="e">
        <f t="shared" si="112"/>
        <v>#REF!</v>
      </c>
      <c r="W30" s="36" t="e">
        <f t="shared" si="112"/>
        <v>#REF!</v>
      </c>
      <c r="X30" s="36" t="e">
        <f t="shared" si="112"/>
        <v>#REF!</v>
      </c>
      <c r="Y30" s="36" t="e">
        <f t="shared" si="112"/>
        <v>#REF!</v>
      </c>
      <c r="Z30" s="36" t="e">
        <f t="shared" si="112"/>
        <v>#REF!</v>
      </c>
      <c r="AA30" s="36" t="e">
        <f t="shared" si="112"/>
        <v>#REF!</v>
      </c>
      <c r="AB30" s="36" t="e">
        <f t="shared" si="112"/>
        <v>#REF!</v>
      </c>
      <c r="AC30" s="36" t="e">
        <f t="shared" si="112"/>
        <v>#REF!</v>
      </c>
      <c r="AD30" s="36" t="e">
        <f t="shared" si="112"/>
        <v>#REF!</v>
      </c>
      <c r="AE30" s="36" t="e">
        <f t="shared" si="112"/>
        <v>#REF!</v>
      </c>
      <c r="AF30" s="36" t="e">
        <f t="shared" si="112"/>
        <v>#REF!</v>
      </c>
      <c r="AG30" s="36" t="e">
        <f t="shared" si="112"/>
        <v>#REF!</v>
      </c>
      <c r="AH30" s="36" t="e">
        <f t="shared" si="112"/>
        <v>#REF!</v>
      </c>
      <c r="AI30" s="49" t="e">
        <f t="shared" si="112"/>
        <v>#REF!</v>
      </c>
      <c r="AJ30" s="36" t="e">
        <f t="shared" si="112"/>
        <v>#REF!</v>
      </c>
      <c r="AK30" s="36" t="e">
        <f t="shared" si="112"/>
        <v>#REF!</v>
      </c>
      <c r="AL30" s="36" t="e">
        <f t="shared" si="112"/>
        <v>#REF!</v>
      </c>
      <c r="AM30" s="36" t="e">
        <f t="shared" si="112"/>
        <v>#REF!</v>
      </c>
      <c r="AN30" s="36" t="e">
        <f t="shared" si="112"/>
        <v>#REF!</v>
      </c>
      <c r="AO30" s="36" t="e">
        <f t="shared" si="112"/>
        <v>#REF!</v>
      </c>
      <c r="AP30" s="36" t="e">
        <f t="shared" si="112"/>
        <v>#REF!</v>
      </c>
      <c r="AQ30" s="36" t="e">
        <f t="shared" si="112"/>
        <v>#REF!</v>
      </c>
      <c r="AR30" s="36" t="e">
        <f t="shared" si="112"/>
        <v>#REF!</v>
      </c>
      <c r="AS30" s="36" t="e">
        <f t="shared" si="112"/>
        <v>#REF!</v>
      </c>
      <c r="AT30" s="36" t="e">
        <f t="shared" si="112"/>
        <v>#REF!</v>
      </c>
      <c r="AU30" s="36" t="e">
        <f t="shared" si="112"/>
        <v>#REF!</v>
      </c>
      <c r="AV30" s="36" t="e">
        <f t="shared" si="112"/>
        <v>#REF!</v>
      </c>
      <c r="AW30" s="36" t="e">
        <f t="shared" si="112"/>
        <v>#REF!</v>
      </c>
      <c r="AX30" s="36" t="e">
        <f t="shared" si="112"/>
        <v>#REF!</v>
      </c>
      <c r="AY30" s="36" t="e">
        <f t="shared" si="112"/>
        <v>#REF!</v>
      </c>
      <c r="AZ30" s="36" t="e">
        <f t="shared" si="112"/>
        <v>#REF!</v>
      </c>
      <c r="BA30" s="36" t="e">
        <f t="shared" si="112"/>
        <v>#REF!</v>
      </c>
      <c r="BB30" s="36" t="e">
        <f t="shared" si="112"/>
        <v>#REF!</v>
      </c>
      <c r="BC30" s="36" t="e">
        <f t="shared" si="112"/>
        <v>#REF!</v>
      </c>
      <c r="BD30" s="36" t="e">
        <f t="shared" si="112"/>
        <v>#REF!</v>
      </c>
      <c r="BE30" s="36" t="e">
        <f t="shared" si="112"/>
        <v>#REF!</v>
      </c>
      <c r="BF30" s="36" t="e">
        <f t="shared" si="112"/>
        <v>#REF!</v>
      </c>
      <c r="BG30" s="36" t="e">
        <f t="shared" si="112"/>
        <v>#REF!</v>
      </c>
      <c r="BH30" s="36" t="e">
        <f t="shared" si="112"/>
        <v>#REF!</v>
      </c>
      <c r="BI30" s="36" t="e">
        <f t="shared" si="112"/>
        <v>#REF!</v>
      </c>
      <c r="BJ30" s="36" t="e">
        <f t="shared" si="112"/>
        <v>#REF!</v>
      </c>
      <c r="BK30" s="36" t="e">
        <f t="shared" si="112"/>
        <v>#REF!</v>
      </c>
      <c r="BL30" s="36" t="e">
        <f t="shared" si="112"/>
        <v>#REF!</v>
      </c>
      <c r="BM30" s="36" t="e">
        <f t="shared" si="112"/>
        <v>#REF!</v>
      </c>
      <c r="BN30" s="36" t="e">
        <f t="shared" si="112"/>
        <v>#REF!</v>
      </c>
      <c r="BO30" s="36" t="e">
        <f t="shared" si="112"/>
        <v>#REF!</v>
      </c>
      <c r="BP30" s="49" t="e">
        <f t="shared" ref="BP30:CI30" si="113">SUM(BP31:BP32)</f>
        <v>#REF!</v>
      </c>
      <c r="BQ30" s="36" t="e">
        <f t="shared" si="113"/>
        <v>#REF!</v>
      </c>
      <c r="BR30" s="36" t="e">
        <f t="shared" si="113"/>
        <v>#REF!</v>
      </c>
      <c r="BS30" s="36" t="e">
        <f t="shared" si="113"/>
        <v>#REF!</v>
      </c>
      <c r="BT30" s="36" t="e">
        <f t="shared" si="113"/>
        <v>#REF!</v>
      </c>
      <c r="BU30" s="36" t="e">
        <f t="shared" si="113"/>
        <v>#REF!</v>
      </c>
      <c r="BV30" s="36" t="e">
        <f t="shared" si="113"/>
        <v>#REF!</v>
      </c>
      <c r="BW30" s="36" t="e">
        <f t="shared" si="113"/>
        <v>#REF!</v>
      </c>
      <c r="BX30" s="36" t="e">
        <f t="shared" si="113"/>
        <v>#REF!</v>
      </c>
      <c r="BY30" s="36" t="e">
        <f t="shared" si="113"/>
        <v>#REF!</v>
      </c>
      <c r="BZ30" s="36" t="e">
        <f t="shared" si="113"/>
        <v>#REF!</v>
      </c>
      <c r="CA30" s="36" t="e">
        <f t="shared" si="113"/>
        <v>#REF!</v>
      </c>
      <c r="CB30" s="36" t="e">
        <f t="shared" si="113"/>
        <v>#REF!</v>
      </c>
      <c r="CC30" s="36" t="e">
        <f t="shared" si="113"/>
        <v>#REF!</v>
      </c>
      <c r="CD30" s="36" t="e">
        <f t="shared" si="113"/>
        <v>#REF!</v>
      </c>
      <c r="CE30" s="36" t="e">
        <f t="shared" si="113"/>
        <v>#REF!</v>
      </c>
      <c r="CF30" s="49" t="e">
        <f t="shared" si="113"/>
        <v>#REF!</v>
      </c>
      <c r="CG30" s="36" t="e">
        <f t="shared" si="113"/>
        <v>#REF!</v>
      </c>
      <c r="CH30" s="36" t="e">
        <f t="shared" si="113"/>
        <v>#REF!</v>
      </c>
      <c r="CI30" s="36" t="e">
        <f t="shared" si="113"/>
        <v>#REF!</v>
      </c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</row>
    <row r="31" spans="1:133" x14ac:dyDescent="0.65">
      <c r="A31" s="146"/>
      <c r="B31" s="146" t="s">
        <v>32</v>
      </c>
      <c r="C31" s="37" t="e">
        <f>#REF!</f>
        <v>#REF!</v>
      </c>
      <c r="D31" s="37" t="e">
        <f>#REF!</f>
        <v>#REF!</v>
      </c>
      <c r="E31" s="37" t="e">
        <f>#REF!</f>
        <v>#REF!</v>
      </c>
      <c r="F31" s="37" t="e">
        <f>#REF!</f>
        <v>#REF!</v>
      </c>
      <c r="G31" s="37" t="e">
        <f t="shared" ref="G31:G32" si="114">SUM(C31:F31)</f>
        <v>#REF!</v>
      </c>
      <c r="H31" s="37" t="e">
        <f>#REF!</f>
        <v>#REF!</v>
      </c>
      <c r="I31" s="37" t="e">
        <f>#REF!</f>
        <v>#REF!</v>
      </c>
      <c r="J31" s="37" t="e">
        <f>#REF!</f>
        <v>#REF!</v>
      </c>
      <c r="K31" s="37" t="e">
        <f>#REF!</f>
        <v>#REF!</v>
      </c>
      <c r="L31" s="37" t="e">
        <f t="shared" ref="L31:L32" si="115">SUM(H31:K31)</f>
        <v>#REF!</v>
      </c>
      <c r="M31" s="37" t="e">
        <f>#REF!</f>
        <v>#REF!</v>
      </c>
      <c r="N31" s="37" t="e">
        <f>#REF!</f>
        <v>#REF!</v>
      </c>
      <c r="O31" s="37" t="e">
        <f>#REF!</f>
        <v>#REF!</v>
      </c>
      <c r="P31" s="37" t="e">
        <f>#REF!</f>
        <v>#REF!</v>
      </c>
      <c r="Q31" s="37" t="e">
        <f t="shared" ref="Q31:Q32" si="116">SUM(M31:P31)</f>
        <v>#REF!</v>
      </c>
      <c r="R31" s="37" t="e">
        <f>#REF!</f>
        <v>#REF!</v>
      </c>
      <c r="S31" s="37" t="e">
        <f>#REF!</f>
        <v>#REF!</v>
      </c>
      <c r="T31" s="37" t="e">
        <f>#REF!</f>
        <v>#REF!</v>
      </c>
      <c r="U31" s="37" t="e">
        <f>#REF!</f>
        <v>#REF!</v>
      </c>
      <c r="V31" s="37" t="e">
        <f t="shared" ref="V31:V32" si="117">SUM(R31:U31)</f>
        <v>#REF!</v>
      </c>
      <c r="W31" s="37" t="e">
        <f>#REF!</f>
        <v>#REF!</v>
      </c>
      <c r="X31" s="37" t="e">
        <f>#REF!</f>
        <v>#REF!</v>
      </c>
      <c r="Y31" s="37" t="e">
        <f>#REF!</f>
        <v>#REF!</v>
      </c>
      <c r="Z31" s="37" t="e">
        <f>#REF!</f>
        <v>#REF!</v>
      </c>
      <c r="AA31" s="37" t="e">
        <f t="shared" ref="AA31:AA32" si="118">SUM(W31:Z31)</f>
        <v>#REF!</v>
      </c>
      <c r="AB31" s="37" t="e">
        <f>#REF!</f>
        <v>#REF!</v>
      </c>
      <c r="AC31" s="37" t="e">
        <f>#REF!</f>
        <v>#REF!</v>
      </c>
      <c r="AD31" s="37" t="e">
        <f>#REF!</f>
        <v>#REF!</v>
      </c>
      <c r="AE31" s="37" t="e">
        <f>#REF!</f>
        <v>#REF!</v>
      </c>
      <c r="AF31" s="37" t="e">
        <f t="shared" ref="AF31:AF32" si="119">SUM(AB31:AE31)</f>
        <v>#REF!</v>
      </c>
      <c r="AG31" s="37" t="e">
        <f>#REF!</f>
        <v>#REF!</v>
      </c>
      <c r="AH31" s="37" t="e">
        <f>#REF!</f>
        <v>#REF!</v>
      </c>
      <c r="AI31" s="50" t="e">
        <f t="shared" ref="AI31:AI32" si="120">SUM(G31+Q31+AA31)/2+AG31+AH31+SUM(L31+V31+AF31)/3</f>
        <v>#REF!</v>
      </c>
      <c r="AJ31" s="37" t="e">
        <f>#REF!*2</f>
        <v>#REF!</v>
      </c>
      <c r="AK31" s="37" t="e">
        <f>#REF!*2</f>
        <v>#REF!</v>
      </c>
      <c r="AL31" s="37" t="e">
        <f>#REF!*2</f>
        <v>#REF!</v>
      </c>
      <c r="AM31" s="37" t="e">
        <f>#REF!*2</f>
        <v>#REF!</v>
      </c>
      <c r="AN31" s="37" t="e">
        <f t="shared" ref="AN31:AN32" si="121">SUM(AJ31:AM31)</f>
        <v>#REF!</v>
      </c>
      <c r="AO31" s="37" t="e">
        <f>#REF!*2</f>
        <v>#REF!</v>
      </c>
      <c r="AP31" s="37" t="e">
        <f>#REF!*2</f>
        <v>#REF!</v>
      </c>
      <c r="AQ31" s="37" t="e">
        <f>#REF!*2</f>
        <v>#REF!</v>
      </c>
      <c r="AR31" s="37" t="e">
        <f>#REF!*2</f>
        <v>#REF!</v>
      </c>
      <c r="AS31" s="37" t="e">
        <f t="shared" ref="AS31:AS32" si="122">SUM(AO31:AR31)</f>
        <v>#REF!</v>
      </c>
      <c r="AT31" s="37" t="e">
        <f>#REF!*2</f>
        <v>#REF!</v>
      </c>
      <c r="AU31" s="37" t="e">
        <f>#REF!*2</f>
        <v>#REF!</v>
      </c>
      <c r="AV31" s="37" t="e">
        <f>#REF!*2</f>
        <v>#REF!</v>
      </c>
      <c r="AW31" s="37" t="e">
        <f>#REF!*2</f>
        <v>#REF!</v>
      </c>
      <c r="AX31" s="37" t="e">
        <f t="shared" ref="AX31:AX32" si="123">SUM(AT31:AW31)</f>
        <v>#REF!</v>
      </c>
      <c r="AY31" s="37" t="e">
        <f>#REF!*2</f>
        <v>#REF!</v>
      </c>
      <c r="AZ31" s="37" t="e">
        <f>#REF!*2</f>
        <v>#REF!</v>
      </c>
      <c r="BA31" s="37" t="e">
        <f>#REF!*2</f>
        <v>#REF!</v>
      </c>
      <c r="BB31" s="37" t="e">
        <f>#REF!*2</f>
        <v>#REF!</v>
      </c>
      <c r="BC31" s="37" t="e">
        <f t="shared" ref="BC31:BC32" si="124">SUM(AY31:BB31)</f>
        <v>#REF!</v>
      </c>
      <c r="BD31" s="37" t="e">
        <f>#REF!*2</f>
        <v>#REF!</v>
      </c>
      <c r="BE31" s="37" t="e">
        <f>#REF!*2</f>
        <v>#REF!</v>
      </c>
      <c r="BF31" s="37" t="e">
        <f>#REF!*2</f>
        <v>#REF!</v>
      </c>
      <c r="BG31" s="37" t="e">
        <f>#REF!*2</f>
        <v>#REF!</v>
      </c>
      <c r="BH31" s="37" t="e">
        <f t="shared" ref="BH31:BH32" si="125">SUM(BD31:BG31)</f>
        <v>#REF!</v>
      </c>
      <c r="BI31" s="37" t="e">
        <f>#REF!*2</f>
        <v>#REF!</v>
      </c>
      <c r="BJ31" s="37" t="e">
        <f>#REF!*2</f>
        <v>#REF!</v>
      </c>
      <c r="BK31" s="37" t="e">
        <f>#REF!*2</f>
        <v>#REF!</v>
      </c>
      <c r="BL31" s="37" t="e">
        <f>#REF!*2</f>
        <v>#REF!</v>
      </c>
      <c r="BM31" s="37" t="e">
        <f t="shared" ref="BM31:BM32" si="126">SUM(BI31:BL31)</f>
        <v>#REF!</v>
      </c>
      <c r="BN31" s="37" t="e">
        <f>#REF!</f>
        <v>#REF!</v>
      </c>
      <c r="BO31" s="37" t="e">
        <f>#REF!</f>
        <v>#REF!</v>
      </c>
      <c r="BP31" s="50" t="e">
        <f t="shared" ref="BP31:BP32" si="127">SUM(AN31+AX31+BH31)/2+BN31+BO31+SUM(AS31+BC31+BM31)/3</f>
        <v>#REF!</v>
      </c>
      <c r="BQ31" s="37" t="e">
        <f>#REF!*2</f>
        <v>#REF!</v>
      </c>
      <c r="BR31" s="37" t="e">
        <f>#REF!*2</f>
        <v>#REF!</v>
      </c>
      <c r="BS31" s="37" t="e">
        <f>#REF!*2</f>
        <v>#REF!</v>
      </c>
      <c r="BT31" s="37" t="e">
        <f>#REF!*2</f>
        <v>#REF!</v>
      </c>
      <c r="BU31" s="37" t="e">
        <f t="shared" ref="BU31:BU32" si="128">SUM(BQ31:BT31)</f>
        <v>#REF!</v>
      </c>
      <c r="BV31" s="37" t="e">
        <f>#REF!*2</f>
        <v>#REF!</v>
      </c>
      <c r="BW31" s="37" t="e">
        <f>#REF!*2</f>
        <v>#REF!</v>
      </c>
      <c r="BX31" s="37" t="e">
        <f>#REF!*2</f>
        <v>#REF!</v>
      </c>
      <c r="BY31" s="37" t="e">
        <f>#REF!*2</f>
        <v>#REF!</v>
      </c>
      <c r="BZ31" s="37" t="e">
        <f t="shared" ref="BZ31:BZ32" si="129">SUM(BV31:BY31)</f>
        <v>#REF!</v>
      </c>
      <c r="CA31" s="37" t="e">
        <f>#REF!*2</f>
        <v>#REF!</v>
      </c>
      <c r="CB31" s="37" t="e">
        <f>#REF!*2</f>
        <v>#REF!</v>
      </c>
      <c r="CC31" s="37" t="e">
        <f>#REF!*2</f>
        <v>#REF!</v>
      </c>
      <c r="CD31" s="37" t="e">
        <f>#REF!*2</f>
        <v>#REF!</v>
      </c>
      <c r="CE31" s="37" t="e">
        <f t="shared" ref="CE31:CE32" si="130">SUM(CA31:CD31)</f>
        <v>#REF!</v>
      </c>
      <c r="CF31" s="50" t="e">
        <f t="shared" ref="CF31:CF32" si="131">SUM(BU31+BZ31+CE31)/2</f>
        <v>#REF!</v>
      </c>
      <c r="CG31" s="37" t="e">
        <f t="shared" ref="CG31:CG32" si="132">SUM(G31+Q31+AA31+AN31+AX31+BH31+BU31+BZ31+CE31)/2+AG31+AH31+BN31+BO31</f>
        <v>#REF!</v>
      </c>
      <c r="CH31" s="37" t="e">
        <f t="shared" ref="CH31:CH32" si="133">SUM(L31+V31+AF31+AS31+BC31+BM31)/3</f>
        <v>#REF!</v>
      </c>
      <c r="CI31" s="37" t="e">
        <f t="shared" ref="CI31:CI32" si="134">CG31+CH31</f>
        <v>#REF!</v>
      </c>
    </row>
    <row r="32" spans="1:133" x14ac:dyDescent="0.65">
      <c r="A32" s="158"/>
      <c r="B32" s="158" t="s">
        <v>33</v>
      </c>
      <c r="C32" s="37" t="e">
        <f>#REF!</f>
        <v>#REF!</v>
      </c>
      <c r="D32" s="37" t="e">
        <f>#REF!</f>
        <v>#REF!</v>
      </c>
      <c r="E32" s="37" t="e">
        <f>#REF!</f>
        <v>#REF!</v>
      </c>
      <c r="F32" s="37" t="e">
        <f>#REF!</f>
        <v>#REF!</v>
      </c>
      <c r="G32" s="37" t="e">
        <f t="shared" si="114"/>
        <v>#REF!</v>
      </c>
      <c r="H32" s="37" t="e">
        <f>#REF!</f>
        <v>#REF!</v>
      </c>
      <c r="I32" s="37" t="e">
        <f>#REF!</f>
        <v>#REF!</v>
      </c>
      <c r="J32" s="37" t="e">
        <f>#REF!</f>
        <v>#REF!</v>
      </c>
      <c r="K32" s="37" t="e">
        <f>#REF!</f>
        <v>#REF!</v>
      </c>
      <c r="L32" s="37" t="e">
        <f t="shared" si="115"/>
        <v>#REF!</v>
      </c>
      <c r="M32" s="37" t="e">
        <f>#REF!</f>
        <v>#REF!</v>
      </c>
      <c r="N32" s="37" t="e">
        <f>#REF!</f>
        <v>#REF!</v>
      </c>
      <c r="O32" s="37" t="e">
        <f>#REF!</f>
        <v>#REF!</v>
      </c>
      <c r="P32" s="37" t="e">
        <f>#REF!</f>
        <v>#REF!</v>
      </c>
      <c r="Q32" s="37" t="e">
        <f t="shared" si="116"/>
        <v>#REF!</v>
      </c>
      <c r="R32" s="37" t="e">
        <f>#REF!</f>
        <v>#REF!</v>
      </c>
      <c r="S32" s="37" t="e">
        <f>#REF!</f>
        <v>#REF!</v>
      </c>
      <c r="T32" s="37" t="e">
        <f>#REF!</f>
        <v>#REF!</v>
      </c>
      <c r="U32" s="37" t="e">
        <f>#REF!</f>
        <v>#REF!</v>
      </c>
      <c r="V32" s="37" t="e">
        <f t="shared" si="117"/>
        <v>#REF!</v>
      </c>
      <c r="W32" s="37" t="e">
        <f>#REF!</f>
        <v>#REF!</v>
      </c>
      <c r="X32" s="37" t="e">
        <f>#REF!</f>
        <v>#REF!</v>
      </c>
      <c r="Y32" s="37" t="e">
        <f>#REF!</f>
        <v>#REF!</v>
      </c>
      <c r="Z32" s="37" t="e">
        <f>#REF!</f>
        <v>#REF!</v>
      </c>
      <c r="AA32" s="37" t="e">
        <f t="shared" si="118"/>
        <v>#REF!</v>
      </c>
      <c r="AB32" s="37" t="e">
        <f>#REF!</f>
        <v>#REF!</v>
      </c>
      <c r="AC32" s="37" t="e">
        <f>#REF!</f>
        <v>#REF!</v>
      </c>
      <c r="AD32" s="37" t="e">
        <f>#REF!</f>
        <v>#REF!</v>
      </c>
      <c r="AE32" s="37" t="e">
        <f>#REF!</f>
        <v>#REF!</v>
      </c>
      <c r="AF32" s="37" t="e">
        <f t="shared" si="119"/>
        <v>#REF!</v>
      </c>
      <c r="AG32" s="37" t="e">
        <f>#REF!</f>
        <v>#REF!</v>
      </c>
      <c r="AH32" s="37" t="e">
        <f>#REF!</f>
        <v>#REF!</v>
      </c>
      <c r="AI32" s="50" t="e">
        <f t="shared" si="120"/>
        <v>#REF!</v>
      </c>
      <c r="AJ32" s="37" t="e">
        <f>#REF!*2</f>
        <v>#REF!</v>
      </c>
      <c r="AK32" s="37" t="e">
        <f>#REF!*2</f>
        <v>#REF!</v>
      </c>
      <c r="AL32" s="37" t="e">
        <f>#REF!*2</f>
        <v>#REF!</v>
      </c>
      <c r="AM32" s="37" t="e">
        <f>#REF!*2</f>
        <v>#REF!</v>
      </c>
      <c r="AN32" s="37" t="e">
        <f t="shared" si="121"/>
        <v>#REF!</v>
      </c>
      <c r="AO32" s="37" t="e">
        <f>#REF!*2</f>
        <v>#REF!</v>
      </c>
      <c r="AP32" s="37" t="e">
        <f>#REF!*2</f>
        <v>#REF!</v>
      </c>
      <c r="AQ32" s="37" t="e">
        <f>#REF!*2</f>
        <v>#REF!</v>
      </c>
      <c r="AR32" s="37" t="e">
        <f>#REF!*2</f>
        <v>#REF!</v>
      </c>
      <c r="AS32" s="37" t="e">
        <f t="shared" si="122"/>
        <v>#REF!</v>
      </c>
      <c r="AT32" s="37" t="e">
        <f>#REF!*2</f>
        <v>#REF!</v>
      </c>
      <c r="AU32" s="37" t="e">
        <f>#REF!*2</f>
        <v>#REF!</v>
      </c>
      <c r="AV32" s="37" t="e">
        <f>#REF!*2</f>
        <v>#REF!</v>
      </c>
      <c r="AW32" s="37" t="e">
        <f>#REF!*2</f>
        <v>#REF!</v>
      </c>
      <c r="AX32" s="37" t="e">
        <f t="shared" si="123"/>
        <v>#REF!</v>
      </c>
      <c r="AY32" s="37" t="e">
        <f>#REF!*2</f>
        <v>#REF!</v>
      </c>
      <c r="AZ32" s="37" t="e">
        <f>#REF!*2</f>
        <v>#REF!</v>
      </c>
      <c r="BA32" s="37" t="e">
        <f>#REF!*2</f>
        <v>#REF!</v>
      </c>
      <c r="BB32" s="37" t="e">
        <f>#REF!*2</f>
        <v>#REF!</v>
      </c>
      <c r="BC32" s="37" t="e">
        <f t="shared" si="124"/>
        <v>#REF!</v>
      </c>
      <c r="BD32" s="37" t="e">
        <f>#REF!*2</f>
        <v>#REF!</v>
      </c>
      <c r="BE32" s="37" t="e">
        <f>#REF!*2</f>
        <v>#REF!</v>
      </c>
      <c r="BF32" s="37" t="e">
        <f>#REF!*2</f>
        <v>#REF!</v>
      </c>
      <c r="BG32" s="37" t="e">
        <f>#REF!*2</f>
        <v>#REF!</v>
      </c>
      <c r="BH32" s="37" t="e">
        <f t="shared" si="125"/>
        <v>#REF!</v>
      </c>
      <c r="BI32" s="37" t="e">
        <f>#REF!*2</f>
        <v>#REF!</v>
      </c>
      <c r="BJ32" s="37" t="e">
        <f>#REF!*2</f>
        <v>#REF!</v>
      </c>
      <c r="BK32" s="37" t="e">
        <f>#REF!*2</f>
        <v>#REF!</v>
      </c>
      <c r="BL32" s="37" t="e">
        <f>#REF!*2</f>
        <v>#REF!</v>
      </c>
      <c r="BM32" s="37" t="e">
        <f t="shared" si="126"/>
        <v>#REF!</v>
      </c>
      <c r="BN32" s="37" t="e">
        <f>#REF!</f>
        <v>#REF!</v>
      </c>
      <c r="BO32" s="37" t="e">
        <f>#REF!</f>
        <v>#REF!</v>
      </c>
      <c r="BP32" s="50" t="e">
        <f t="shared" si="127"/>
        <v>#REF!</v>
      </c>
      <c r="BQ32" s="37" t="e">
        <f>#REF!*2</f>
        <v>#REF!</v>
      </c>
      <c r="BR32" s="37" t="e">
        <f>#REF!*2</f>
        <v>#REF!</v>
      </c>
      <c r="BS32" s="37" t="e">
        <f>#REF!*2</f>
        <v>#REF!</v>
      </c>
      <c r="BT32" s="37" t="e">
        <f>#REF!*2</f>
        <v>#REF!</v>
      </c>
      <c r="BU32" s="37" t="e">
        <f t="shared" si="128"/>
        <v>#REF!</v>
      </c>
      <c r="BV32" s="37" t="e">
        <f>#REF!*2</f>
        <v>#REF!</v>
      </c>
      <c r="BW32" s="37" t="e">
        <f>#REF!*2</f>
        <v>#REF!</v>
      </c>
      <c r="BX32" s="37" t="e">
        <f>#REF!*2</f>
        <v>#REF!</v>
      </c>
      <c r="BY32" s="37" t="e">
        <f>#REF!*2</f>
        <v>#REF!</v>
      </c>
      <c r="BZ32" s="37" t="e">
        <f t="shared" si="129"/>
        <v>#REF!</v>
      </c>
      <c r="CA32" s="37" t="e">
        <f>#REF!*2</f>
        <v>#REF!</v>
      </c>
      <c r="CB32" s="37" t="e">
        <f>#REF!*2</f>
        <v>#REF!</v>
      </c>
      <c r="CC32" s="37" t="e">
        <f>#REF!*2</f>
        <v>#REF!</v>
      </c>
      <c r="CD32" s="37" t="e">
        <f>#REF!*2</f>
        <v>#REF!</v>
      </c>
      <c r="CE32" s="37" t="e">
        <f t="shared" si="130"/>
        <v>#REF!</v>
      </c>
      <c r="CF32" s="50" t="e">
        <f t="shared" si="131"/>
        <v>#REF!</v>
      </c>
      <c r="CG32" s="37" t="e">
        <f t="shared" si="132"/>
        <v>#REF!</v>
      </c>
      <c r="CH32" s="37" t="e">
        <f t="shared" si="133"/>
        <v>#REF!</v>
      </c>
      <c r="CI32" s="37" t="e">
        <f t="shared" si="134"/>
        <v>#REF!</v>
      </c>
    </row>
    <row r="33" spans="1:133" s="35" customFormat="1" x14ac:dyDescent="0.65">
      <c r="A33" s="157"/>
      <c r="B33" s="157" t="s">
        <v>34</v>
      </c>
      <c r="C33" s="36" t="e">
        <f>SUM(C34:C36)</f>
        <v>#REF!</v>
      </c>
      <c r="D33" s="36" t="e">
        <f t="shared" ref="D33:BO33" si="135">SUM(D34:D36)</f>
        <v>#REF!</v>
      </c>
      <c r="E33" s="36" t="e">
        <f t="shared" si="135"/>
        <v>#REF!</v>
      </c>
      <c r="F33" s="36" t="e">
        <f t="shared" si="135"/>
        <v>#REF!</v>
      </c>
      <c r="G33" s="36" t="e">
        <f t="shared" si="135"/>
        <v>#REF!</v>
      </c>
      <c r="H33" s="36" t="e">
        <f t="shared" si="135"/>
        <v>#REF!</v>
      </c>
      <c r="I33" s="36" t="e">
        <f t="shared" si="135"/>
        <v>#REF!</v>
      </c>
      <c r="J33" s="36" t="e">
        <f t="shared" si="135"/>
        <v>#REF!</v>
      </c>
      <c r="K33" s="36" t="e">
        <f t="shared" si="135"/>
        <v>#REF!</v>
      </c>
      <c r="L33" s="36" t="e">
        <f t="shared" si="135"/>
        <v>#REF!</v>
      </c>
      <c r="M33" s="36" t="e">
        <f t="shared" si="135"/>
        <v>#REF!</v>
      </c>
      <c r="N33" s="36" t="e">
        <f t="shared" si="135"/>
        <v>#REF!</v>
      </c>
      <c r="O33" s="36" t="e">
        <f t="shared" si="135"/>
        <v>#REF!</v>
      </c>
      <c r="P33" s="36" t="e">
        <f t="shared" si="135"/>
        <v>#REF!</v>
      </c>
      <c r="Q33" s="36" t="e">
        <f t="shared" si="135"/>
        <v>#REF!</v>
      </c>
      <c r="R33" s="36" t="e">
        <f t="shared" si="135"/>
        <v>#REF!</v>
      </c>
      <c r="S33" s="36" t="e">
        <f t="shared" si="135"/>
        <v>#REF!</v>
      </c>
      <c r="T33" s="36" t="e">
        <f t="shared" si="135"/>
        <v>#REF!</v>
      </c>
      <c r="U33" s="36" t="e">
        <f t="shared" si="135"/>
        <v>#REF!</v>
      </c>
      <c r="V33" s="36" t="e">
        <f t="shared" si="135"/>
        <v>#REF!</v>
      </c>
      <c r="W33" s="36" t="e">
        <f t="shared" si="135"/>
        <v>#REF!</v>
      </c>
      <c r="X33" s="36" t="e">
        <f t="shared" si="135"/>
        <v>#REF!</v>
      </c>
      <c r="Y33" s="36" t="e">
        <f t="shared" si="135"/>
        <v>#REF!</v>
      </c>
      <c r="Z33" s="36" t="e">
        <f t="shared" si="135"/>
        <v>#REF!</v>
      </c>
      <c r="AA33" s="36" t="e">
        <f t="shared" si="135"/>
        <v>#REF!</v>
      </c>
      <c r="AB33" s="36" t="e">
        <f t="shared" si="135"/>
        <v>#REF!</v>
      </c>
      <c r="AC33" s="36" t="e">
        <f t="shared" si="135"/>
        <v>#REF!</v>
      </c>
      <c r="AD33" s="36" t="e">
        <f t="shared" si="135"/>
        <v>#REF!</v>
      </c>
      <c r="AE33" s="36" t="e">
        <f t="shared" si="135"/>
        <v>#REF!</v>
      </c>
      <c r="AF33" s="36" t="e">
        <f t="shared" si="135"/>
        <v>#REF!</v>
      </c>
      <c r="AG33" s="36" t="e">
        <f t="shared" si="135"/>
        <v>#REF!</v>
      </c>
      <c r="AH33" s="36" t="e">
        <f t="shared" si="135"/>
        <v>#REF!</v>
      </c>
      <c r="AI33" s="49" t="e">
        <f t="shared" si="135"/>
        <v>#REF!</v>
      </c>
      <c r="AJ33" s="36" t="e">
        <f t="shared" si="135"/>
        <v>#REF!</v>
      </c>
      <c r="AK33" s="36" t="e">
        <f t="shared" si="135"/>
        <v>#REF!</v>
      </c>
      <c r="AL33" s="36" t="e">
        <f t="shared" si="135"/>
        <v>#REF!</v>
      </c>
      <c r="AM33" s="36" t="e">
        <f t="shared" si="135"/>
        <v>#REF!</v>
      </c>
      <c r="AN33" s="36" t="e">
        <f t="shared" si="135"/>
        <v>#REF!</v>
      </c>
      <c r="AO33" s="36" t="e">
        <f t="shared" si="135"/>
        <v>#REF!</v>
      </c>
      <c r="AP33" s="36" t="e">
        <f t="shared" si="135"/>
        <v>#REF!</v>
      </c>
      <c r="AQ33" s="36" t="e">
        <f t="shared" si="135"/>
        <v>#REF!</v>
      </c>
      <c r="AR33" s="36" t="e">
        <f t="shared" si="135"/>
        <v>#REF!</v>
      </c>
      <c r="AS33" s="36" t="e">
        <f t="shared" si="135"/>
        <v>#REF!</v>
      </c>
      <c r="AT33" s="36" t="e">
        <f t="shared" si="135"/>
        <v>#REF!</v>
      </c>
      <c r="AU33" s="36" t="e">
        <f t="shared" si="135"/>
        <v>#REF!</v>
      </c>
      <c r="AV33" s="36" t="e">
        <f t="shared" si="135"/>
        <v>#REF!</v>
      </c>
      <c r="AW33" s="36" t="e">
        <f t="shared" si="135"/>
        <v>#REF!</v>
      </c>
      <c r="AX33" s="36" t="e">
        <f t="shared" si="135"/>
        <v>#REF!</v>
      </c>
      <c r="AY33" s="36" t="e">
        <f t="shared" si="135"/>
        <v>#REF!</v>
      </c>
      <c r="AZ33" s="36" t="e">
        <f t="shared" si="135"/>
        <v>#REF!</v>
      </c>
      <c r="BA33" s="36" t="e">
        <f t="shared" si="135"/>
        <v>#REF!</v>
      </c>
      <c r="BB33" s="36" t="e">
        <f t="shared" si="135"/>
        <v>#REF!</v>
      </c>
      <c r="BC33" s="36" t="e">
        <f t="shared" si="135"/>
        <v>#REF!</v>
      </c>
      <c r="BD33" s="36" t="e">
        <f t="shared" si="135"/>
        <v>#REF!</v>
      </c>
      <c r="BE33" s="36" t="e">
        <f t="shared" si="135"/>
        <v>#REF!</v>
      </c>
      <c r="BF33" s="36" t="e">
        <f t="shared" si="135"/>
        <v>#REF!</v>
      </c>
      <c r="BG33" s="36" t="e">
        <f t="shared" si="135"/>
        <v>#REF!</v>
      </c>
      <c r="BH33" s="36" t="e">
        <f t="shared" si="135"/>
        <v>#REF!</v>
      </c>
      <c r="BI33" s="36" t="e">
        <f t="shared" si="135"/>
        <v>#REF!</v>
      </c>
      <c r="BJ33" s="36" t="e">
        <f t="shared" si="135"/>
        <v>#REF!</v>
      </c>
      <c r="BK33" s="36" t="e">
        <f t="shared" si="135"/>
        <v>#REF!</v>
      </c>
      <c r="BL33" s="36" t="e">
        <f t="shared" si="135"/>
        <v>#REF!</v>
      </c>
      <c r="BM33" s="36" t="e">
        <f t="shared" si="135"/>
        <v>#REF!</v>
      </c>
      <c r="BN33" s="36" t="e">
        <f t="shared" si="135"/>
        <v>#REF!</v>
      </c>
      <c r="BO33" s="36" t="e">
        <f t="shared" si="135"/>
        <v>#REF!</v>
      </c>
      <c r="BP33" s="49" t="e">
        <f t="shared" ref="BP33:CI33" si="136">SUM(BP34:BP36)</f>
        <v>#REF!</v>
      </c>
      <c r="BQ33" s="36" t="e">
        <f t="shared" si="136"/>
        <v>#REF!</v>
      </c>
      <c r="BR33" s="36" t="e">
        <f t="shared" si="136"/>
        <v>#REF!</v>
      </c>
      <c r="BS33" s="36" t="e">
        <f t="shared" si="136"/>
        <v>#REF!</v>
      </c>
      <c r="BT33" s="36" t="e">
        <f t="shared" si="136"/>
        <v>#REF!</v>
      </c>
      <c r="BU33" s="36" t="e">
        <f t="shared" si="136"/>
        <v>#REF!</v>
      </c>
      <c r="BV33" s="36" t="e">
        <f t="shared" si="136"/>
        <v>#REF!</v>
      </c>
      <c r="BW33" s="36" t="e">
        <f t="shared" si="136"/>
        <v>#REF!</v>
      </c>
      <c r="BX33" s="36" t="e">
        <f t="shared" si="136"/>
        <v>#REF!</v>
      </c>
      <c r="BY33" s="36" t="e">
        <f t="shared" si="136"/>
        <v>#REF!</v>
      </c>
      <c r="BZ33" s="36" t="e">
        <f t="shared" si="136"/>
        <v>#REF!</v>
      </c>
      <c r="CA33" s="36" t="e">
        <f t="shared" si="136"/>
        <v>#REF!</v>
      </c>
      <c r="CB33" s="36" t="e">
        <f t="shared" si="136"/>
        <v>#REF!</v>
      </c>
      <c r="CC33" s="36" t="e">
        <f t="shared" si="136"/>
        <v>#REF!</v>
      </c>
      <c r="CD33" s="36" t="e">
        <f t="shared" si="136"/>
        <v>#REF!</v>
      </c>
      <c r="CE33" s="36" t="e">
        <f t="shared" si="136"/>
        <v>#REF!</v>
      </c>
      <c r="CF33" s="49" t="e">
        <f t="shared" si="136"/>
        <v>#REF!</v>
      </c>
      <c r="CG33" s="36" t="e">
        <f t="shared" si="136"/>
        <v>#REF!</v>
      </c>
      <c r="CH33" s="36" t="e">
        <f t="shared" si="136"/>
        <v>#REF!</v>
      </c>
      <c r="CI33" s="36" t="e">
        <f t="shared" si="136"/>
        <v>#REF!</v>
      </c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</row>
    <row r="34" spans="1:133" x14ac:dyDescent="0.65">
      <c r="A34" s="158"/>
      <c r="B34" s="158" t="s">
        <v>35</v>
      </c>
      <c r="C34" s="37" t="e">
        <f>#REF!</f>
        <v>#REF!</v>
      </c>
      <c r="D34" s="37" t="e">
        <f>#REF!</f>
        <v>#REF!</v>
      </c>
      <c r="E34" s="37" t="e">
        <f>#REF!</f>
        <v>#REF!</v>
      </c>
      <c r="F34" s="37" t="e">
        <f>#REF!</f>
        <v>#REF!</v>
      </c>
      <c r="G34" s="37" t="e">
        <f t="shared" ref="G34:G36" si="137">SUM(C34:F34)</f>
        <v>#REF!</v>
      </c>
      <c r="H34" s="37" t="e">
        <f>#REF!</f>
        <v>#REF!</v>
      </c>
      <c r="I34" s="37" t="e">
        <f>#REF!</f>
        <v>#REF!</v>
      </c>
      <c r="J34" s="37" t="e">
        <f>#REF!</f>
        <v>#REF!</v>
      </c>
      <c r="K34" s="37" t="e">
        <f>#REF!</f>
        <v>#REF!</v>
      </c>
      <c r="L34" s="37" t="e">
        <f t="shared" ref="L34:L36" si="138">SUM(H34:K34)</f>
        <v>#REF!</v>
      </c>
      <c r="M34" s="37" t="e">
        <f>#REF!</f>
        <v>#REF!</v>
      </c>
      <c r="N34" s="37" t="e">
        <f>#REF!</f>
        <v>#REF!</v>
      </c>
      <c r="O34" s="37" t="e">
        <f>#REF!</f>
        <v>#REF!</v>
      </c>
      <c r="P34" s="37" t="e">
        <f>#REF!</f>
        <v>#REF!</v>
      </c>
      <c r="Q34" s="37" t="e">
        <f t="shared" ref="Q34:Q36" si="139">SUM(M34:P34)</f>
        <v>#REF!</v>
      </c>
      <c r="R34" s="37" t="e">
        <f>#REF!</f>
        <v>#REF!</v>
      </c>
      <c r="S34" s="37" t="e">
        <f>#REF!</f>
        <v>#REF!</v>
      </c>
      <c r="T34" s="37" t="e">
        <f>#REF!</f>
        <v>#REF!</v>
      </c>
      <c r="U34" s="37" t="e">
        <f>#REF!</f>
        <v>#REF!</v>
      </c>
      <c r="V34" s="37" t="e">
        <f t="shared" ref="V34:V36" si="140">SUM(R34:U34)</f>
        <v>#REF!</v>
      </c>
      <c r="W34" s="37" t="e">
        <f>#REF!</f>
        <v>#REF!</v>
      </c>
      <c r="X34" s="37" t="e">
        <f>#REF!</f>
        <v>#REF!</v>
      </c>
      <c r="Y34" s="37" t="e">
        <f>#REF!</f>
        <v>#REF!</v>
      </c>
      <c r="Z34" s="37" t="e">
        <f>#REF!</f>
        <v>#REF!</v>
      </c>
      <c r="AA34" s="37" t="e">
        <f t="shared" ref="AA34:AA36" si="141">SUM(W34:Z34)</f>
        <v>#REF!</v>
      </c>
      <c r="AB34" s="37" t="e">
        <f>#REF!</f>
        <v>#REF!</v>
      </c>
      <c r="AC34" s="37" t="e">
        <f>#REF!</f>
        <v>#REF!</v>
      </c>
      <c r="AD34" s="37" t="e">
        <f>#REF!</f>
        <v>#REF!</v>
      </c>
      <c r="AE34" s="37" t="e">
        <f>#REF!</f>
        <v>#REF!</v>
      </c>
      <c r="AF34" s="37" t="e">
        <f t="shared" ref="AF34:AF36" si="142">SUM(AB34:AE34)</f>
        <v>#REF!</v>
      </c>
      <c r="AG34" s="37" t="e">
        <f>#REF!</f>
        <v>#REF!</v>
      </c>
      <c r="AH34" s="37" t="e">
        <f>#REF!</f>
        <v>#REF!</v>
      </c>
      <c r="AI34" s="50" t="e">
        <f t="shared" ref="AI34:AI36" si="143">SUM(G34+Q34+AA34)/2+AG34+AH34+SUM(L34+V34+AF34)/3</f>
        <v>#REF!</v>
      </c>
      <c r="AJ34" s="37" t="e">
        <f>#REF!*2</f>
        <v>#REF!</v>
      </c>
      <c r="AK34" s="37" t="e">
        <f>#REF!*2</f>
        <v>#REF!</v>
      </c>
      <c r="AL34" s="37" t="e">
        <f>#REF!*2</f>
        <v>#REF!</v>
      </c>
      <c r="AM34" s="37" t="e">
        <f>#REF!*2</f>
        <v>#REF!</v>
      </c>
      <c r="AN34" s="37" t="e">
        <f t="shared" ref="AN34:AN36" si="144">SUM(AJ34:AM34)</f>
        <v>#REF!</v>
      </c>
      <c r="AO34" s="37" t="e">
        <f>#REF!*2</f>
        <v>#REF!</v>
      </c>
      <c r="AP34" s="37" t="e">
        <f>#REF!*2</f>
        <v>#REF!</v>
      </c>
      <c r="AQ34" s="37" t="e">
        <f>#REF!*2</f>
        <v>#REF!</v>
      </c>
      <c r="AR34" s="37" t="e">
        <f>#REF!*2</f>
        <v>#REF!</v>
      </c>
      <c r="AS34" s="37" t="e">
        <f t="shared" ref="AS34:AS36" si="145">SUM(AO34:AR34)</f>
        <v>#REF!</v>
      </c>
      <c r="AT34" s="37" t="e">
        <f>#REF!*2</f>
        <v>#REF!</v>
      </c>
      <c r="AU34" s="37" t="e">
        <f>#REF!*2</f>
        <v>#REF!</v>
      </c>
      <c r="AV34" s="37" t="e">
        <f>#REF!*2</f>
        <v>#REF!</v>
      </c>
      <c r="AW34" s="37" t="e">
        <f>#REF!*2</f>
        <v>#REF!</v>
      </c>
      <c r="AX34" s="37" t="e">
        <f t="shared" ref="AX34:AX36" si="146">SUM(AT34:AW34)</f>
        <v>#REF!</v>
      </c>
      <c r="AY34" s="37" t="e">
        <f>#REF!*2</f>
        <v>#REF!</v>
      </c>
      <c r="AZ34" s="37" t="e">
        <f>#REF!*2</f>
        <v>#REF!</v>
      </c>
      <c r="BA34" s="37" t="e">
        <f>#REF!*2</f>
        <v>#REF!</v>
      </c>
      <c r="BB34" s="37" t="e">
        <f>#REF!*2</f>
        <v>#REF!</v>
      </c>
      <c r="BC34" s="37" t="e">
        <f t="shared" ref="BC34:BC36" si="147">SUM(AY34:BB34)</f>
        <v>#REF!</v>
      </c>
      <c r="BD34" s="37" t="e">
        <f>#REF!*2</f>
        <v>#REF!</v>
      </c>
      <c r="BE34" s="37" t="e">
        <f>#REF!*2</f>
        <v>#REF!</v>
      </c>
      <c r="BF34" s="37" t="e">
        <f>#REF!*2</f>
        <v>#REF!</v>
      </c>
      <c r="BG34" s="37" t="e">
        <f>#REF!*2</f>
        <v>#REF!</v>
      </c>
      <c r="BH34" s="37" t="e">
        <f t="shared" ref="BH34:BH36" si="148">SUM(BD34:BG34)</f>
        <v>#REF!</v>
      </c>
      <c r="BI34" s="37" t="e">
        <f>#REF!*2</f>
        <v>#REF!</v>
      </c>
      <c r="BJ34" s="37" t="e">
        <f>#REF!*2</f>
        <v>#REF!</v>
      </c>
      <c r="BK34" s="37" t="e">
        <f>#REF!*2</f>
        <v>#REF!</v>
      </c>
      <c r="BL34" s="37" t="e">
        <f>#REF!*2</f>
        <v>#REF!</v>
      </c>
      <c r="BM34" s="37" t="e">
        <f t="shared" ref="BM34:BM36" si="149">SUM(BI34:BL34)</f>
        <v>#REF!</v>
      </c>
      <c r="BN34" s="37" t="e">
        <f>#REF!</f>
        <v>#REF!</v>
      </c>
      <c r="BO34" s="37" t="e">
        <f>#REF!</f>
        <v>#REF!</v>
      </c>
      <c r="BP34" s="50" t="e">
        <f t="shared" ref="BP34:BP36" si="150">SUM(AN34+AX34+BH34)/2+BN34+BO34+SUM(AS34+BC34+BM34)/3</f>
        <v>#REF!</v>
      </c>
      <c r="BQ34" s="37" t="e">
        <f>#REF!*2</f>
        <v>#REF!</v>
      </c>
      <c r="BR34" s="37" t="e">
        <f>#REF!*2</f>
        <v>#REF!</v>
      </c>
      <c r="BS34" s="37" t="e">
        <f>#REF!*2</f>
        <v>#REF!</v>
      </c>
      <c r="BT34" s="37" t="e">
        <f>#REF!*2</f>
        <v>#REF!</v>
      </c>
      <c r="BU34" s="37" t="e">
        <f t="shared" ref="BU34:BU36" si="151">SUM(BQ34:BT34)</f>
        <v>#REF!</v>
      </c>
      <c r="BV34" s="37" t="e">
        <f>#REF!*2</f>
        <v>#REF!</v>
      </c>
      <c r="BW34" s="37" t="e">
        <f>#REF!*2</f>
        <v>#REF!</v>
      </c>
      <c r="BX34" s="37" t="e">
        <f>#REF!*2</f>
        <v>#REF!</v>
      </c>
      <c r="BY34" s="37" t="e">
        <f>#REF!*2</f>
        <v>#REF!</v>
      </c>
      <c r="BZ34" s="37" t="e">
        <f t="shared" ref="BZ34:BZ36" si="152">SUM(BV34:BY34)</f>
        <v>#REF!</v>
      </c>
      <c r="CA34" s="37" t="e">
        <f>#REF!*2</f>
        <v>#REF!</v>
      </c>
      <c r="CB34" s="37" t="e">
        <f>#REF!*2</f>
        <v>#REF!</v>
      </c>
      <c r="CC34" s="37" t="e">
        <f>#REF!*2</f>
        <v>#REF!</v>
      </c>
      <c r="CD34" s="37" t="e">
        <f>#REF!*2</f>
        <v>#REF!</v>
      </c>
      <c r="CE34" s="37" t="e">
        <f t="shared" ref="CE34:CE36" si="153">SUM(CA34:CD34)</f>
        <v>#REF!</v>
      </c>
      <c r="CF34" s="50" t="e">
        <f t="shared" ref="CF34:CF36" si="154">SUM(BU34+BZ34+CE34)/2</f>
        <v>#REF!</v>
      </c>
      <c r="CG34" s="37" t="e">
        <f t="shared" ref="CG34:CG36" si="155">SUM(G34+Q34+AA34+AN34+AX34+BH34+BU34+BZ34+CE34)/2+AG34+AH34+BN34+BO34</f>
        <v>#REF!</v>
      </c>
      <c r="CH34" s="37" t="e">
        <f t="shared" ref="CH34:CH36" si="156">SUM(L34+V34+AF34+AS34+BC34+BM34)/3</f>
        <v>#REF!</v>
      </c>
      <c r="CI34" s="37" t="e">
        <f t="shared" ref="CI34:CI36" si="157">CG34+CH34</f>
        <v>#REF!</v>
      </c>
    </row>
    <row r="35" spans="1:133" x14ac:dyDescent="0.65">
      <c r="A35" s="158"/>
      <c r="B35" s="158" t="s">
        <v>36</v>
      </c>
      <c r="C35" s="37" t="e">
        <f>#REF!</f>
        <v>#REF!</v>
      </c>
      <c r="D35" s="37" t="e">
        <f>#REF!</f>
        <v>#REF!</v>
      </c>
      <c r="E35" s="37" t="e">
        <f>#REF!</f>
        <v>#REF!</v>
      </c>
      <c r="F35" s="37" t="e">
        <f>#REF!</f>
        <v>#REF!</v>
      </c>
      <c r="G35" s="37" t="e">
        <f t="shared" si="137"/>
        <v>#REF!</v>
      </c>
      <c r="H35" s="37" t="e">
        <f>#REF!</f>
        <v>#REF!</v>
      </c>
      <c r="I35" s="37" t="e">
        <f>#REF!</f>
        <v>#REF!</v>
      </c>
      <c r="J35" s="37" t="e">
        <f>#REF!</f>
        <v>#REF!</v>
      </c>
      <c r="K35" s="37" t="e">
        <f>#REF!</f>
        <v>#REF!</v>
      </c>
      <c r="L35" s="37" t="e">
        <f t="shared" si="138"/>
        <v>#REF!</v>
      </c>
      <c r="M35" s="37" t="e">
        <f>#REF!</f>
        <v>#REF!</v>
      </c>
      <c r="N35" s="37" t="e">
        <f>#REF!</f>
        <v>#REF!</v>
      </c>
      <c r="O35" s="37" t="e">
        <f>#REF!</f>
        <v>#REF!</v>
      </c>
      <c r="P35" s="37" t="e">
        <f>#REF!</f>
        <v>#REF!</v>
      </c>
      <c r="Q35" s="37" t="e">
        <f t="shared" si="139"/>
        <v>#REF!</v>
      </c>
      <c r="R35" s="37" t="e">
        <f>#REF!</f>
        <v>#REF!</v>
      </c>
      <c r="S35" s="37" t="e">
        <f>#REF!</f>
        <v>#REF!</v>
      </c>
      <c r="T35" s="37" t="e">
        <f>#REF!</f>
        <v>#REF!</v>
      </c>
      <c r="U35" s="37" t="e">
        <f>#REF!</f>
        <v>#REF!</v>
      </c>
      <c r="V35" s="37" t="e">
        <f t="shared" si="140"/>
        <v>#REF!</v>
      </c>
      <c r="W35" s="37" t="e">
        <f>#REF!</f>
        <v>#REF!</v>
      </c>
      <c r="X35" s="37" t="e">
        <f>#REF!</f>
        <v>#REF!</v>
      </c>
      <c r="Y35" s="37" t="e">
        <f>#REF!</f>
        <v>#REF!</v>
      </c>
      <c r="Z35" s="37" t="e">
        <f>#REF!</f>
        <v>#REF!</v>
      </c>
      <c r="AA35" s="37" t="e">
        <f t="shared" si="141"/>
        <v>#REF!</v>
      </c>
      <c r="AB35" s="37" t="e">
        <f>#REF!</f>
        <v>#REF!</v>
      </c>
      <c r="AC35" s="37" t="e">
        <f>#REF!</f>
        <v>#REF!</v>
      </c>
      <c r="AD35" s="37" t="e">
        <f>#REF!</f>
        <v>#REF!</v>
      </c>
      <c r="AE35" s="37" t="e">
        <f>#REF!</f>
        <v>#REF!</v>
      </c>
      <c r="AF35" s="37" t="e">
        <f t="shared" si="142"/>
        <v>#REF!</v>
      </c>
      <c r="AG35" s="37" t="e">
        <f>#REF!</f>
        <v>#REF!</v>
      </c>
      <c r="AH35" s="37" t="e">
        <f>#REF!</f>
        <v>#REF!</v>
      </c>
      <c r="AI35" s="50" t="e">
        <f t="shared" si="143"/>
        <v>#REF!</v>
      </c>
      <c r="AJ35" s="37" t="e">
        <f>#REF!*2</f>
        <v>#REF!</v>
      </c>
      <c r="AK35" s="37" t="e">
        <f>#REF!*2</f>
        <v>#REF!</v>
      </c>
      <c r="AL35" s="37" t="e">
        <f>#REF!*2</f>
        <v>#REF!</v>
      </c>
      <c r="AM35" s="37" t="e">
        <f>#REF!*2</f>
        <v>#REF!</v>
      </c>
      <c r="AN35" s="37" t="e">
        <f t="shared" si="144"/>
        <v>#REF!</v>
      </c>
      <c r="AO35" s="37" t="e">
        <f>#REF!*2</f>
        <v>#REF!</v>
      </c>
      <c r="AP35" s="37" t="e">
        <f>#REF!*2</f>
        <v>#REF!</v>
      </c>
      <c r="AQ35" s="37" t="e">
        <f>#REF!*2</f>
        <v>#REF!</v>
      </c>
      <c r="AR35" s="37" t="e">
        <f>#REF!*2</f>
        <v>#REF!</v>
      </c>
      <c r="AS35" s="37" t="e">
        <f t="shared" si="145"/>
        <v>#REF!</v>
      </c>
      <c r="AT35" s="37" t="e">
        <f>#REF!*2</f>
        <v>#REF!</v>
      </c>
      <c r="AU35" s="37" t="e">
        <f>#REF!*2</f>
        <v>#REF!</v>
      </c>
      <c r="AV35" s="37" t="e">
        <f>#REF!*2</f>
        <v>#REF!</v>
      </c>
      <c r="AW35" s="37" t="e">
        <f>#REF!*2</f>
        <v>#REF!</v>
      </c>
      <c r="AX35" s="37" t="e">
        <f t="shared" si="146"/>
        <v>#REF!</v>
      </c>
      <c r="AY35" s="37" t="e">
        <f>#REF!*2</f>
        <v>#REF!</v>
      </c>
      <c r="AZ35" s="37" t="e">
        <f>#REF!*2</f>
        <v>#REF!</v>
      </c>
      <c r="BA35" s="37" t="e">
        <f>#REF!*2</f>
        <v>#REF!</v>
      </c>
      <c r="BB35" s="37" t="e">
        <f>#REF!*2</f>
        <v>#REF!</v>
      </c>
      <c r="BC35" s="37" t="e">
        <f t="shared" si="147"/>
        <v>#REF!</v>
      </c>
      <c r="BD35" s="37" t="e">
        <f>#REF!*2</f>
        <v>#REF!</v>
      </c>
      <c r="BE35" s="37" t="e">
        <f>#REF!*2</f>
        <v>#REF!</v>
      </c>
      <c r="BF35" s="37" t="e">
        <f>#REF!*2</f>
        <v>#REF!</v>
      </c>
      <c r="BG35" s="37" t="e">
        <f>#REF!*2</f>
        <v>#REF!</v>
      </c>
      <c r="BH35" s="37" t="e">
        <f t="shared" si="148"/>
        <v>#REF!</v>
      </c>
      <c r="BI35" s="37" t="e">
        <f>#REF!*2</f>
        <v>#REF!</v>
      </c>
      <c r="BJ35" s="37" t="e">
        <f>#REF!*2</f>
        <v>#REF!</v>
      </c>
      <c r="BK35" s="37" t="e">
        <f>#REF!*2</f>
        <v>#REF!</v>
      </c>
      <c r="BL35" s="37" t="e">
        <f>#REF!*2</f>
        <v>#REF!</v>
      </c>
      <c r="BM35" s="37" t="e">
        <f t="shared" si="149"/>
        <v>#REF!</v>
      </c>
      <c r="BN35" s="37" t="e">
        <f>#REF!</f>
        <v>#REF!</v>
      </c>
      <c r="BO35" s="37" t="e">
        <f>#REF!</f>
        <v>#REF!</v>
      </c>
      <c r="BP35" s="50" t="e">
        <f t="shared" si="150"/>
        <v>#REF!</v>
      </c>
      <c r="BQ35" s="37" t="e">
        <f>#REF!*2</f>
        <v>#REF!</v>
      </c>
      <c r="BR35" s="37" t="e">
        <f>#REF!*2</f>
        <v>#REF!</v>
      </c>
      <c r="BS35" s="37" t="e">
        <f>#REF!*2</f>
        <v>#REF!</v>
      </c>
      <c r="BT35" s="37" t="e">
        <f>#REF!*2</f>
        <v>#REF!</v>
      </c>
      <c r="BU35" s="37" t="e">
        <f t="shared" si="151"/>
        <v>#REF!</v>
      </c>
      <c r="BV35" s="37" t="e">
        <f>#REF!*2</f>
        <v>#REF!</v>
      </c>
      <c r="BW35" s="37" t="e">
        <f>#REF!*2</f>
        <v>#REF!</v>
      </c>
      <c r="BX35" s="37" t="e">
        <f>#REF!*2</f>
        <v>#REF!</v>
      </c>
      <c r="BY35" s="37" t="e">
        <f>#REF!*2</f>
        <v>#REF!</v>
      </c>
      <c r="BZ35" s="37" t="e">
        <f t="shared" si="152"/>
        <v>#REF!</v>
      </c>
      <c r="CA35" s="37" t="e">
        <f>#REF!*2</f>
        <v>#REF!</v>
      </c>
      <c r="CB35" s="37" t="e">
        <f>#REF!*2</f>
        <v>#REF!</v>
      </c>
      <c r="CC35" s="37" t="e">
        <f>#REF!*2</f>
        <v>#REF!</v>
      </c>
      <c r="CD35" s="37" t="e">
        <f>#REF!*2</f>
        <v>#REF!</v>
      </c>
      <c r="CE35" s="37" t="e">
        <f t="shared" si="153"/>
        <v>#REF!</v>
      </c>
      <c r="CF35" s="50" t="e">
        <f t="shared" si="154"/>
        <v>#REF!</v>
      </c>
      <c r="CG35" s="37" t="e">
        <f t="shared" si="155"/>
        <v>#REF!</v>
      </c>
      <c r="CH35" s="37" t="e">
        <f t="shared" si="156"/>
        <v>#REF!</v>
      </c>
      <c r="CI35" s="37" t="e">
        <f t="shared" si="157"/>
        <v>#REF!</v>
      </c>
    </row>
    <row r="36" spans="1:133" x14ac:dyDescent="0.65">
      <c r="A36" s="146"/>
      <c r="B36" s="146" t="s">
        <v>37</v>
      </c>
      <c r="C36" s="37" t="e">
        <f>#REF!</f>
        <v>#REF!</v>
      </c>
      <c r="D36" s="37" t="e">
        <f>#REF!</f>
        <v>#REF!</v>
      </c>
      <c r="E36" s="37" t="e">
        <f>#REF!</f>
        <v>#REF!</v>
      </c>
      <c r="F36" s="37" t="e">
        <f>#REF!</f>
        <v>#REF!</v>
      </c>
      <c r="G36" s="37" t="e">
        <f t="shared" si="137"/>
        <v>#REF!</v>
      </c>
      <c r="H36" s="37" t="e">
        <f>#REF!</f>
        <v>#REF!</v>
      </c>
      <c r="I36" s="37" t="e">
        <f>#REF!</f>
        <v>#REF!</v>
      </c>
      <c r="J36" s="37" t="e">
        <f>#REF!</f>
        <v>#REF!</v>
      </c>
      <c r="K36" s="37" t="e">
        <f>#REF!</f>
        <v>#REF!</v>
      </c>
      <c r="L36" s="37" t="e">
        <f t="shared" si="138"/>
        <v>#REF!</v>
      </c>
      <c r="M36" s="37" t="e">
        <f>#REF!</f>
        <v>#REF!</v>
      </c>
      <c r="N36" s="37" t="e">
        <f>#REF!</f>
        <v>#REF!</v>
      </c>
      <c r="O36" s="37" t="e">
        <f>#REF!</f>
        <v>#REF!</v>
      </c>
      <c r="P36" s="37" t="e">
        <f>#REF!</f>
        <v>#REF!</v>
      </c>
      <c r="Q36" s="37" t="e">
        <f t="shared" si="139"/>
        <v>#REF!</v>
      </c>
      <c r="R36" s="37" t="e">
        <f>#REF!</f>
        <v>#REF!</v>
      </c>
      <c r="S36" s="37" t="e">
        <f>#REF!</f>
        <v>#REF!</v>
      </c>
      <c r="T36" s="37" t="e">
        <f>#REF!</f>
        <v>#REF!</v>
      </c>
      <c r="U36" s="37" t="e">
        <f>#REF!</f>
        <v>#REF!</v>
      </c>
      <c r="V36" s="37" t="e">
        <f t="shared" si="140"/>
        <v>#REF!</v>
      </c>
      <c r="W36" s="37" t="e">
        <f>#REF!</f>
        <v>#REF!</v>
      </c>
      <c r="X36" s="37" t="e">
        <f>#REF!</f>
        <v>#REF!</v>
      </c>
      <c r="Y36" s="37" t="e">
        <f>#REF!</f>
        <v>#REF!</v>
      </c>
      <c r="Z36" s="37" t="e">
        <f>#REF!</f>
        <v>#REF!</v>
      </c>
      <c r="AA36" s="37" t="e">
        <f t="shared" si="141"/>
        <v>#REF!</v>
      </c>
      <c r="AB36" s="37" t="e">
        <f>#REF!</f>
        <v>#REF!</v>
      </c>
      <c r="AC36" s="37" t="e">
        <f>#REF!</f>
        <v>#REF!</v>
      </c>
      <c r="AD36" s="37" t="e">
        <f>#REF!</f>
        <v>#REF!</v>
      </c>
      <c r="AE36" s="37" t="e">
        <f>#REF!</f>
        <v>#REF!</v>
      </c>
      <c r="AF36" s="37" t="e">
        <f t="shared" si="142"/>
        <v>#REF!</v>
      </c>
      <c r="AG36" s="37" t="e">
        <f>#REF!</f>
        <v>#REF!</v>
      </c>
      <c r="AH36" s="37" t="e">
        <f>#REF!</f>
        <v>#REF!</v>
      </c>
      <c r="AI36" s="50" t="e">
        <f t="shared" si="143"/>
        <v>#REF!</v>
      </c>
      <c r="AJ36" s="37" t="e">
        <f>#REF!*2</f>
        <v>#REF!</v>
      </c>
      <c r="AK36" s="37" t="e">
        <f>#REF!*2</f>
        <v>#REF!</v>
      </c>
      <c r="AL36" s="37" t="e">
        <f>#REF!*2</f>
        <v>#REF!</v>
      </c>
      <c r="AM36" s="37" t="e">
        <f>#REF!*2</f>
        <v>#REF!</v>
      </c>
      <c r="AN36" s="37" t="e">
        <f t="shared" si="144"/>
        <v>#REF!</v>
      </c>
      <c r="AO36" s="37" t="e">
        <f>#REF!*2</f>
        <v>#REF!</v>
      </c>
      <c r="AP36" s="37" t="e">
        <f>#REF!*2</f>
        <v>#REF!</v>
      </c>
      <c r="AQ36" s="37" t="e">
        <f>#REF!*2</f>
        <v>#REF!</v>
      </c>
      <c r="AR36" s="37" t="e">
        <f>#REF!*2</f>
        <v>#REF!</v>
      </c>
      <c r="AS36" s="37" t="e">
        <f t="shared" si="145"/>
        <v>#REF!</v>
      </c>
      <c r="AT36" s="37" t="e">
        <f>#REF!*2</f>
        <v>#REF!</v>
      </c>
      <c r="AU36" s="37" t="e">
        <f>#REF!*2</f>
        <v>#REF!</v>
      </c>
      <c r="AV36" s="37" t="e">
        <f>#REF!*2</f>
        <v>#REF!</v>
      </c>
      <c r="AW36" s="37" t="e">
        <f>#REF!*2</f>
        <v>#REF!</v>
      </c>
      <c r="AX36" s="37" t="e">
        <f t="shared" si="146"/>
        <v>#REF!</v>
      </c>
      <c r="AY36" s="37" t="e">
        <f>#REF!*2</f>
        <v>#REF!</v>
      </c>
      <c r="AZ36" s="37" t="e">
        <f>#REF!*2</f>
        <v>#REF!</v>
      </c>
      <c r="BA36" s="37" t="e">
        <f>#REF!*2</f>
        <v>#REF!</v>
      </c>
      <c r="BB36" s="37" t="e">
        <f>#REF!*2</f>
        <v>#REF!</v>
      </c>
      <c r="BC36" s="37" t="e">
        <f t="shared" si="147"/>
        <v>#REF!</v>
      </c>
      <c r="BD36" s="37" t="e">
        <f>#REF!*2</f>
        <v>#REF!</v>
      </c>
      <c r="BE36" s="37" t="e">
        <f>#REF!*2</f>
        <v>#REF!</v>
      </c>
      <c r="BF36" s="37" t="e">
        <f>#REF!*2</f>
        <v>#REF!</v>
      </c>
      <c r="BG36" s="37" t="e">
        <f>#REF!*2</f>
        <v>#REF!</v>
      </c>
      <c r="BH36" s="37" t="e">
        <f t="shared" si="148"/>
        <v>#REF!</v>
      </c>
      <c r="BI36" s="37" t="e">
        <f>#REF!*2</f>
        <v>#REF!</v>
      </c>
      <c r="BJ36" s="37" t="e">
        <f>#REF!*2</f>
        <v>#REF!</v>
      </c>
      <c r="BK36" s="37" t="e">
        <f>#REF!*2</f>
        <v>#REF!</v>
      </c>
      <c r="BL36" s="37" t="e">
        <f>#REF!*2</f>
        <v>#REF!</v>
      </c>
      <c r="BM36" s="37" t="e">
        <f t="shared" si="149"/>
        <v>#REF!</v>
      </c>
      <c r="BN36" s="37" t="e">
        <f>#REF!</f>
        <v>#REF!</v>
      </c>
      <c r="BO36" s="37" t="e">
        <f>#REF!</f>
        <v>#REF!</v>
      </c>
      <c r="BP36" s="50" t="e">
        <f t="shared" si="150"/>
        <v>#REF!</v>
      </c>
      <c r="BQ36" s="37" t="e">
        <f>#REF!*2</f>
        <v>#REF!</v>
      </c>
      <c r="BR36" s="37" t="e">
        <f>#REF!*2</f>
        <v>#REF!</v>
      </c>
      <c r="BS36" s="37" t="e">
        <f>#REF!*2</f>
        <v>#REF!</v>
      </c>
      <c r="BT36" s="37" t="e">
        <f>#REF!*2</f>
        <v>#REF!</v>
      </c>
      <c r="BU36" s="37" t="e">
        <f t="shared" si="151"/>
        <v>#REF!</v>
      </c>
      <c r="BV36" s="37" t="e">
        <f>#REF!*2</f>
        <v>#REF!</v>
      </c>
      <c r="BW36" s="37" t="e">
        <f>#REF!*2</f>
        <v>#REF!</v>
      </c>
      <c r="BX36" s="37" t="e">
        <f>#REF!*2</f>
        <v>#REF!</v>
      </c>
      <c r="BY36" s="37" t="e">
        <f>#REF!*2</f>
        <v>#REF!</v>
      </c>
      <c r="BZ36" s="37" t="e">
        <f t="shared" si="152"/>
        <v>#REF!</v>
      </c>
      <c r="CA36" s="37" t="e">
        <f>#REF!*2</f>
        <v>#REF!</v>
      </c>
      <c r="CB36" s="37" t="e">
        <f>#REF!*2</f>
        <v>#REF!</v>
      </c>
      <c r="CC36" s="37" t="e">
        <f>#REF!*2</f>
        <v>#REF!</v>
      </c>
      <c r="CD36" s="37" t="e">
        <f>#REF!*2</f>
        <v>#REF!</v>
      </c>
      <c r="CE36" s="37" t="e">
        <f t="shared" si="153"/>
        <v>#REF!</v>
      </c>
      <c r="CF36" s="50" t="e">
        <f t="shared" si="154"/>
        <v>#REF!</v>
      </c>
      <c r="CG36" s="37" t="e">
        <f t="shared" si="155"/>
        <v>#REF!</v>
      </c>
      <c r="CH36" s="37" t="e">
        <f t="shared" si="156"/>
        <v>#REF!</v>
      </c>
      <c r="CI36" s="37" t="e">
        <f t="shared" si="157"/>
        <v>#REF!</v>
      </c>
    </row>
    <row r="37" spans="1:133" s="35" customFormat="1" x14ac:dyDescent="0.65">
      <c r="A37" s="159"/>
      <c r="B37" s="159" t="s">
        <v>38</v>
      </c>
      <c r="C37" s="36" t="e">
        <f>SUM(C38:C39)</f>
        <v>#REF!</v>
      </c>
      <c r="D37" s="36" t="e">
        <f t="shared" ref="D37:BO37" si="158">SUM(D38:D39)</f>
        <v>#REF!</v>
      </c>
      <c r="E37" s="36" t="e">
        <f t="shared" si="158"/>
        <v>#REF!</v>
      </c>
      <c r="F37" s="36" t="e">
        <f t="shared" si="158"/>
        <v>#REF!</v>
      </c>
      <c r="G37" s="36" t="e">
        <f t="shared" si="158"/>
        <v>#REF!</v>
      </c>
      <c r="H37" s="36" t="e">
        <f t="shared" si="158"/>
        <v>#REF!</v>
      </c>
      <c r="I37" s="36" t="e">
        <f t="shared" si="158"/>
        <v>#REF!</v>
      </c>
      <c r="J37" s="36" t="e">
        <f t="shared" si="158"/>
        <v>#REF!</v>
      </c>
      <c r="K37" s="36" t="e">
        <f t="shared" si="158"/>
        <v>#REF!</v>
      </c>
      <c r="L37" s="36" t="e">
        <f t="shared" si="158"/>
        <v>#REF!</v>
      </c>
      <c r="M37" s="36" t="e">
        <f t="shared" si="158"/>
        <v>#REF!</v>
      </c>
      <c r="N37" s="36" t="e">
        <f t="shared" si="158"/>
        <v>#REF!</v>
      </c>
      <c r="O37" s="36" t="e">
        <f t="shared" si="158"/>
        <v>#REF!</v>
      </c>
      <c r="P37" s="36" t="e">
        <f t="shared" si="158"/>
        <v>#REF!</v>
      </c>
      <c r="Q37" s="36" t="e">
        <f t="shared" si="158"/>
        <v>#REF!</v>
      </c>
      <c r="R37" s="36" t="e">
        <f t="shared" si="158"/>
        <v>#REF!</v>
      </c>
      <c r="S37" s="36" t="e">
        <f t="shared" si="158"/>
        <v>#REF!</v>
      </c>
      <c r="T37" s="36" t="e">
        <f t="shared" si="158"/>
        <v>#REF!</v>
      </c>
      <c r="U37" s="36" t="e">
        <f t="shared" si="158"/>
        <v>#REF!</v>
      </c>
      <c r="V37" s="36" t="e">
        <f t="shared" si="158"/>
        <v>#REF!</v>
      </c>
      <c r="W37" s="36" t="e">
        <f t="shared" si="158"/>
        <v>#REF!</v>
      </c>
      <c r="X37" s="36" t="e">
        <f t="shared" si="158"/>
        <v>#REF!</v>
      </c>
      <c r="Y37" s="36" t="e">
        <f t="shared" si="158"/>
        <v>#REF!</v>
      </c>
      <c r="Z37" s="36" t="e">
        <f t="shared" si="158"/>
        <v>#REF!</v>
      </c>
      <c r="AA37" s="36" t="e">
        <f t="shared" si="158"/>
        <v>#REF!</v>
      </c>
      <c r="AB37" s="36" t="e">
        <f t="shared" si="158"/>
        <v>#REF!</v>
      </c>
      <c r="AC37" s="36" t="e">
        <f t="shared" si="158"/>
        <v>#REF!</v>
      </c>
      <c r="AD37" s="36" t="e">
        <f t="shared" si="158"/>
        <v>#REF!</v>
      </c>
      <c r="AE37" s="36" t="e">
        <f t="shared" si="158"/>
        <v>#REF!</v>
      </c>
      <c r="AF37" s="36" t="e">
        <f t="shared" si="158"/>
        <v>#REF!</v>
      </c>
      <c r="AG37" s="36" t="e">
        <f t="shared" si="158"/>
        <v>#REF!</v>
      </c>
      <c r="AH37" s="36" t="e">
        <f t="shared" si="158"/>
        <v>#REF!</v>
      </c>
      <c r="AI37" s="49" t="e">
        <f t="shared" si="158"/>
        <v>#REF!</v>
      </c>
      <c r="AJ37" s="36" t="e">
        <f t="shared" si="158"/>
        <v>#REF!</v>
      </c>
      <c r="AK37" s="36" t="e">
        <f t="shared" si="158"/>
        <v>#REF!</v>
      </c>
      <c r="AL37" s="36" t="e">
        <f t="shared" si="158"/>
        <v>#REF!</v>
      </c>
      <c r="AM37" s="36" t="e">
        <f t="shared" si="158"/>
        <v>#REF!</v>
      </c>
      <c r="AN37" s="36" t="e">
        <f t="shared" si="158"/>
        <v>#REF!</v>
      </c>
      <c r="AO37" s="36" t="e">
        <f t="shared" si="158"/>
        <v>#REF!</v>
      </c>
      <c r="AP37" s="36" t="e">
        <f t="shared" si="158"/>
        <v>#REF!</v>
      </c>
      <c r="AQ37" s="36" t="e">
        <f t="shared" si="158"/>
        <v>#REF!</v>
      </c>
      <c r="AR37" s="36" t="e">
        <f t="shared" si="158"/>
        <v>#REF!</v>
      </c>
      <c r="AS37" s="36" t="e">
        <f t="shared" si="158"/>
        <v>#REF!</v>
      </c>
      <c r="AT37" s="36" t="e">
        <f t="shared" si="158"/>
        <v>#REF!</v>
      </c>
      <c r="AU37" s="36" t="e">
        <f t="shared" si="158"/>
        <v>#REF!</v>
      </c>
      <c r="AV37" s="36" t="e">
        <f t="shared" si="158"/>
        <v>#REF!</v>
      </c>
      <c r="AW37" s="36" t="e">
        <f t="shared" si="158"/>
        <v>#REF!</v>
      </c>
      <c r="AX37" s="36" t="e">
        <f t="shared" si="158"/>
        <v>#REF!</v>
      </c>
      <c r="AY37" s="36" t="e">
        <f t="shared" si="158"/>
        <v>#REF!</v>
      </c>
      <c r="AZ37" s="36" t="e">
        <f t="shared" si="158"/>
        <v>#REF!</v>
      </c>
      <c r="BA37" s="36" t="e">
        <f t="shared" si="158"/>
        <v>#REF!</v>
      </c>
      <c r="BB37" s="36" t="e">
        <f t="shared" si="158"/>
        <v>#REF!</v>
      </c>
      <c r="BC37" s="36" t="e">
        <f t="shared" si="158"/>
        <v>#REF!</v>
      </c>
      <c r="BD37" s="36" t="e">
        <f t="shared" si="158"/>
        <v>#REF!</v>
      </c>
      <c r="BE37" s="36" t="e">
        <f t="shared" si="158"/>
        <v>#REF!</v>
      </c>
      <c r="BF37" s="36" t="e">
        <f t="shared" si="158"/>
        <v>#REF!</v>
      </c>
      <c r="BG37" s="36" t="e">
        <f t="shared" si="158"/>
        <v>#REF!</v>
      </c>
      <c r="BH37" s="36" t="e">
        <f t="shared" si="158"/>
        <v>#REF!</v>
      </c>
      <c r="BI37" s="36" t="e">
        <f t="shared" si="158"/>
        <v>#REF!</v>
      </c>
      <c r="BJ37" s="36" t="e">
        <f t="shared" si="158"/>
        <v>#REF!</v>
      </c>
      <c r="BK37" s="36" t="e">
        <f t="shared" si="158"/>
        <v>#REF!</v>
      </c>
      <c r="BL37" s="36" t="e">
        <f t="shared" si="158"/>
        <v>#REF!</v>
      </c>
      <c r="BM37" s="36" t="e">
        <f t="shared" si="158"/>
        <v>#REF!</v>
      </c>
      <c r="BN37" s="36" t="e">
        <f t="shared" si="158"/>
        <v>#REF!</v>
      </c>
      <c r="BO37" s="36" t="e">
        <f t="shared" si="158"/>
        <v>#REF!</v>
      </c>
      <c r="BP37" s="49" t="e">
        <f t="shared" ref="BP37:CI37" si="159">SUM(BP38:BP39)</f>
        <v>#REF!</v>
      </c>
      <c r="BQ37" s="36" t="e">
        <f t="shared" si="159"/>
        <v>#REF!</v>
      </c>
      <c r="BR37" s="36" t="e">
        <f t="shared" si="159"/>
        <v>#REF!</v>
      </c>
      <c r="BS37" s="36" t="e">
        <f t="shared" si="159"/>
        <v>#REF!</v>
      </c>
      <c r="BT37" s="36" t="e">
        <f t="shared" si="159"/>
        <v>#REF!</v>
      </c>
      <c r="BU37" s="36" t="e">
        <f t="shared" si="159"/>
        <v>#REF!</v>
      </c>
      <c r="BV37" s="36" t="e">
        <f t="shared" si="159"/>
        <v>#REF!</v>
      </c>
      <c r="BW37" s="36" t="e">
        <f t="shared" si="159"/>
        <v>#REF!</v>
      </c>
      <c r="BX37" s="36" t="e">
        <f t="shared" si="159"/>
        <v>#REF!</v>
      </c>
      <c r="BY37" s="36" t="e">
        <f t="shared" si="159"/>
        <v>#REF!</v>
      </c>
      <c r="BZ37" s="36" t="e">
        <f t="shared" si="159"/>
        <v>#REF!</v>
      </c>
      <c r="CA37" s="36" t="e">
        <f t="shared" si="159"/>
        <v>#REF!</v>
      </c>
      <c r="CB37" s="36" t="e">
        <f t="shared" si="159"/>
        <v>#REF!</v>
      </c>
      <c r="CC37" s="36" t="e">
        <f t="shared" si="159"/>
        <v>#REF!</v>
      </c>
      <c r="CD37" s="36" t="e">
        <f t="shared" si="159"/>
        <v>#REF!</v>
      </c>
      <c r="CE37" s="36" t="e">
        <f t="shared" si="159"/>
        <v>#REF!</v>
      </c>
      <c r="CF37" s="49" t="e">
        <f t="shared" si="159"/>
        <v>#REF!</v>
      </c>
      <c r="CG37" s="36" t="e">
        <f t="shared" si="159"/>
        <v>#REF!</v>
      </c>
      <c r="CH37" s="36" t="e">
        <f t="shared" si="159"/>
        <v>#REF!</v>
      </c>
      <c r="CI37" s="36" t="e">
        <f t="shared" si="159"/>
        <v>#REF!</v>
      </c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</row>
    <row r="38" spans="1:133" x14ac:dyDescent="0.65">
      <c r="A38" s="146"/>
      <c r="B38" s="146" t="s">
        <v>39</v>
      </c>
      <c r="C38" s="37" t="e">
        <f>#REF!</f>
        <v>#REF!</v>
      </c>
      <c r="D38" s="37" t="e">
        <f>#REF!</f>
        <v>#REF!</v>
      </c>
      <c r="E38" s="37" t="e">
        <f>#REF!</f>
        <v>#REF!</v>
      </c>
      <c r="F38" s="37" t="e">
        <f>#REF!</f>
        <v>#REF!</v>
      </c>
      <c r="G38" s="37" t="e">
        <f t="shared" ref="G38:G39" si="160">SUM(C38:F38)</f>
        <v>#REF!</v>
      </c>
      <c r="H38" s="37" t="e">
        <f>#REF!</f>
        <v>#REF!</v>
      </c>
      <c r="I38" s="37" t="e">
        <f>#REF!</f>
        <v>#REF!</v>
      </c>
      <c r="J38" s="37" t="e">
        <f>#REF!</f>
        <v>#REF!</v>
      </c>
      <c r="K38" s="37" t="e">
        <f>#REF!</f>
        <v>#REF!</v>
      </c>
      <c r="L38" s="37" t="e">
        <f t="shared" ref="L38:L39" si="161">SUM(H38:K38)</f>
        <v>#REF!</v>
      </c>
      <c r="M38" s="37" t="e">
        <f>#REF!</f>
        <v>#REF!</v>
      </c>
      <c r="N38" s="37" t="e">
        <f>#REF!</f>
        <v>#REF!</v>
      </c>
      <c r="O38" s="37" t="e">
        <f>#REF!</f>
        <v>#REF!</v>
      </c>
      <c r="P38" s="37" t="e">
        <f>#REF!</f>
        <v>#REF!</v>
      </c>
      <c r="Q38" s="37" t="e">
        <f t="shared" ref="Q38:Q39" si="162">SUM(M38:P38)</f>
        <v>#REF!</v>
      </c>
      <c r="R38" s="37" t="e">
        <f>#REF!</f>
        <v>#REF!</v>
      </c>
      <c r="S38" s="37" t="e">
        <f>#REF!</f>
        <v>#REF!</v>
      </c>
      <c r="T38" s="37" t="e">
        <f>#REF!</f>
        <v>#REF!</v>
      </c>
      <c r="U38" s="37" t="e">
        <f>#REF!</f>
        <v>#REF!</v>
      </c>
      <c r="V38" s="37" t="e">
        <f t="shared" ref="V38:V39" si="163">SUM(R38:U38)</f>
        <v>#REF!</v>
      </c>
      <c r="W38" s="37" t="e">
        <f>#REF!</f>
        <v>#REF!</v>
      </c>
      <c r="X38" s="37" t="e">
        <f>#REF!</f>
        <v>#REF!</v>
      </c>
      <c r="Y38" s="37" t="e">
        <f>#REF!</f>
        <v>#REF!</v>
      </c>
      <c r="Z38" s="37" t="e">
        <f>#REF!</f>
        <v>#REF!</v>
      </c>
      <c r="AA38" s="37" t="e">
        <f t="shared" ref="AA38:AA39" si="164">SUM(W38:Z38)</f>
        <v>#REF!</v>
      </c>
      <c r="AB38" s="37" t="e">
        <f>#REF!</f>
        <v>#REF!</v>
      </c>
      <c r="AC38" s="37" t="e">
        <f>#REF!</f>
        <v>#REF!</v>
      </c>
      <c r="AD38" s="37" t="e">
        <f>#REF!</f>
        <v>#REF!</v>
      </c>
      <c r="AE38" s="37" t="e">
        <f>#REF!</f>
        <v>#REF!</v>
      </c>
      <c r="AF38" s="37" t="e">
        <f t="shared" ref="AF38:AF39" si="165">SUM(AB38:AE38)</f>
        <v>#REF!</v>
      </c>
      <c r="AG38" s="37" t="e">
        <f>#REF!</f>
        <v>#REF!</v>
      </c>
      <c r="AH38" s="37" t="e">
        <f>#REF!</f>
        <v>#REF!</v>
      </c>
      <c r="AI38" s="50" t="e">
        <f t="shared" ref="AI38:AI39" si="166">SUM(G38+Q38+AA38)/2+AG38+AH38+SUM(L38+V38+AF38)/3</f>
        <v>#REF!</v>
      </c>
      <c r="AJ38" s="37" t="e">
        <f>#REF!*2</f>
        <v>#REF!</v>
      </c>
      <c r="AK38" s="37" t="e">
        <f>#REF!*2</f>
        <v>#REF!</v>
      </c>
      <c r="AL38" s="37" t="e">
        <f>#REF!*2</f>
        <v>#REF!</v>
      </c>
      <c r="AM38" s="37" t="e">
        <f>#REF!*2</f>
        <v>#REF!</v>
      </c>
      <c r="AN38" s="37" t="e">
        <f t="shared" ref="AN38:AN39" si="167">SUM(AJ38:AM38)</f>
        <v>#REF!</v>
      </c>
      <c r="AO38" s="37" t="e">
        <f>#REF!*2</f>
        <v>#REF!</v>
      </c>
      <c r="AP38" s="37" t="e">
        <f>#REF!*2</f>
        <v>#REF!</v>
      </c>
      <c r="AQ38" s="37" t="e">
        <f>#REF!*2</f>
        <v>#REF!</v>
      </c>
      <c r="AR38" s="37" t="e">
        <f>#REF!*2</f>
        <v>#REF!</v>
      </c>
      <c r="AS38" s="37" t="e">
        <f t="shared" ref="AS38:AS39" si="168">SUM(AO38:AR38)</f>
        <v>#REF!</v>
      </c>
      <c r="AT38" s="37" t="e">
        <f>#REF!*2</f>
        <v>#REF!</v>
      </c>
      <c r="AU38" s="37" t="e">
        <f>#REF!*2</f>
        <v>#REF!</v>
      </c>
      <c r="AV38" s="37" t="e">
        <f>#REF!*2</f>
        <v>#REF!</v>
      </c>
      <c r="AW38" s="37" t="e">
        <f>#REF!*2</f>
        <v>#REF!</v>
      </c>
      <c r="AX38" s="37" t="e">
        <f t="shared" ref="AX38:AX39" si="169">SUM(AT38:AW38)</f>
        <v>#REF!</v>
      </c>
      <c r="AY38" s="37" t="e">
        <f>#REF!*2</f>
        <v>#REF!</v>
      </c>
      <c r="AZ38" s="37" t="e">
        <f>#REF!*2</f>
        <v>#REF!</v>
      </c>
      <c r="BA38" s="37" t="e">
        <f>#REF!*2</f>
        <v>#REF!</v>
      </c>
      <c r="BB38" s="37" t="e">
        <f>#REF!*2</f>
        <v>#REF!</v>
      </c>
      <c r="BC38" s="37" t="e">
        <f t="shared" ref="BC38:BC39" si="170">SUM(AY38:BB38)</f>
        <v>#REF!</v>
      </c>
      <c r="BD38" s="37" t="e">
        <f>#REF!*2</f>
        <v>#REF!</v>
      </c>
      <c r="BE38" s="37" t="e">
        <f>#REF!*2</f>
        <v>#REF!</v>
      </c>
      <c r="BF38" s="37" t="e">
        <f>#REF!*2</f>
        <v>#REF!</v>
      </c>
      <c r="BG38" s="37" t="e">
        <f>#REF!*2</f>
        <v>#REF!</v>
      </c>
      <c r="BH38" s="37" t="e">
        <f t="shared" ref="BH38:BH39" si="171">SUM(BD38:BG38)</f>
        <v>#REF!</v>
      </c>
      <c r="BI38" s="37" t="e">
        <f>#REF!*2</f>
        <v>#REF!</v>
      </c>
      <c r="BJ38" s="37" t="e">
        <f>#REF!*2</f>
        <v>#REF!</v>
      </c>
      <c r="BK38" s="37" t="e">
        <f>#REF!*2</f>
        <v>#REF!</v>
      </c>
      <c r="BL38" s="37" t="e">
        <f>#REF!*2</f>
        <v>#REF!</v>
      </c>
      <c r="BM38" s="37" t="e">
        <f t="shared" ref="BM38:BM39" si="172">SUM(BI38:BL38)</f>
        <v>#REF!</v>
      </c>
      <c r="BN38" s="37" t="e">
        <f>#REF!</f>
        <v>#REF!</v>
      </c>
      <c r="BO38" s="37" t="e">
        <f>#REF!</f>
        <v>#REF!</v>
      </c>
      <c r="BP38" s="50" t="e">
        <f t="shared" ref="BP38:BP39" si="173">SUM(AN38+AX38+BH38)/2+BN38+BO38+SUM(AS38+BC38+BM38)/3</f>
        <v>#REF!</v>
      </c>
      <c r="BQ38" s="37" t="e">
        <f>#REF!*2</f>
        <v>#REF!</v>
      </c>
      <c r="BR38" s="37" t="e">
        <f>#REF!*2</f>
        <v>#REF!</v>
      </c>
      <c r="BS38" s="37" t="e">
        <f>#REF!*2</f>
        <v>#REF!</v>
      </c>
      <c r="BT38" s="37" t="e">
        <f>#REF!*2</f>
        <v>#REF!</v>
      </c>
      <c r="BU38" s="37" t="e">
        <f t="shared" ref="BU38:BU39" si="174">SUM(BQ38:BT38)</f>
        <v>#REF!</v>
      </c>
      <c r="BV38" s="37" t="e">
        <f>#REF!*2</f>
        <v>#REF!</v>
      </c>
      <c r="BW38" s="37" t="e">
        <f>#REF!*2</f>
        <v>#REF!</v>
      </c>
      <c r="BX38" s="37" t="e">
        <f>#REF!*2</f>
        <v>#REF!</v>
      </c>
      <c r="BY38" s="37" t="e">
        <f>#REF!*2</f>
        <v>#REF!</v>
      </c>
      <c r="BZ38" s="37" t="e">
        <f t="shared" ref="BZ38:BZ39" si="175">SUM(BV38:BY38)</f>
        <v>#REF!</v>
      </c>
      <c r="CA38" s="37" t="e">
        <f>#REF!*2</f>
        <v>#REF!</v>
      </c>
      <c r="CB38" s="37" t="e">
        <f>#REF!*2</f>
        <v>#REF!</v>
      </c>
      <c r="CC38" s="37" t="e">
        <f>#REF!*2</f>
        <v>#REF!</v>
      </c>
      <c r="CD38" s="37" t="e">
        <f>#REF!*2</f>
        <v>#REF!</v>
      </c>
      <c r="CE38" s="37" t="e">
        <f t="shared" ref="CE38:CE39" si="176">SUM(CA38:CD38)</f>
        <v>#REF!</v>
      </c>
      <c r="CF38" s="50" t="e">
        <f t="shared" ref="CF38:CF39" si="177">SUM(BU38+BZ38+CE38)/2</f>
        <v>#REF!</v>
      </c>
      <c r="CG38" s="37" t="e">
        <f t="shared" ref="CG38:CG39" si="178">SUM(G38+Q38+AA38+AN38+AX38+BH38+BU38+BZ38+CE38)/2+AG38+AH38+BN38+BO38</f>
        <v>#REF!</v>
      </c>
      <c r="CH38" s="37" t="e">
        <f t="shared" ref="CH38:CH39" si="179">SUM(L38+V38+AF38+AS38+BC38+BM38)/3</f>
        <v>#REF!</v>
      </c>
      <c r="CI38" s="37" t="e">
        <f t="shared" ref="CI38:CI39" si="180">CG38+CH38</f>
        <v>#REF!</v>
      </c>
    </row>
    <row r="39" spans="1:133" x14ac:dyDescent="0.65">
      <c r="A39" s="146"/>
      <c r="B39" s="146" t="s">
        <v>40</v>
      </c>
      <c r="C39" s="37" t="e">
        <f>#REF!</f>
        <v>#REF!</v>
      </c>
      <c r="D39" s="37" t="e">
        <f>#REF!</f>
        <v>#REF!</v>
      </c>
      <c r="E39" s="37" t="e">
        <f>#REF!</f>
        <v>#REF!</v>
      </c>
      <c r="F39" s="37" t="e">
        <f>#REF!</f>
        <v>#REF!</v>
      </c>
      <c r="G39" s="37" t="e">
        <f t="shared" si="160"/>
        <v>#REF!</v>
      </c>
      <c r="H39" s="37" t="e">
        <f>#REF!</f>
        <v>#REF!</v>
      </c>
      <c r="I39" s="37" t="e">
        <f>#REF!</f>
        <v>#REF!</v>
      </c>
      <c r="J39" s="37" t="e">
        <f>#REF!</f>
        <v>#REF!</v>
      </c>
      <c r="K39" s="37" t="e">
        <f>#REF!</f>
        <v>#REF!</v>
      </c>
      <c r="L39" s="37" t="e">
        <f t="shared" si="161"/>
        <v>#REF!</v>
      </c>
      <c r="M39" s="37" t="e">
        <f>#REF!</f>
        <v>#REF!</v>
      </c>
      <c r="N39" s="37" t="e">
        <f>#REF!</f>
        <v>#REF!</v>
      </c>
      <c r="O39" s="37" t="e">
        <f>#REF!</f>
        <v>#REF!</v>
      </c>
      <c r="P39" s="37" t="e">
        <f>#REF!</f>
        <v>#REF!</v>
      </c>
      <c r="Q39" s="37" t="e">
        <f t="shared" si="162"/>
        <v>#REF!</v>
      </c>
      <c r="R39" s="37" t="e">
        <f>#REF!</f>
        <v>#REF!</v>
      </c>
      <c r="S39" s="37" t="e">
        <f>#REF!</f>
        <v>#REF!</v>
      </c>
      <c r="T39" s="37" t="e">
        <f>#REF!</f>
        <v>#REF!</v>
      </c>
      <c r="U39" s="37" t="e">
        <f>#REF!</f>
        <v>#REF!</v>
      </c>
      <c r="V39" s="37" t="e">
        <f t="shared" si="163"/>
        <v>#REF!</v>
      </c>
      <c r="W39" s="37" t="e">
        <f>#REF!</f>
        <v>#REF!</v>
      </c>
      <c r="X39" s="37" t="e">
        <f>#REF!</f>
        <v>#REF!</v>
      </c>
      <c r="Y39" s="37" t="e">
        <f>#REF!</f>
        <v>#REF!</v>
      </c>
      <c r="Z39" s="37" t="e">
        <f>#REF!</f>
        <v>#REF!</v>
      </c>
      <c r="AA39" s="37" t="e">
        <f t="shared" si="164"/>
        <v>#REF!</v>
      </c>
      <c r="AB39" s="37" t="e">
        <f>#REF!</f>
        <v>#REF!</v>
      </c>
      <c r="AC39" s="37" t="e">
        <f>#REF!</f>
        <v>#REF!</v>
      </c>
      <c r="AD39" s="37" t="e">
        <f>#REF!</f>
        <v>#REF!</v>
      </c>
      <c r="AE39" s="37" t="e">
        <f>#REF!</f>
        <v>#REF!</v>
      </c>
      <c r="AF39" s="37" t="e">
        <f t="shared" si="165"/>
        <v>#REF!</v>
      </c>
      <c r="AG39" s="37" t="e">
        <f>#REF!</f>
        <v>#REF!</v>
      </c>
      <c r="AH39" s="37" t="e">
        <f>#REF!</f>
        <v>#REF!</v>
      </c>
      <c r="AI39" s="50" t="e">
        <f t="shared" si="166"/>
        <v>#REF!</v>
      </c>
      <c r="AJ39" s="37" t="e">
        <f>#REF!*2</f>
        <v>#REF!</v>
      </c>
      <c r="AK39" s="37" t="e">
        <f>#REF!*2</f>
        <v>#REF!</v>
      </c>
      <c r="AL39" s="37" t="e">
        <f>#REF!*2</f>
        <v>#REF!</v>
      </c>
      <c r="AM39" s="37" t="e">
        <f>#REF!*2</f>
        <v>#REF!</v>
      </c>
      <c r="AN39" s="37" t="e">
        <f t="shared" si="167"/>
        <v>#REF!</v>
      </c>
      <c r="AO39" s="37" t="e">
        <f>#REF!*2</f>
        <v>#REF!</v>
      </c>
      <c r="AP39" s="37" t="e">
        <f>#REF!*2</f>
        <v>#REF!</v>
      </c>
      <c r="AQ39" s="37" t="e">
        <f>#REF!*2</f>
        <v>#REF!</v>
      </c>
      <c r="AR39" s="37" t="e">
        <f>#REF!*2</f>
        <v>#REF!</v>
      </c>
      <c r="AS39" s="37" t="e">
        <f t="shared" si="168"/>
        <v>#REF!</v>
      </c>
      <c r="AT39" s="37" t="e">
        <f>#REF!*2</f>
        <v>#REF!</v>
      </c>
      <c r="AU39" s="37" t="e">
        <f>#REF!*2</f>
        <v>#REF!</v>
      </c>
      <c r="AV39" s="37" t="e">
        <f>#REF!*2</f>
        <v>#REF!</v>
      </c>
      <c r="AW39" s="37" t="e">
        <f>#REF!*2</f>
        <v>#REF!</v>
      </c>
      <c r="AX39" s="37" t="e">
        <f t="shared" si="169"/>
        <v>#REF!</v>
      </c>
      <c r="AY39" s="37" t="e">
        <f>#REF!*2</f>
        <v>#REF!</v>
      </c>
      <c r="AZ39" s="37" t="e">
        <f>#REF!*2</f>
        <v>#REF!</v>
      </c>
      <c r="BA39" s="37" t="e">
        <f>#REF!*2</f>
        <v>#REF!</v>
      </c>
      <c r="BB39" s="37" t="e">
        <f>#REF!*2</f>
        <v>#REF!</v>
      </c>
      <c r="BC39" s="37" t="e">
        <f t="shared" si="170"/>
        <v>#REF!</v>
      </c>
      <c r="BD39" s="37" t="e">
        <f>#REF!*2</f>
        <v>#REF!</v>
      </c>
      <c r="BE39" s="37" t="e">
        <f>#REF!*2</f>
        <v>#REF!</v>
      </c>
      <c r="BF39" s="37" t="e">
        <f>#REF!*2</f>
        <v>#REF!</v>
      </c>
      <c r="BG39" s="37" t="e">
        <f>#REF!*2</f>
        <v>#REF!</v>
      </c>
      <c r="BH39" s="37" t="e">
        <f t="shared" si="171"/>
        <v>#REF!</v>
      </c>
      <c r="BI39" s="37" t="e">
        <f>#REF!*2</f>
        <v>#REF!</v>
      </c>
      <c r="BJ39" s="37" t="e">
        <f>#REF!*2</f>
        <v>#REF!</v>
      </c>
      <c r="BK39" s="37" t="e">
        <f>#REF!*2</f>
        <v>#REF!</v>
      </c>
      <c r="BL39" s="37" t="e">
        <f>#REF!*2</f>
        <v>#REF!</v>
      </c>
      <c r="BM39" s="37" t="e">
        <f t="shared" si="172"/>
        <v>#REF!</v>
      </c>
      <c r="BN39" s="37" t="e">
        <f>#REF!</f>
        <v>#REF!</v>
      </c>
      <c r="BO39" s="37" t="e">
        <f>#REF!</f>
        <v>#REF!</v>
      </c>
      <c r="BP39" s="50" t="e">
        <f t="shared" si="173"/>
        <v>#REF!</v>
      </c>
      <c r="BQ39" s="37" t="e">
        <f>#REF!*2</f>
        <v>#REF!</v>
      </c>
      <c r="BR39" s="37" t="e">
        <f>#REF!*2</f>
        <v>#REF!</v>
      </c>
      <c r="BS39" s="37" t="e">
        <f>#REF!*2</f>
        <v>#REF!</v>
      </c>
      <c r="BT39" s="37" t="e">
        <f>#REF!*2</f>
        <v>#REF!</v>
      </c>
      <c r="BU39" s="37" t="e">
        <f t="shared" si="174"/>
        <v>#REF!</v>
      </c>
      <c r="BV39" s="37" t="e">
        <f>#REF!*2</f>
        <v>#REF!</v>
      </c>
      <c r="BW39" s="37" t="e">
        <f>#REF!*2</f>
        <v>#REF!</v>
      </c>
      <c r="BX39" s="37" t="e">
        <f>#REF!*2</f>
        <v>#REF!</v>
      </c>
      <c r="BY39" s="37" t="e">
        <f>#REF!*2</f>
        <v>#REF!</v>
      </c>
      <c r="BZ39" s="37" t="e">
        <f t="shared" si="175"/>
        <v>#REF!</v>
      </c>
      <c r="CA39" s="37" t="e">
        <f>#REF!*2</f>
        <v>#REF!</v>
      </c>
      <c r="CB39" s="37" t="e">
        <f>#REF!*2</f>
        <v>#REF!</v>
      </c>
      <c r="CC39" s="37" t="e">
        <f>#REF!*2</f>
        <v>#REF!</v>
      </c>
      <c r="CD39" s="37" t="e">
        <f>#REF!*2</f>
        <v>#REF!</v>
      </c>
      <c r="CE39" s="37" t="e">
        <f t="shared" si="176"/>
        <v>#REF!</v>
      </c>
      <c r="CF39" s="50" t="e">
        <f t="shared" si="177"/>
        <v>#REF!</v>
      </c>
      <c r="CG39" s="37" t="e">
        <f t="shared" si="178"/>
        <v>#REF!</v>
      </c>
      <c r="CH39" s="37" t="e">
        <f t="shared" si="179"/>
        <v>#REF!</v>
      </c>
      <c r="CI39" s="37" t="e">
        <f t="shared" si="180"/>
        <v>#REF!</v>
      </c>
    </row>
    <row r="40" spans="1:133" s="35" customFormat="1" x14ac:dyDescent="0.65">
      <c r="A40" s="157"/>
      <c r="B40" s="157" t="s">
        <v>41</v>
      </c>
      <c r="C40" s="36" t="e">
        <f>SUM(C41:C42)</f>
        <v>#REF!</v>
      </c>
      <c r="D40" s="36" t="e">
        <f t="shared" ref="D40:BO40" si="181">SUM(D41:D42)</f>
        <v>#REF!</v>
      </c>
      <c r="E40" s="36" t="e">
        <f t="shared" si="181"/>
        <v>#REF!</v>
      </c>
      <c r="F40" s="36" t="e">
        <f t="shared" si="181"/>
        <v>#REF!</v>
      </c>
      <c r="G40" s="36" t="e">
        <f t="shared" si="181"/>
        <v>#REF!</v>
      </c>
      <c r="H40" s="36" t="e">
        <f t="shared" si="181"/>
        <v>#REF!</v>
      </c>
      <c r="I40" s="36" t="e">
        <f t="shared" si="181"/>
        <v>#REF!</v>
      </c>
      <c r="J40" s="36" t="e">
        <f t="shared" si="181"/>
        <v>#REF!</v>
      </c>
      <c r="K40" s="36" t="e">
        <f t="shared" si="181"/>
        <v>#REF!</v>
      </c>
      <c r="L40" s="36" t="e">
        <f t="shared" si="181"/>
        <v>#REF!</v>
      </c>
      <c r="M40" s="36" t="e">
        <f t="shared" si="181"/>
        <v>#REF!</v>
      </c>
      <c r="N40" s="36" t="e">
        <f t="shared" si="181"/>
        <v>#REF!</v>
      </c>
      <c r="O40" s="36" t="e">
        <f t="shared" si="181"/>
        <v>#REF!</v>
      </c>
      <c r="P40" s="36" t="e">
        <f t="shared" si="181"/>
        <v>#REF!</v>
      </c>
      <c r="Q40" s="36" t="e">
        <f t="shared" si="181"/>
        <v>#REF!</v>
      </c>
      <c r="R40" s="36" t="e">
        <f t="shared" si="181"/>
        <v>#REF!</v>
      </c>
      <c r="S40" s="36" t="e">
        <f t="shared" si="181"/>
        <v>#REF!</v>
      </c>
      <c r="T40" s="36" t="e">
        <f t="shared" si="181"/>
        <v>#REF!</v>
      </c>
      <c r="U40" s="36" t="e">
        <f t="shared" si="181"/>
        <v>#REF!</v>
      </c>
      <c r="V40" s="36" t="e">
        <f t="shared" si="181"/>
        <v>#REF!</v>
      </c>
      <c r="W40" s="36" t="e">
        <f t="shared" si="181"/>
        <v>#REF!</v>
      </c>
      <c r="X40" s="36" t="e">
        <f t="shared" si="181"/>
        <v>#REF!</v>
      </c>
      <c r="Y40" s="36" t="e">
        <f t="shared" si="181"/>
        <v>#REF!</v>
      </c>
      <c r="Z40" s="36" t="e">
        <f t="shared" si="181"/>
        <v>#REF!</v>
      </c>
      <c r="AA40" s="36" t="e">
        <f t="shared" si="181"/>
        <v>#REF!</v>
      </c>
      <c r="AB40" s="36" t="e">
        <f t="shared" si="181"/>
        <v>#REF!</v>
      </c>
      <c r="AC40" s="36" t="e">
        <f t="shared" si="181"/>
        <v>#REF!</v>
      </c>
      <c r="AD40" s="36" t="e">
        <f t="shared" si="181"/>
        <v>#REF!</v>
      </c>
      <c r="AE40" s="36" t="e">
        <f t="shared" si="181"/>
        <v>#REF!</v>
      </c>
      <c r="AF40" s="36" t="e">
        <f t="shared" si="181"/>
        <v>#REF!</v>
      </c>
      <c r="AG40" s="36" t="e">
        <f t="shared" si="181"/>
        <v>#REF!</v>
      </c>
      <c r="AH40" s="36" t="e">
        <f t="shared" si="181"/>
        <v>#REF!</v>
      </c>
      <c r="AI40" s="49" t="e">
        <f t="shared" si="181"/>
        <v>#REF!</v>
      </c>
      <c r="AJ40" s="36" t="e">
        <f t="shared" si="181"/>
        <v>#REF!</v>
      </c>
      <c r="AK40" s="36" t="e">
        <f t="shared" si="181"/>
        <v>#REF!</v>
      </c>
      <c r="AL40" s="36" t="e">
        <f t="shared" si="181"/>
        <v>#REF!</v>
      </c>
      <c r="AM40" s="36" t="e">
        <f t="shared" si="181"/>
        <v>#REF!</v>
      </c>
      <c r="AN40" s="36" t="e">
        <f t="shared" si="181"/>
        <v>#REF!</v>
      </c>
      <c r="AO40" s="36" t="e">
        <f t="shared" si="181"/>
        <v>#REF!</v>
      </c>
      <c r="AP40" s="36" t="e">
        <f t="shared" si="181"/>
        <v>#REF!</v>
      </c>
      <c r="AQ40" s="36" t="e">
        <f t="shared" si="181"/>
        <v>#REF!</v>
      </c>
      <c r="AR40" s="36" t="e">
        <f t="shared" si="181"/>
        <v>#REF!</v>
      </c>
      <c r="AS40" s="36" t="e">
        <f t="shared" si="181"/>
        <v>#REF!</v>
      </c>
      <c r="AT40" s="36" t="e">
        <f t="shared" si="181"/>
        <v>#REF!</v>
      </c>
      <c r="AU40" s="36" t="e">
        <f t="shared" si="181"/>
        <v>#REF!</v>
      </c>
      <c r="AV40" s="36" t="e">
        <f t="shared" si="181"/>
        <v>#REF!</v>
      </c>
      <c r="AW40" s="36" t="e">
        <f t="shared" si="181"/>
        <v>#REF!</v>
      </c>
      <c r="AX40" s="36" t="e">
        <f t="shared" si="181"/>
        <v>#REF!</v>
      </c>
      <c r="AY40" s="36" t="e">
        <f t="shared" si="181"/>
        <v>#REF!</v>
      </c>
      <c r="AZ40" s="36" t="e">
        <f t="shared" si="181"/>
        <v>#REF!</v>
      </c>
      <c r="BA40" s="36" t="e">
        <f t="shared" si="181"/>
        <v>#REF!</v>
      </c>
      <c r="BB40" s="36" t="e">
        <f t="shared" si="181"/>
        <v>#REF!</v>
      </c>
      <c r="BC40" s="36" t="e">
        <f t="shared" si="181"/>
        <v>#REF!</v>
      </c>
      <c r="BD40" s="36" t="e">
        <f t="shared" si="181"/>
        <v>#REF!</v>
      </c>
      <c r="BE40" s="36" t="e">
        <f t="shared" si="181"/>
        <v>#REF!</v>
      </c>
      <c r="BF40" s="36" t="e">
        <f t="shared" si="181"/>
        <v>#REF!</v>
      </c>
      <c r="BG40" s="36" t="e">
        <f t="shared" si="181"/>
        <v>#REF!</v>
      </c>
      <c r="BH40" s="36" t="e">
        <f t="shared" si="181"/>
        <v>#REF!</v>
      </c>
      <c r="BI40" s="36" t="e">
        <f t="shared" si="181"/>
        <v>#REF!</v>
      </c>
      <c r="BJ40" s="36" t="e">
        <f t="shared" si="181"/>
        <v>#REF!</v>
      </c>
      <c r="BK40" s="36" t="e">
        <f t="shared" si="181"/>
        <v>#REF!</v>
      </c>
      <c r="BL40" s="36" t="e">
        <f t="shared" si="181"/>
        <v>#REF!</v>
      </c>
      <c r="BM40" s="36" t="e">
        <f t="shared" si="181"/>
        <v>#REF!</v>
      </c>
      <c r="BN40" s="36" t="e">
        <f t="shared" si="181"/>
        <v>#REF!</v>
      </c>
      <c r="BO40" s="36" t="e">
        <f t="shared" si="181"/>
        <v>#REF!</v>
      </c>
      <c r="BP40" s="49" t="e">
        <f t="shared" ref="BP40:CI40" si="182">SUM(BP41:BP42)</f>
        <v>#REF!</v>
      </c>
      <c r="BQ40" s="36" t="e">
        <f t="shared" si="182"/>
        <v>#REF!</v>
      </c>
      <c r="BR40" s="36" t="e">
        <f t="shared" si="182"/>
        <v>#REF!</v>
      </c>
      <c r="BS40" s="36" t="e">
        <f t="shared" si="182"/>
        <v>#REF!</v>
      </c>
      <c r="BT40" s="36" t="e">
        <f t="shared" si="182"/>
        <v>#REF!</v>
      </c>
      <c r="BU40" s="36" t="e">
        <f t="shared" si="182"/>
        <v>#REF!</v>
      </c>
      <c r="BV40" s="36" t="e">
        <f t="shared" si="182"/>
        <v>#REF!</v>
      </c>
      <c r="BW40" s="36" t="e">
        <f t="shared" si="182"/>
        <v>#REF!</v>
      </c>
      <c r="BX40" s="36" t="e">
        <f t="shared" si="182"/>
        <v>#REF!</v>
      </c>
      <c r="BY40" s="36" t="e">
        <f t="shared" si="182"/>
        <v>#REF!</v>
      </c>
      <c r="BZ40" s="36" t="e">
        <f t="shared" si="182"/>
        <v>#REF!</v>
      </c>
      <c r="CA40" s="36" t="e">
        <f t="shared" si="182"/>
        <v>#REF!</v>
      </c>
      <c r="CB40" s="36" t="e">
        <f t="shared" si="182"/>
        <v>#REF!</v>
      </c>
      <c r="CC40" s="36" t="e">
        <f t="shared" si="182"/>
        <v>#REF!</v>
      </c>
      <c r="CD40" s="36" t="e">
        <f t="shared" si="182"/>
        <v>#REF!</v>
      </c>
      <c r="CE40" s="36" t="e">
        <f t="shared" si="182"/>
        <v>#REF!</v>
      </c>
      <c r="CF40" s="49" t="e">
        <f t="shared" si="182"/>
        <v>#REF!</v>
      </c>
      <c r="CG40" s="36" t="e">
        <f t="shared" si="182"/>
        <v>#REF!</v>
      </c>
      <c r="CH40" s="36" t="e">
        <f t="shared" si="182"/>
        <v>#REF!</v>
      </c>
      <c r="CI40" s="36" t="e">
        <f t="shared" si="182"/>
        <v>#REF!</v>
      </c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</row>
    <row r="41" spans="1:133" x14ac:dyDescent="0.65">
      <c r="A41" s="158"/>
      <c r="B41" s="158" t="s">
        <v>42</v>
      </c>
      <c r="C41" s="37" t="e">
        <f>#REF!</f>
        <v>#REF!</v>
      </c>
      <c r="D41" s="37" t="e">
        <f>#REF!</f>
        <v>#REF!</v>
      </c>
      <c r="E41" s="37" t="e">
        <f>#REF!</f>
        <v>#REF!</v>
      </c>
      <c r="F41" s="37" t="e">
        <f>#REF!</f>
        <v>#REF!</v>
      </c>
      <c r="G41" s="37" t="e">
        <f t="shared" ref="G41:G42" si="183">SUM(C41:F41)</f>
        <v>#REF!</v>
      </c>
      <c r="H41" s="37" t="e">
        <f>#REF!</f>
        <v>#REF!</v>
      </c>
      <c r="I41" s="37" t="e">
        <f>#REF!</f>
        <v>#REF!</v>
      </c>
      <c r="J41" s="37" t="e">
        <f>#REF!</f>
        <v>#REF!</v>
      </c>
      <c r="K41" s="37" t="e">
        <f>#REF!</f>
        <v>#REF!</v>
      </c>
      <c r="L41" s="37" t="e">
        <f t="shared" ref="L41:L42" si="184">SUM(H41:K41)</f>
        <v>#REF!</v>
      </c>
      <c r="M41" s="37" t="e">
        <f>#REF!</f>
        <v>#REF!</v>
      </c>
      <c r="N41" s="37" t="e">
        <f>#REF!</f>
        <v>#REF!</v>
      </c>
      <c r="O41" s="37" t="e">
        <f>#REF!</f>
        <v>#REF!</v>
      </c>
      <c r="P41" s="37" t="e">
        <f>#REF!</f>
        <v>#REF!</v>
      </c>
      <c r="Q41" s="37" t="e">
        <f t="shared" ref="Q41:Q42" si="185">SUM(M41:P41)</f>
        <v>#REF!</v>
      </c>
      <c r="R41" s="37" t="e">
        <f>#REF!</f>
        <v>#REF!</v>
      </c>
      <c r="S41" s="37" t="e">
        <f>#REF!</f>
        <v>#REF!</v>
      </c>
      <c r="T41" s="37" t="e">
        <f>#REF!</f>
        <v>#REF!</v>
      </c>
      <c r="U41" s="37" t="e">
        <f>#REF!</f>
        <v>#REF!</v>
      </c>
      <c r="V41" s="37" t="e">
        <f t="shared" ref="V41:V42" si="186">SUM(R41:U41)</f>
        <v>#REF!</v>
      </c>
      <c r="W41" s="37" t="e">
        <f>#REF!</f>
        <v>#REF!</v>
      </c>
      <c r="X41" s="37" t="e">
        <f>#REF!</f>
        <v>#REF!</v>
      </c>
      <c r="Y41" s="37" t="e">
        <f>#REF!</f>
        <v>#REF!</v>
      </c>
      <c r="Z41" s="37" t="e">
        <f>#REF!</f>
        <v>#REF!</v>
      </c>
      <c r="AA41" s="37" t="e">
        <f t="shared" ref="AA41:AA42" si="187">SUM(W41:Z41)</f>
        <v>#REF!</v>
      </c>
      <c r="AB41" s="37" t="e">
        <f>#REF!</f>
        <v>#REF!</v>
      </c>
      <c r="AC41" s="37" t="e">
        <f>#REF!</f>
        <v>#REF!</v>
      </c>
      <c r="AD41" s="37" t="e">
        <f>#REF!</f>
        <v>#REF!</v>
      </c>
      <c r="AE41" s="37" t="e">
        <f>#REF!</f>
        <v>#REF!</v>
      </c>
      <c r="AF41" s="37" t="e">
        <f t="shared" ref="AF41:AF42" si="188">SUM(AB41:AE41)</f>
        <v>#REF!</v>
      </c>
      <c r="AG41" s="37" t="e">
        <f>#REF!</f>
        <v>#REF!</v>
      </c>
      <c r="AH41" s="37" t="e">
        <f>#REF!</f>
        <v>#REF!</v>
      </c>
      <c r="AI41" s="50" t="e">
        <f t="shared" ref="AI41:AI42" si="189">SUM(G41+Q41+AA41)/2+AG41+AH41+SUM(L41+V41+AF41)/3</f>
        <v>#REF!</v>
      </c>
      <c r="AJ41" s="37" t="e">
        <f>#REF!*2</f>
        <v>#REF!</v>
      </c>
      <c r="AK41" s="37" t="e">
        <f>#REF!*2</f>
        <v>#REF!</v>
      </c>
      <c r="AL41" s="37" t="e">
        <f>#REF!*2</f>
        <v>#REF!</v>
      </c>
      <c r="AM41" s="37" t="e">
        <f>#REF!*2</f>
        <v>#REF!</v>
      </c>
      <c r="AN41" s="37" t="e">
        <f t="shared" ref="AN41:AN42" si="190">SUM(AJ41:AM41)</f>
        <v>#REF!</v>
      </c>
      <c r="AO41" s="37" t="e">
        <f>#REF!*2</f>
        <v>#REF!</v>
      </c>
      <c r="AP41" s="37" t="e">
        <f>#REF!*2</f>
        <v>#REF!</v>
      </c>
      <c r="AQ41" s="37" t="e">
        <f>#REF!*2</f>
        <v>#REF!</v>
      </c>
      <c r="AR41" s="37" t="e">
        <f>#REF!*2</f>
        <v>#REF!</v>
      </c>
      <c r="AS41" s="37" t="e">
        <f t="shared" ref="AS41:AS42" si="191">SUM(AO41:AR41)</f>
        <v>#REF!</v>
      </c>
      <c r="AT41" s="37" t="e">
        <f>#REF!*2</f>
        <v>#REF!</v>
      </c>
      <c r="AU41" s="37" t="e">
        <f>#REF!*2</f>
        <v>#REF!</v>
      </c>
      <c r="AV41" s="37" t="e">
        <f>#REF!*2</f>
        <v>#REF!</v>
      </c>
      <c r="AW41" s="37" t="e">
        <f>#REF!*2</f>
        <v>#REF!</v>
      </c>
      <c r="AX41" s="37" t="e">
        <f t="shared" ref="AX41:AX42" si="192">SUM(AT41:AW41)</f>
        <v>#REF!</v>
      </c>
      <c r="AY41" s="37" t="e">
        <f>#REF!*2</f>
        <v>#REF!</v>
      </c>
      <c r="AZ41" s="37" t="e">
        <f>#REF!*2</f>
        <v>#REF!</v>
      </c>
      <c r="BA41" s="37" t="e">
        <f>#REF!*2</f>
        <v>#REF!</v>
      </c>
      <c r="BB41" s="37" t="e">
        <f>#REF!*2</f>
        <v>#REF!</v>
      </c>
      <c r="BC41" s="37" t="e">
        <f t="shared" ref="BC41:BC42" si="193">SUM(AY41:BB41)</f>
        <v>#REF!</v>
      </c>
      <c r="BD41" s="37" t="e">
        <f>#REF!*2</f>
        <v>#REF!</v>
      </c>
      <c r="BE41" s="37" t="e">
        <f>#REF!*2</f>
        <v>#REF!</v>
      </c>
      <c r="BF41" s="37" t="e">
        <f>#REF!*2</f>
        <v>#REF!</v>
      </c>
      <c r="BG41" s="37" t="e">
        <f>#REF!*2</f>
        <v>#REF!</v>
      </c>
      <c r="BH41" s="37" t="e">
        <f t="shared" ref="BH41:BH42" si="194">SUM(BD41:BG41)</f>
        <v>#REF!</v>
      </c>
      <c r="BI41" s="37" t="e">
        <f>#REF!*2</f>
        <v>#REF!</v>
      </c>
      <c r="BJ41" s="37" t="e">
        <f>#REF!*2</f>
        <v>#REF!</v>
      </c>
      <c r="BK41" s="37" t="e">
        <f>#REF!*2</f>
        <v>#REF!</v>
      </c>
      <c r="BL41" s="37" t="e">
        <f>#REF!*2</f>
        <v>#REF!</v>
      </c>
      <c r="BM41" s="37" t="e">
        <f t="shared" ref="BM41:BM42" si="195">SUM(BI41:BL41)</f>
        <v>#REF!</v>
      </c>
      <c r="BN41" s="37" t="e">
        <f>#REF!</f>
        <v>#REF!</v>
      </c>
      <c r="BO41" s="37" t="e">
        <f>#REF!</f>
        <v>#REF!</v>
      </c>
      <c r="BP41" s="50" t="e">
        <f t="shared" ref="BP41:BP42" si="196">SUM(AN41+AX41+BH41)/2+BN41+BO41+SUM(AS41+BC41+BM41)/3</f>
        <v>#REF!</v>
      </c>
      <c r="BQ41" s="37" t="e">
        <f>#REF!*2</f>
        <v>#REF!</v>
      </c>
      <c r="BR41" s="37" t="e">
        <f>#REF!*2</f>
        <v>#REF!</v>
      </c>
      <c r="BS41" s="37" t="e">
        <f>#REF!*2</f>
        <v>#REF!</v>
      </c>
      <c r="BT41" s="37" t="e">
        <f>#REF!*2</f>
        <v>#REF!</v>
      </c>
      <c r="BU41" s="37" t="e">
        <f t="shared" ref="BU41:BU42" si="197">SUM(BQ41:BT41)</f>
        <v>#REF!</v>
      </c>
      <c r="BV41" s="37" t="e">
        <f>#REF!*2</f>
        <v>#REF!</v>
      </c>
      <c r="BW41" s="37" t="e">
        <f>#REF!*2</f>
        <v>#REF!</v>
      </c>
      <c r="BX41" s="37" t="e">
        <f>#REF!*2</f>
        <v>#REF!</v>
      </c>
      <c r="BY41" s="37" t="e">
        <f>#REF!*2</f>
        <v>#REF!</v>
      </c>
      <c r="BZ41" s="37" t="e">
        <f t="shared" ref="BZ41:BZ42" si="198">SUM(BV41:BY41)</f>
        <v>#REF!</v>
      </c>
      <c r="CA41" s="37" t="e">
        <f>#REF!*2</f>
        <v>#REF!</v>
      </c>
      <c r="CB41" s="37" t="e">
        <f>#REF!*2</f>
        <v>#REF!</v>
      </c>
      <c r="CC41" s="37" t="e">
        <f>#REF!*2</f>
        <v>#REF!</v>
      </c>
      <c r="CD41" s="37" t="e">
        <f>#REF!*2</f>
        <v>#REF!</v>
      </c>
      <c r="CE41" s="37" t="e">
        <f t="shared" ref="CE41:CE42" si="199">SUM(CA41:CD41)</f>
        <v>#REF!</v>
      </c>
      <c r="CF41" s="50" t="e">
        <f t="shared" ref="CF41:CF42" si="200">SUM(BU41+BZ41+CE41)/2</f>
        <v>#REF!</v>
      </c>
      <c r="CG41" s="37" t="e">
        <f t="shared" ref="CG41:CG42" si="201">SUM(G41+Q41+AA41+AN41+AX41+BH41+BU41+BZ41+CE41)/2+AG41+AH41+BN41+BO41</f>
        <v>#REF!</v>
      </c>
      <c r="CH41" s="37" t="e">
        <f t="shared" ref="CH41:CH42" si="202">SUM(L41+V41+AF41+AS41+BC41+BM41)/3</f>
        <v>#REF!</v>
      </c>
      <c r="CI41" s="37" t="e">
        <f t="shared" ref="CI41:CI42" si="203">CG41+CH41</f>
        <v>#REF!</v>
      </c>
    </row>
    <row r="42" spans="1:133" x14ac:dyDescent="0.65">
      <c r="A42" s="158"/>
      <c r="B42" s="158" t="s">
        <v>43</v>
      </c>
      <c r="C42" s="37" t="e">
        <f>#REF!</f>
        <v>#REF!</v>
      </c>
      <c r="D42" s="37" t="e">
        <f>#REF!</f>
        <v>#REF!</v>
      </c>
      <c r="E42" s="37" t="e">
        <f>#REF!</f>
        <v>#REF!</v>
      </c>
      <c r="F42" s="37" t="e">
        <f>#REF!</f>
        <v>#REF!</v>
      </c>
      <c r="G42" s="37" t="e">
        <f t="shared" si="183"/>
        <v>#REF!</v>
      </c>
      <c r="H42" s="37" t="e">
        <f>#REF!</f>
        <v>#REF!</v>
      </c>
      <c r="I42" s="37" t="e">
        <f>#REF!</f>
        <v>#REF!</v>
      </c>
      <c r="J42" s="37" t="e">
        <f>#REF!</f>
        <v>#REF!</v>
      </c>
      <c r="K42" s="37" t="e">
        <f>#REF!</f>
        <v>#REF!</v>
      </c>
      <c r="L42" s="37" t="e">
        <f t="shared" si="184"/>
        <v>#REF!</v>
      </c>
      <c r="M42" s="37" t="e">
        <f>#REF!</f>
        <v>#REF!</v>
      </c>
      <c r="N42" s="37" t="e">
        <f>#REF!</f>
        <v>#REF!</v>
      </c>
      <c r="O42" s="37" t="e">
        <f>#REF!</f>
        <v>#REF!</v>
      </c>
      <c r="P42" s="37" t="e">
        <f>#REF!</f>
        <v>#REF!</v>
      </c>
      <c r="Q42" s="37" t="e">
        <f t="shared" si="185"/>
        <v>#REF!</v>
      </c>
      <c r="R42" s="37" t="e">
        <f>#REF!</f>
        <v>#REF!</v>
      </c>
      <c r="S42" s="37" t="e">
        <f>#REF!</f>
        <v>#REF!</v>
      </c>
      <c r="T42" s="37" t="e">
        <f>#REF!</f>
        <v>#REF!</v>
      </c>
      <c r="U42" s="37" t="e">
        <f>#REF!</f>
        <v>#REF!</v>
      </c>
      <c r="V42" s="37" t="e">
        <f t="shared" si="186"/>
        <v>#REF!</v>
      </c>
      <c r="W42" s="37" t="e">
        <f>#REF!</f>
        <v>#REF!</v>
      </c>
      <c r="X42" s="37" t="e">
        <f>#REF!</f>
        <v>#REF!</v>
      </c>
      <c r="Y42" s="37" t="e">
        <f>#REF!</f>
        <v>#REF!</v>
      </c>
      <c r="Z42" s="37" t="e">
        <f>#REF!</f>
        <v>#REF!</v>
      </c>
      <c r="AA42" s="37" t="e">
        <f t="shared" si="187"/>
        <v>#REF!</v>
      </c>
      <c r="AB42" s="37" t="e">
        <f>#REF!</f>
        <v>#REF!</v>
      </c>
      <c r="AC42" s="37" t="e">
        <f>#REF!</f>
        <v>#REF!</v>
      </c>
      <c r="AD42" s="37" t="e">
        <f>#REF!</f>
        <v>#REF!</v>
      </c>
      <c r="AE42" s="37" t="e">
        <f>#REF!</f>
        <v>#REF!</v>
      </c>
      <c r="AF42" s="37" t="e">
        <f t="shared" si="188"/>
        <v>#REF!</v>
      </c>
      <c r="AG42" s="37" t="e">
        <f>#REF!</f>
        <v>#REF!</v>
      </c>
      <c r="AH42" s="37" t="e">
        <f>#REF!</f>
        <v>#REF!</v>
      </c>
      <c r="AI42" s="50" t="e">
        <f t="shared" si="189"/>
        <v>#REF!</v>
      </c>
      <c r="AJ42" s="37" t="e">
        <f>#REF!*2</f>
        <v>#REF!</v>
      </c>
      <c r="AK42" s="37" t="e">
        <f>#REF!*2</f>
        <v>#REF!</v>
      </c>
      <c r="AL42" s="37" t="e">
        <f>#REF!*2</f>
        <v>#REF!</v>
      </c>
      <c r="AM42" s="37" t="e">
        <f>#REF!*2</f>
        <v>#REF!</v>
      </c>
      <c r="AN42" s="37" t="e">
        <f t="shared" si="190"/>
        <v>#REF!</v>
      </c>
      <c r="AO42" s="37" t="e">
        <f>#REF!*2</f>
        <v>#REF!</v>
      </c>
      <c r="AP42" s="37" t="e">
        <f>#REF!*2</f>
        <v>#REF!</v>
      </c>
      <c r="AQ42" s="37" t="e">
        <f>#REF!*2</f>
        <v>#REF!</v>
      </c>
      <c r="AR42" s="37" t="e">
        <f>#REF!*2</f>
        <v>#REF!</v>
      </c>
      <c r="AS42" s="37" t="e">
        <f t="shared" si="191"/>
        <v>#REF!</v>
      </c>
      <c r="AT42" s="37" t="e">
        <f>#REF!*2</f>
        <v>#REF!</v>
      </c>
      <c r="AU42" s="37" t="e">
        <f>#REF!*2</f>
        <v>#REF!</v>
      </c>
      <c r="AV42" s="37" t="e">
        <f>#REF!*2</f>
        <v>#REF!</v>
      </c>
      <c r="AW42" s="37" t="e">
        <f>#REF!*2</f>
        <v>#REF!</v>
      </c>
      <c r="AX42" s="37" t="e">
        <f t="shared" si="192"/>
        <v>#REF!</v>
      </c>
      <c r="AY42" s="37" t="e">
        <f>#REF!*2</f>
        <v>#REF!</v>
      </c>
      <c r="AZ42" s="37" t="e">
        <f>#REF!*2</f>
        <v>#REF!</v>
      </c>
      <c r="BA42" s="37" t="e">
        <f>#REF!*2</f>
        <v>#REF!</v>
      </c>
      <c r="BB42" s="37" t="e">
        <f>#REF!*2</f>
        <v>#REF!</v>
      </c>
      <c r="BC42" s="37" t="e">
        <f t="shared" si="193"/>
        <v>#REF!</v>
      </c>
      <c r="BD42" s="37" t="e">
        <f>#REF!*2</f>
        <v>#REF!</v>
      </c>
      <c r="BE42" s="37" t="e">
        <f>#REF!*2</f>
        <v>#REF!</v>
      </c>
      <c r="BF42" s="37" t="e">
        <f>#REF!*2</f>
        <v>#REF!</v>
      </c>
      <c r="BG42" s="37" t="e">
        <f>#REF!*2</f>
        <v>#REF!</v>
      </c>
      <c r="BH42" s="37" t="e">
        <f t="shared" si="194"/>
        <v>#REF!</v>
      </c>
      <c r="BI42" s="37" t="e">
        <f>#REF!*2</f>
        <v>#REF!</v>
      </c>
      <c r="BJ42" s="37" t="e">
        <f>#REF!*2</f>
        <v>#REF!</v>
      </c>
      <c r="BK42" s="37" t="e">
        <f>#REF!*2</f>
        <v>#REF!</v>
      </c>
      <c r="BL42" s="37" t="e">
        <f>#REF!*2</f>
        <v>#REF!</v>
      </c>
      <c r="BM42" s="37" t="e">
        <f t="shared" si="195"/>
        <v>#REF!</v>
      </c>
      <c r="BN42" s="37" t="e">
        <f>#REF!</f>
        <v>#REF!</v>
      </c>
      <c r="BO42" s="37" t="e">
        <f>#REF!</f>
        <v>#REF!</v>
      </c>
      <c r="BP42" s="50" t="e">
        <f t="shared" si="196"/>
        <v>#REF!</v>
      </c>
      <c r="BQ42" s="37" t="e">
        <f>#REF!*2</f>
        <v>#REF!</v>
      </c>
      <c r="BR42" s="37" t="e">
        <f>#REF!*2</f>
        <v>#REF!</v>
      </c>
      <c r="BS42" s="37" t="e">
        <f>#REF!*2</f>
        <v>#REF!</v>
      </c>
      <c r="BT42" s="37" t="e">
        <f>#REF!*2</f>
        <v>#REF!</v>
      </c>
      <c r="BU42" s="37" t="e">
        <f t="shared" si="197"/>
        <v>#REF!</v>
      </c>
      <c r="BV42" s="37" t="e">
        <f>#REF!*2</f>
        <v>#REF!</v>
      </c>
      <c r="BW42" s="37" t="e">
        <f>#REF!*2</f>
        <v>#REF!</v>
      </c>
      <c r="BX42" s="37" t="e">
        <f>#REF!*2</f>
        <v>#REF!</v>
      </c>
      <c r="BY42" s="37" t="e">
        <f>#REF!*2</f>
        <v>#REF!</v>
      </c>
      <c r="BZ42" s="37" t="e">
        <f t="shared" si="198"/>
        <v>#REF!</v>
      </c>
      <c r="CA42" s="37" t="e">
        <f>#REF!*2</f>
        <v>#REF!</v>
      </c>
      <c r="CB42" s="37" t="e">
        <f>#REF!*2</f>
        <v>#REF!</v>
      </c>
      <c r="CC42" s="37" t="e">
        <f>#REF!*2</f>
        <v>#REF!</v>
      </c>
      <c r="CD42" s="37" t="e">
        <f>#REF!*2</f>
        <v>#REF!</v>
      </c>
      <c r="CE42" s="37" t="e">
        <f t="shared" si="199"/>
        <v>#REF!</v>
      </c>
      <c r="CF42" s="50" t="e">
        <f t="shared" si="200"/>
        <v>#REF!</v>
      </c>
      <c r="CG42" s="37" t="e">
        <f t="shared" si="201"/>
        <v>#REF!</v>
      </c>
      <c r="CH42" s="37" t="e">
        <f t="shared" si="202"/>
        <v>#REF!</v>
      </c>
      <c r="CI42" s="37" t="e">
        <f t="shared" si="203"/>
        <v>#REF!</v>
      </c>
    </row>
    <row r="43" spans="1:133" s="35" customFormat="1" x14ac:dyDescent="0.65">
      <c r="A43" s="159" t="s">
        <v>44</v>
      </c>
      <c r="B43" s="159"/>
      <c r="C43" s="36" t="e">
        <f>SUM(C44+C46+C49+C55)</f>
        <v>#REF!</v>
      </c>
      <c r="D43" s="36" t="e">
        <f t="shared" ref="D43:BO43" si="204">SUM(D44+D46+D49+D55)</f>
        <v>#REF!</v>
      </c>
      <c r="E43" s="36" t="e">
        <f t="shared" si="204"/>
        <v>#REF!</v>
      </c>
      <c r="F43" s="36" t="e">
        <f t="shared" si="204"/>
        <v>#REF!</v>
      </c>
      <c r="G43" s="36" t="e">
        <f t="shared" si="204"/>
        <v>#REF!</v>
      </c>
      <c r="H43" s="36" t="e">
        <f t="shared" si="204"/>
        <v>#REF!</v>
      </c>
      <c r="I43" s="36" t="e">
        <f t="shared" si="204"/>
        <v>#REF!</v>
      </c>
      <c r="J43" s="36" t="e">
        <f t="shared" si="204"/>
        <v>#REF!</v>
      </c>
      <c r="K43" s="36" t="e">
        <f t="shared" si="204"/>
        <v>#REF!</v>
      </c>
      <c r="L43" s="36" t="e">
        <f t="shared" si="204"/>
        <v>#REF!</v>
      </c>
      <c r="M43" s="36" t="e">
        <f t="shared" si="204"/>
        <v>#REF!</v>
      </c>
      <c r="N43" s="36" t="e">
        <f t="shared" si="204"/>
        <v>#REF!</v>
      </c>
      <c r="O43" s="36" t="e">
        <f t="shared" si="204"/>
        <v>#REF!</v>
      </c>
      <c r="P43" s="36" t="e">
        <f t="shared" si="204"/>
        <v>#REF!</v>
      </c>
      <c r="Q43" s="36" t="e">
        <f t="shared" si="204"/>
        <v>#REF!</v>
      </c>
      <c r="R43" s="36" t="e">
        <f t="shared" si="204"/>
        <v>#REF!</v>
      </c>
      <c r="S43" s="36" t="e">
        <f t="shared" si="204"/>
        <v>#REF!</v>
      </c>
      <c r="T43" s="36" t="e">
        <f t="shared" si="204"/>
        <v>#REF!</v>
      </c>
      <c r="U43" s="36" t="e">
        <f t="shared" si="204"/>
        <v>#REF!</v>
      </c>
      <c r="V43" s="36" t="e">
        <f t="shared" si="204"/>
        <v>#REF!</v>
      </c>
      <c r="W43" s="36" t="e">
        <f t="shared" si="204"/>
        <v>#REF!</v>
      </c>
      <c r="X43" s="36" t="e">
        <f t="shared" si="204"/>
        <v>#REF!</v>
      </c>
      <c r="Y43" s="36" t="e">
        <f t="shared" si="204"/>
        <v>#REF!</v>
      </c>
      <c r="Z43" s="36" t="e">
        <f t="shared" si="204"/>
        <v>#REF!</v>
      </c>
      <c r="AA43" s="36" t="e">
        <f t="shared" si="204"/>
        <v>#REF!</v>
      </c>
      <c r="AB43" s="36" t="e">
        <f t="shared" si="204"/>
        <v>#REF!</v>
      </c>
      <c r="AC43" s="36" t="e">
        <f t="shared" si="204"/>
        <v>#REF!</v>
      </c>
      <c r="AD43" s="36" t="e">
        <f t="shared" si="204"/>
        <v>#REF!</v>
      </c>
      <c r="AE43" s="36" t="e">
        <f t="shared" si="204"/>
        <v>#REF!</v>
      </c>
      <c r="AF43" s="36" t="e">
        <f t="shared" si="204"/>
        <v>#REF!</v>
      </c>
      <c r="AG43" s="36" t="e">
        <f t="shared" si="204"/>
        <v>#REF!</v>
      </c>
      <c r="AH43" s="36" t="e">
        <f t="shared" si="204"/>
        <v>#REF!</v>
      </c>
      <c r="AI43" s="49" t="e">
        <f t="shared" si="204"/>
        <v>#REF!</v>
      </c>
      <c r="AJ43" s="36" t="e">
        <f t="shared" si="204"/>
        <v>#REF!</v>
      </c>
      <c r="AK43" s="36" t="e">
        <f t="shared" si="204"/>
        <v>#REF!</v>
      </c>
      <c r="AL43" s="36" t="e">
        <f t="shared" si="204"/>
        <v>#REF!</v>
      </c>
      <c r="AM43" s="36" t="e">
        <f t="shared" si="204"/>
        <v>#REF!</v>
      </c>
      <c r="AN43" s="36" t="e">
        <f t="shared" si="204"/>
        <v>#REF!</v>
      </c>
      <c r="AO43" s="36" t="e">
        <f t="shared" si="204"/>
        <v>#REF!</v>
      </c>
      <c r="AP43" s="36" t="e">
        <f t="shared" si="204"/>
        <v>#REF!</v>
      </c>
      <c r="AQ43" s="36" t="e">
        <f t="shared" si="204"/>
        <v>#REF!</v>
      </c>
      <c r="AR43" s="36" t="e">
        <f t="shared" si="204"/>
        <v>#REF!</v>
      </c>
      <c r="AS43" s="36" t="e">
        <f t="shared" si="204"/>
        <v>#REF!</v>
      </c>
      <c r="AT43" s="36" t="e">
        <f t="shared" si="204"/>
        <v>#REF!</v>
      </c>
      <c r="AU43" s="36" t="e">
        <f t="shared" si="204"/>
        <v>#REF!</v>
      </c>
      <c r="AV43" s="36" t="e">
        <f t="shared" si="204"/>
        <v>#REF!</v>
      </c>
      <c r="AW43" s="36" t="e">
        <f t="shared" si="204"/>
        <v>#REF!</v>
      </c>
      <c r="AX43" s="36" t="e">
        <f t="shared" si="204"/>
        <v>#REF!</v>
      </c>
      <c r="AY43" s="36" t="e">
        <f t="shared" si="204"/>
        <v>#REF!</v>
      </c>
      <c r="AZ43" s="36" t="e">
        <f t="shared" si="204"/>
        <v>#REF!</v>
      </c>
      <c r="BA43" s="36" t="e">
        <f t="shared" si="204"/>
        <v>#REF!</v>
      </c>
      <c r="BB43" s="36" t="e">
        <f t="shared" si="204"/>
        <v>#REF!</v>
      </c>
      <c r="BC43" s="36" t="e">
        <f t="shared" si="204"/>
        <v>#REF!</v>
      </c>
      <c r="BD43" s="36" t="e">
        <f t="shared" si="204"/>
        <v>#REF!</v>
      </c>
      <c r="BE43" s="36" t="e">
        <f t="shared" si="204"/>
        <v>#REF!</v>
      </c>
      <c r="BF43" s="36" t="e">
        <f t="shared" si="204"/>
        <v>#REF!</v>
      </c>
      <c r="BG43" s="36" t="e">
        <f t="shared" si="204"/>
        <v>#REF!</v>
      </c>
      <c r="BH43" s="36" t="e">
        <f t="shared" si="204"/>
        <v>#REF!</v>
      </c>
      <c r="BI43" s="36" t="e">
        <f t="shared" si="204"/>
        <v>#REF!</v>
      </c>
      <c r="BJ43" s="36" t="e">
        <f t="shared" si="204"/>
        <v>#REF!</v>
      </c>
      <c r="BK43" s="36" t="e">
        <f t="shared" si="204"/>
        <v>#REF!</v>
      </c>
      <c r="BL43" s="36" t="e">
        <f t="shared" si="204"/>
        <v>#REF!</v>
      </c>
      <c r="BM43" s="36" t="e">
        <f t="shared" si="204"/>
        <v>#REF!</v>
      </c>
      <c r="BN43" s="36" t="e">
        <f t="shared" si="204"/>
        <v>#REF!</v>
      </c>
      <c r="BO43" s="36" t="e">
        <f t="shared" si="204"/>
        <v>#REF!</v>
      </c>
      <c r="BP43" s="49" t="e">
        <f t="shared" ref="BP43:CI43" si="205">SUM(BP44+BP46+BP49+BP55)</f>
        <v>#REF!</v>
      </c>
      <c r="BQ43" s="36" t="e">
        <f t="shared" si="205"/>
        <v>#REF!</v>
      </c>
      <c r="BR43" s="36" t="e">
        <f t="shared" si="205"/>
        <v>#REF!</v>
      </c>
      <c r="BS43" s="36" t="e">
        <f t="shared" si="205"/>
        <v>#REF!</v>
      </c>
      <c r="BT43" s="36" t="e">
        <f t="shared" si="205"/>
        <v>#REF!</v>
      </c>
      <c r="BU43" s="36" t="e">
        <f t="shared" si="205"/>
        <v>#REF!</v>
      </c>
      <c r="BV43" s="36" t="e">
        <f t="shared" si="205"/>
        <v>#REF!</v>
      </c>
      <c r="BW43" s="36" t="e">
        <f t="shared" si="205"/>
        <v>#REF!</v>
      </c>
      <c r="BX43" s="36" t="e">
        <f t="shared" si="205"/>
        <v>#REF!</v>
      </c>
      <c r="BY43" s="36" t="e">
        <f t="shared" si="205"/>
        <v>#REF!</v>
      </c>
      <c r="BZ43" s="36" t="e">
        <f t="shared" si="205"/>
        <v>#REF!</v>
      </c>
      <c r="CA43" s="36" t="e">
        <f t="shared" si="205"/>
        <v>#REF!</v>
      </c>
      <c r="CB43" s="36" t="e">
        <f t="shared" si="205"/>
        <v>#REF!</v>
      </c>
      <c r="CC43" s="36" t="e">
        <f t="shared" si="205"/>
        <v>#REF!</v>
      </c>
      <c r="CD43" s="36" t="e">
        <f t="shared" si="205"/>
        <v>#REF!</v>
      </c>
      <c r="CE43" s="36" t="e">
        <f t="shared" si="205"/>
        <v>#REF!</v>
      </c>
      <c r="CF43" s="49" t="e">
        <f t="shared" si="205"/>
        <v>#REF!</v>
      </c>
      <c r="CG43" s="36" t="e">
        <f t="shared" si="205"/>
        <v>#REF!</v>
      </c>
      <c r="CH43" s="36" t="e">
        <f t="shared" si="205"/>
        <v>#REF!</v>
      </c>
      <c r="CI43" s="36" t="e">
        <f t="shared" si="205"/>
        <v>#REF!</v>
      </c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</row>
    <row r="44" spans="1:133" s="35" customFormat="1" x14ac:dyDescent="0.65">
      <c r="A44" s="159"/>
      <c r="B44" s="159" t="s">
        <v>45</v>
      </c>
      <c r="C44" s="36" t="e">
        <f>SUM(C45)</f>
        <v>#REF!</v>
      </c>
      <c r="D44" s="36" t="e">
        <f t="shared" ref="D44:BO44" si="206">SUM(D45)</f>
        <v>#REF!</v>
      </c>
      <c r="E44" s="36" t="e">
        <f t="shared" si="206"/>
        <v>#REF!</v>
      </c>
      <c r="F44" s="36" t="e">
        <f t="shared" si="206"/>
        <v>#REF!</v>
      </c>
      <c r="G44" s="36" t="e">
        <f t="shared" si="206"/>
        <v>#REF!</v>
      </c>
      <c r="H44" s="36" t="e">
        <f t="shared" si="206"/>
        <v>#REF!</v>
      </c>
      <c r="I44" s="36" t="e">
        <f t="shared" si="206"/>
        <v>#REF!</v>
      </c>
      <c r="J44" s="36" t="e">
        <f t="shared" si="206"/>
        <v>#REF!</v>
      </c>
      <c r="K44" s="36" t="e">
        <f t="shared" si="206"/>
        <v>#REF!</v>
      </c>
      <c r="L44" s="36" t="e">
        <f t="shared" si="206"/>
        <v>#REF!</v>
      </c>
      <c r="M44" s="36" t="e">
        <f t="shared" si="206"/>
        <v>#REF!</v>
      </c>
      <c r="N44" s="36" t="e">
        <f t="shared" si="206"/>
        <v>#REF!</v>
      </c>
      <c r="O44" s="36" t="e">
        <f t="shared" si="206"/>
        <v>#REF!</v>
      </c>
      <c r="P44" s="36" t="e">
        <f t="shared" si="206"/>
        <v>#REF!</v>
      </c>
      <c r="Q44" s="36" t="e">
        <f t="shared" si="206"/>
        <v>#REF!</v>
      </c>
      <c r="R44" s="36" t="e">
        <f t="shared" si="206"/>
        <v>#REF!</v>
      </c>
      <c r="S44" s="36" t="e">
        <f t="shared" si="206"/>
        <v>#REF!</v>
      </c>
      <c r="T44" s="36" t="e">
        <f t="shared" si="206"/>
        <v>#REF!</v>
      </c>
      <c r="U44" s="36" t="e">
        <f t="shared" si="206"/>
        <v>#REF!</v>
      </c>
      <c r="V44" s="36" t="e">
        <f t="shared" si="206"/>
        <v>#REF!</v>
      </c>
      <c r="W44" s="36" t="e">
        <f t="shared" si="206"/>
        <v>#REF!</v>
      </c>
      <c r="X44" s="36" t="e">
        <f t="shared" si="206"/>
        <v>#REF!</v>
      </c>
      <c r="Y44" s="36" t="e">
        <f t="shared" si="206"/>
        <v>#REF!</v>
      </c>
      <c r="Z44" s="36" t="e">
        <f t="shared" si="206"/>
        <v>#REF!</v>
      </c>
      <c r="AA44" s="36" t="e">
        <f t="shared" si="206"/>
        <v>#REF!</v>
      </c>
      <c r="AB44" s="36" t="e">
        <f t="shared" si="206"/>
        <v>#REF!</v>
      </c>
      <c r="AC44" s="36" t="e">
        <f t="shared" si="206"/>
        <v>#REF!</v>
      </c>
      <c r="AD44" s="36" t="e">
        <f t="shared" si="206"/>
        <v>#REF!</v>
      </c>
      <c r="AE44" s="36" t="e">
        <f t="shared" si="206"/>
        <v>#REF!</v>
      </c>
      <c r="AF44" s="36" t="e">
        <f t="shared" si="206"/>
        <v>#REF!</v>
      </c>
      <c r="AG44" s="36" t="e">
        <f t="shared" si="206"/>
        <v>#REF!</v>
      </c>
      <c r="AH44" s="36" t="e">
        <f t="shared" si="206"/>
        <v>#REF!</v>
      </c>
      <c r="AI44" s="49" t="e">
        <f t="shared" si="206"/>
        <v>#REF!</v>
      </c>
      <c r="AJ44" s="36" t="e">
        <f t="shared" si="206"/>
        <v>#REF!</v>
      </c>
      <c r="AK44" s="36" t="e">
        <f t="shared" si="206"/>
        <v>#REF!</v>
      </c>
      <c r="AL44" s="36" t="e">
        <f t="shared" si="206"/>
        <v>#REF!</v>
      </c>
      <c r="AM44" s="36" t="e">
        <f t="shared" si="206"/>
        <v>#REF!</v>
      </c>
      <c r="AN44" s="36" t="e">
        <f t="shared" si="206"/>
        <v>#REF!</v>
      </c>
      <c r="AO44" s="36" t="e">
        <f t="shared" si="206"/>
        <v>#REF!</v>
      </c>
      <c r="AP44" s="36" t="e">
        <f t="shared" si="206"/>
        <v>#REF!</v>
      </c>
      <c r="AQ44" s="36" t="e">
        <f t="shared" si="206"/>
        <v>#REF!</v>
      </c>
      <c r="AR44" s="36" t="e">
        <f t="shared" si="206"/>
        <v>#REF!</v>
      </c>
      <c r="AS44" s="36" t="e">
        <f t="shared" si="206"/>
        <v>#REF!</v>
      </c>
      <c r="AT44" s="36" t="e">
        <f t="shared" si="206"/>
        <v>#REF!</v>
      </c>
      <c r="AU44" s="36" t="e">
        <f t="shared" si="206"/>
        <v>#REF!</v>
      </c>
      <c r="AV44" s="36" t="e">
        <f t="shared" si="206"/>
        <v>#REF!</v>
      </c>
      <c r="AW44" s="36" t="e">
        <f t="shared" si="206"/>
        <v>#REF!</v>
      </c>
      <c r="AX44" s="36" t="e">
        <f t="shared" si="206"/>
        <v>#REF!</v>
      </c>
      <c r="AY44" s="36" t="e">
        <f t="shared" si="206"/>
        <v>#REF!</v>
      </c>
      <c r="AZ44" s="36" t="e">
        <f t="shared" si="206"/>
        <v>#REF!</v>
      </c>
      <c r="BA44" s="36" t="e">
        <f t="shared" si="206"/>
        <v>#REF!</v>
      </c>
      <c r="BB44" s="36" t="e">
        <f t="shared" si="206"/>
        <v>#REF!</v>
      </c>
      <c r="BC44" s="36" t="e">
        <f t="shared" si="206"/>
        <v>#REF!</v>
      </c>
      <c r="BD44" s="36" t="e">
        <f t="shared" si="206"/>
        <v>#REF!</v>
      </c>
      <c r="BE44" s="36" t="e">
        <f t="shared" si="206"/>
        <v>#REF!</v>
      </c>
      <c r="BF44" s="36" t="e">
        <f t="shared" si="206"/>
        <v>#REF!</v>
      </c>
      <c r="BG44" s="36" t="e">
        <f t="shared" si="206"/>
        <v>#REF!</v>
      </c>
      <c r="BH44" s="36" t="e">
        <f t="shared" si="206"/>
        <v>#REF!</v>
      </c>
      <c r="BI44" s="36" t="e">
        <f t="shared" si="206"/>
        <v>#REF!</v>
      </c>
      <c r="BJ44" s="36" t="e">
        <f t="shared" si="206"/>
        <v>#REF!</v>
      </c>
      <c r="BK44" s="36" t="e">
        <f t="shared" si="206"/>
        <v>#REF!</v>
      </c>
      <c r="BL44" s="36" t="e">
        <f t="shared" si="206"/>
        <v>#REF!</v>
      </c>
      <c r="BM44" s="36" t="e">
        <f t="shared" si="206"/>
        <v>#REF!</v>
      </c>
      <c r="BN44" s="36" t="e">
        <f t="shared" si="206"/>
        <v>#REF!</v>
      </c>
      <c r="BO44" s="36" t="e">
        <f t="shared" si="206"/>
        <v>#REF!</v>
      </c>
      <c r="BP44" s="49" t="e">
        <f t="shared" ref="BP44:CI44" si="207">SUM(BP45)</f>
        <v>#REF!</v>
      </c>
      <c r="BQ44" s="36" t="e">
        <f t="shared" si="207"/>
        <v>#REF!</v>
      </c>
      <c r="BR44" s="36" t="e">
        <f t="shared" si="207"/>
        <v>#REF!</v>
      </c>
      <c r="BS44" s="36" t="e">
        <f t="shared" si="207"/>
        <v>#REF!</v>
      </c>
      <c r="BT44" s="36" t="e">
        <f t="shared" si="207"/>
        <v>#REF!</v>
      </c>
      <c r="BU44" s="36" t="e">
        <f t="shared" si="207"/>
        <v>#REF!</v>
      </c>
      <c r="BV44" s="36" t="e">
        <f t="shared" si="207"/>
        <v>#REF!</v>
      </c>
      <c r="BW44" s="36" t="e">
        <f t="shared" si="207"/>
        <v>#REF!</v>
      </c>
      <c r="BX44" s="36" t="e">
        <f t="shared" si="207"/>
        <v>#REF!</v>
      </c>
      <c r="BY44" s="36" t="e">
        <f t="shared" si="207"/>
        <v>#REF!</v>
      </c>
      <c r="BZ44" s="36" t="e">
        <f t="shared" si="207"/>
        <v>#REF!</v>
      </c>
      <c r="CA44" s="36" t="e">
        <f t="shared" si="207"/>
        <v>#REF!</v>
      </c>
      <c r="CB44" s="36" t="e">
        <f t="shared" si="207"/>
        <v>#REF!</v>
      </c>
      <c r="CC44" s="36" t="e">
        <f t="shared" si="207"/>
        <v>#REF!</v>
      </c>
      <c r="CD44" s="36" t="e">
        <f t="shared" si="207"/>
        <v>#REF!</v>
      </c>
      <c r="CE44" s="36" t="e">
        <f t="shared" si="207"/>
        <v>#REF!</v>
      </c>
      <c r="CF44" s="49" t="e">
        <f t="shared" si="207"/>
        <v>#REF!</v>
      </c>
      <c r="CG44" s="36" t="e">
        <f t="shared" si="207"/>
        <v>#REF!</v>
      </c>
      <c r="CH44" s="36" t="e">
        <f t="shared" si="207"/>
        <v>#REF!</v>
      </c>
      <c r="CI44" s="36" t="e">
        <f t="shared" si="207"/>
        <v>#REF!</v>
      </c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</row>
    <row r="45" spans="1:133" x14ac:dyDescent="0.65">
      <c r="A45" s="146"/>
      <c r="B45" s="146" t="s">
        <v>46</v>
      </c>
      <c r="C45" s="37" t="e">
        <f>#REF!</f>
        <v>#REF!</v>
      </c>
      <c r="D45" s="37" t="e">
        <f>#REF!</f>
        <v>#REF!</v>
      </c>
      <c r="E45" s="37" t="e">
        <f>#REF!</f>
        <v>#REF!</v>
      </c>
      <c r="F45" s="37" t="e">
        <f>#REF!</f>
        <v>#REF!</v>
      </c>
      <c r="G45" s="37" t="e">
        <f>SUM(C45:F45)</f>
        <v>#REF!</v>
      </c>
      <c r="H45" s="37" t="e">
        <f>#REF!</f>
        <v>#REF!</v>
      </c>
      <c r="I45" s="37" t="e">
        <f>#REF!</f>
        <v>#REF!</v>
      </c>
      <c r="J45" s="37" t="e">
        <f>#REF!</f>
        <v>#REF!</v>
      </c>
      <c r="K45" s="37" t="e">
        <f>#REF!</f>
        <v>#REF!</v>
      </c>
      <c r="L45" s="37" t="e">
        <f>SUM(H45:K45)</f>
        <v>#REF!</v>
      </c>
      <c r="M45" s="37" t="e">
        <f>#REF!</f>
        <v>#REF!</v>
      </c>
      <c r="N45" s="37" t="e">
        <f>#REF!</f>
        <v>#REF!</v>
      </c>
      <c r="O45" s="37" t="e">
        <f>#REF!</f>
        <v>#REF!</v>
      </c>
      <c r="P45" s="37" t="e">
        <f>#REF!</f>
        <v>#REF!</v>
      </c>
      <c r="Q45" s="37" t="e">
        <f t="shared" ref="Q45" si="208">SUM(M45:P45)</f>
        <v>#REF!</v>
      </c>
      <c r="R45" s="37" t="e">
        <f>#REF!</f>
        <v>#REF!</v>
      </c>
      <c r="S45" s="37" t="e">
        <f>#REF!</f>
        <v>#REF!</v>
      </c>
      <c r="T45" s="37" t="e">
        <f>#REF!</f>
        <v>#REF!</v>
      </c>
      <c r="U45" s="37" t="e">
        <f>#REF!</f>
        <v>#REF!</v>
      </c>
      <c r="V45" s="37" t="e">
        <f t="shared" ref="V45" si="209">SUM(R45:U45)</f>
        <v>#REF!</v>
      </c>
      <c r="W45" s="37" t="e">
        <f>#REF!</f>
        <v>#REF!</v>
      </c>
      <c r="X45" s="37" t="e">
        <f>#REF!</f>
        <v>#REF!</v>
      </c>
      <c r="Y45" s="37" t="e">
        <f>#REF!</f>
        <v>#REF!</v>
      </c>
      <c r="Z45" s="37" t="e">
        <f>#REF!</f>
        <v>#REF!</v>
      </c>
      <c r="AA45" s="37" t="e">
        <f t="shared" ref="AA45" si="210">SUM(W45:Z45)</f>
        <v>#REF!</v>
      </c>
      <c r="AB45" s="37" t="e">
        <f>#REF!</f>
        <v>#REF!</v>
      </c>
      <c r="AC45" s="37" t="e">
        <f>#REF!</f>
        <v>#REF!</v>
      </c>
      <c r="AD45" s="37" t="e">
        <f>#REF!</f>
        <v>#REF!</v>
      </c>
      <c r="AE45" s="37" t="e">
        <f>#REF!</f>
        <v>#REF!</v>
      </c>
      <c r="AF45" s="37" t="e">
        <f t="shared" ref="AF45" si="211">SUM(AB45:AE45)</f>
        <v>#REF!</v>
      </c>
      <c r="AG45" s="37" t="e">
        <f>#REF!</f>
        <v>#REF!</v>
      </c>
      <c r="AH45" s="37" t="e">
        <f>#REF!</f>
        <v>#REF!</v>
      </c>
      <c r="AI45" s="50" t="e">
        <f>SUM(G45+Q45+AA45)/2+AG45+AH45+SUM(L45+V45+AF45)/2</f>
        <v>#REF!</v>
      </c>
      <c r="AJ45" s="37" t="e">
        <f>#REF!*2</f>
        <v>#REF!</v>
      </c>
      <c r="AK45" s="37" t="e">
        <f>#REF!*2</f>
        <v>#REF!</v>
      </c>
      <c r="AL45" s="37" t="e">
        <f>#REF!*2</f>
        <v>#REF!</v>
      </c>
      <c r="AM45" s="37" t="e">
        <f>#REF!*2</f>
        <v>#REF!</v>
      </c>
      <c r="AN45" s="37" t="e">
        <f>SUM(AJ45:AM45)</f>
        <v>#REF!</v>
      </c>
      <c r="AO45" s="37" t="e">
        <f>#REF!*2</f>
        <v>#REF!</v>
      </c>
      <c r="AP45" s="37" t="e">
        <f>#REF!*2</f>
        <v>#REF!</v>
      </c>
      <c r="AQ45" s="37" t="e">
        <f>#REF!*2</f>
        <v>#REF!</v>
      </c>
      <c r="AR45" s="37" t="e">
        <f>#REF!*2</f>
        <v>#REF!</v>
      </c>
      <c r="AS45" s="37" t="e">
        <f>SUM(AO45:AR45)</f>
        <v>#REF!</v>
      </c>
      <c r="AT45" s="37" t="e">
        <f>#REF!*2</f>
        <v>#REF!</v>
      </c>
      <c r="AU45" s="37" t="e">
        <f>#REF!*2</f>
        <v>#REF!</v>
      </c>
      <c r="AV45" s="37" t="e">
        <f>#REF!*2</f>
        <v>#REF!</v>
      </c>
      <c r="AW45" s="37" t="e">
        <f>#REF!*2</f>
        <v>#REF!</v>
      </c>
      <c r="AX45" s="37" t="e">
        <f>SUM(AT45:AW45)</f>
        <v>#REF!</v>
      </c>
      <c r="AY45" s="37" t="e">
        <f>#REF!*2</f>
        <v>#REF!</v>
      </c>
      <c r="AZ45" s="37" t="e">
        <f>#REF!*2</f>
        <v>#REF!</v>
      </c>
      <c r="BA45" s="37" t="e">
        <f>#REF!*2</f>
        <v>#REF!</v>
      </c>
      <c r="BB45" s="37" t="e">
        <f>#REF!*2</f>
        <v>#REF!</v>
      </c>
      <c r="BC45" s="37" t="e">
        <f>SUM(AY45:BB45)</f>
        <v>#REF!</v>
      </c>
      <c r="BD45" s="37" t="e">
        <f>#REF!*2</f>
        <v>#REF!</v>
      </c>
      <c r="BE45" s="37" t="e">
        <f>#REF!*2</f>
        <v>#REF!</v>
      </c>
      <c r="BF45" s="37" t="e">
        <f>#REF!*2</f>
        <v>#REF!</v>
      </c>
      <c r="BG45" s="37" t="e">
        <f>#REF!*2</f>
        <v>#REF!</v>
      </c>
      <c r="BH45" s="37" t="e">
        <f>SUM(BD45:BG45)</f>
        <v>#REF!</v>
      </c>
      <c r="BI45" s="37" t="e">
        <f>#REF!*2</f>
        <v>#REF!</v>
      </c>
      <c r="BJ45" s="37" t="e">
        <f>#REF!*2</f>
        <v>#REF!</v>
      </c>
      <c r="BK45" s="37" t="e">
        <f>#REF!*2</f>
        <v>#REF!</v>
      </c>
      <c r="BL45" s="37" t="e">
        <f>#REF!*2</f>
        <v>#REF!</v>
      </c>
      <c r="BM45" s="37" t="e">
        <f>SUM(BI45:BL45)</f>
        <v>#REF!</v>
      </c>
      <c r="BN45" s="37" t="e">
        <f>#REF!</f>
        <v>#REF!</v>
      </c>
      <c r="BO45" s="37" t="e">
        <f>#REF!</f>
        <v>#REF!</v>
      </c>
      <c r="BP45" s="50" t="e">
        <f>SUM(AN45+AX45+BH45)/2+BN45+BO45+SUM(AS45+BC45+BM45)/3</f>
        <v>#REF!</v>
      </c>
      <c r="BQ45" s="37" t="e">
        <f>#REF!*2</f>
        <v>#REF!</v>
      </c>
      <c r="BR45" s="37" t="e">
        <f>#REF!*2</f>
        <v>#REF!</v>
      </c>
      <c r="BS45" s="37" t="e">
        <f>#REF!*2</f>
        <v>#REF!</v>
      </c>
      <c r="BT45" s="37" t="e">
        <f>#REF!*2</f>
        <v>#REF!</v>
      </c>
      <c r="BU45" s="37" t="e">
        <f>SUM(BQ45:BT45)</f>
        <v>#REF!</v>
      </c>
      <c r="BV45" s="37" t="e">
        <f>#REF!*2</f>
        <v>#REF!</v>
      </c>
      <c r="BW45" s="37" t="e">
        <f>#REF!*2</f>
        <v>#REF!</v>
      </c>
      <c r="BX45" s="37" t="e">
        <f>#REF!*2</f>
        <v>#REF!</v>
      </c>
      <c r="BY45" s="37" t="e">
        <f>#REF!*2</f>
        <v>#REF!</v>
      </c>
      <c r="BZ45" s="37" t="e">
        <f>SUM(BV45:BY45)</f>
        <v>#REF!</v>
      </c>
      <c r="CA45" s="37" t="e">
        <f>#REF!*2</f>
        <v>#REF!</v>
      </c>
      <c r="CB45" s="37" t="e">
        <f>#REF!*2</f>
        <v>#REF!</v>
      </c>
      <c r="CC45" s="37" t="e">
        <f>#REF!*2</f>
        <v>#REF!</v>
      </c>
      <c r="CD45" s="37" t="e">
        <f>#REF!*2</f>
        <v>#REF!</v>
      </c>
      <c r="CE45" s="37" t="e">
        <f>SUM(CA45:CD45)</f>
        <v>#REF!</v>
      </c>
      <c r="CF45" s="50" t="e">
        <f>SUM(BU45+BZ45+CE45)/2</f>
        <v>#REF!</v>
      </c>
      <c r="CG45" s="37" t="e">
        <f t="shared" ref="CG45" si="212">SUM(G45+Q45+AA45+AN45+AX45+BH45+BU45+BZ45+CE45)/2+AG45+AH45+BN45+BO45</f>
        <v>#REF!</v>
      </c>
      <c r="CH45" s="37" t="e">
        <f t="shared" ref="CH45" si="213">SUM(L45+V45+AF45+AS45+BC45+BM45)/3</f>
        <v>#REF!</v>
      </c>
      <c r="CI45" s="37" t="e">
        <f t="shared" ref="CI45" si="214">CG45+CH45</f>
        <v>#REF!</v>
      </c>
    </row>
    <row r="46" spans="1:133" s="35" customFormat="1" x14ac:dyDescent="0.65">
      <c r="A46" s="159"/>
      <c r="B46" s="159" t="s">
        <v>47</v>
      </c>
      <c r="C46" s="36" t="e">
        <f>SUM(C47:C48)</f>
        <v>#REF!</v>
      </c>
      <c r="D46" s="36" t="e">
        <f t="shared" ref="D46:BO46" si="215">SUM(D47:D48)</f>
        <v>#REF!</v>
      </c>
      <c r="E46" s="36" t="e">
        <f t="shared" si="215"/>
        <v>#REF!</v>
      </c>
      <c r="F46" s="36" t="e">
        <f t="shared" si="215"/>
        <v>#REF!</v>
      </c>
      <c r="G46" s="36" t="e">
        <f t="shared" si="215"/>
        <v>#REF!</v>
      </c>
      <c r="H46" s="36" t="e">
        <f t="shared" si="215"/>
        <v>#REF!</v>
      </c>
      <c r="I46" s="36" t="e">
        <f t="shared" si="215"/>
        <v>#REF!</v>
      </c>
      <c r="J46" s="36" t="e">
        <f t="shared" si="215"/>
        <v>#REF!</v>
      </c>
      <c r="K46" s="36" t="e">
        <f t="shared" si="215"/>
        <v>#REF!</v>
      </c>
      <c r="L46" s="36" t="e">
        <f t="shared" si="215"/>
        <v>#REF!</v>
      </c>
      <c r="M46" s="36" t="e">
        <f t="shared" si="215"/>
        <v>#REF!</v>
      </c>
      <c r="N46" s="36" t="e">
        <f t="shared" si="215"/>
        <v>#REF!</v>
      </c>
      <c r="O46" s="36" t="e">
        <f t="shared" si="215"/>
        <v>#REF!</v>
      </c>
      <c r="P46" s="36" t="e">
        <f t="shared" si="215"/>
        <v>#REF!</v>
      </c>
      <c r="Q46" s="36" t="e">
        <f t="shared" si="215"/>
        <v>#REF!</v>
      </c>
      <c r="R46" s="36" t="e">
        <f t="shared" si="215"/>
        <v>#REF!</v>
      </c>
      <c r="S46" s="36" t="e">
        <f t="shared" si="215"/>
        <v>#REF!</v>
      </c>
      <c r="T46" s="36" t="e">
        <f t="shared" si="215"/>
        <v>#REF!</v>
      </c>
      <c r="U46" s="36" t="e">
        <f t="shared" si="215"/>
        <v>#REF!</v>
      </c>
      <c r="V46" s="36" t="e">
        <f t="shared" si="215"/>
        <v>#REF!</v>
      </c>
      <c r="W46" s="36" t="e">
        <f t="shared" si="215"/>
        <v>#REF!</v>
      </c>
      <c r="X46" s="36" t="e">
        <f t="shared" si="215"/>
        <v>#REF!</v>
      </c>
      <c r="Y46" s="36" t="e">
        <f t="shared" si="215"/>
        <v>#REF!</v>
      </c>
      <c r="Z46" s="36" t="e">
        <f t="shared" si="215"/>
        <v>#REF!</v>
      </c>
      <c r="AA46" s="36" t="e">
        <f t="shared" si="215"/>
        <v>#REF!</v>
      </c>
      <c r="AB46" s="36" t="e">
        <f t="shared" si="215"/>
        <v>#REF!</v>
      </c>
      <c r="AC46" s="36" t="e">
        <f t="shared" si="215"/>
        <v>#REF!</v>
      </c>
      <c r="AD46" s="36" t="e">
        <f t="shared" si="215"/>
        <v>#REF!</v>
      </c>
      <c r="AE46" s="36" t="e">
        <f t="shared" si="215"/>
        <v>#REF!</v>
      </c>
      <c r="AF46" s="36" t="e">
        <f t="shared" si="215"/>
        <v>#REF!</v>
      </c>
      <c r="AG46" s="36" t="e">
        <f t="shared" si="215"/>
        <v>#REF!</v>
      </c>
      <c r="AH46" s="36" t="e">
        <f t="shared" si="215"/>
        <v>#REF!</v>
      </c>
      <c r="AI46" s="49" t="e">
        <f t="shared" si="215"/>
        <v>#REF!</v>
      </c>
      <c r="AJ46" s="36" t="e">
        <f t="shared" si="215"/>
        <v>#REF!</v>
      </c>
      <c r="AK46" s="36" t="e">
        <f t="shared" si="215"/>
        <v>#REF!</v>
      </c>
      <c r="AL46" s="36" t="e">
        <f t="shared" si="215"/>
        <v>#REF!</v>
      </c>
      <c r="AM46" s="36" t="e">
        <f t="shared" si="215"/>
        <v>#REF!</v>
      </c>
      <c r="AN46" s="36" t="e">
        <f t="shared" si="215"/>
        <v>#REF!</v>
      </c>
      <c r="AO46" s="36" t="e">
        <f t="shared" si="215"/>
        <v>#REF!</v>
      </c>
      <c r="AP46" s="36" t="e">
        <f t="shared" si="215"/>
        <v>#REF!</v>
      </c>
      <c r="AQ46" s="36" t="e">
        <f t="shared" si="215"/>
        <v>#REF!</v>
      </c>
      <c r="AR46" s="36" t="e">
        <f t="shared" si="215"/>
        <v>#REF!</v>
      </c>
      <c r="AS46" s="36" t="e">
        <f t="shared" si="215"/>
        <v>#REF!</v>
      </c>
      <c r="AT46" s="36" t="e">
        <f t="shared" si="215"/>
        <v>#REF!</v>
      </c>
      <c r="AU46" s="36" t="e">
        <f t="shared" si="215"/>
        <v>#REF!</v>
      </c>
      <c r="AV46" s="36" t="e">
        <f t="shared" si="215"/>
        <v>#REF!</v>
      </c>
      <c r="AW46" s="36" t="e">
        <f t="shared" si="215"/>
        <v>#REF!</v>
      </c>
      <c r="AX46" s="36" t="e">
        <f t="shared" si="215"/>
        <v>#REF!</v>
      </c>
      <c r="AY46" s="36" t="e">
        <f t="shared" si="215"/>
        <v>#REF!</v>
      </c>
      <c r="AZ46" s="36" t="e">
        <f t="shared" si="215"/>
        <v>#REF!</v>
      </c>
      <c r="BA46" s="36" t="e">
        <f t="shared" si="215"/>
        <v>#REF!</v>
      </c>
      <c r="BB46" s="36" t="e">
        <f t="shared" si="215"/>
        <v>#REF!</v>
      </c>
      <c r="BC46" s="36" t="e">
        <f t="shared" si="215"/>
        <v>#REF!</v>
      </c>
      <c r="BD46" s="36" t="e">
        <f t="shared" si="215"/>
        <v>#REF!</v>
      </c>
      <c r="BE46" s="36" t="e">
        <f t="shared" si="215"/>
        <v>#REF!</v>
      </c>
      <c r="BF46" s="36" t="e">
        <f t="shared" si="215"/>
        <v>#REF!</v>
      </c>
      <c r="BG46" s="36" t="e">
        <f t="shared" si="215"/>
        <v>#REF!</v>
      </c>
      <c r="BH46" s="36" t="e">
        <f t="shared" si="215"/>
        <v>#REF!</v>
      </c>
      <c r="BI46" s="36" t="e">
        <f t="shared" si="215"/>
        <v>#REF!</v>
      </c>
      <c r="BJ46" s="36" t="e">
        <f t="shared" si="215"/>
        <v>#REF!</v>
      </c>
      <c r="BK46" s="36" t="e">
        <f t="shared" si="215"/>
        <v>#REF!</v>
      </c>
      <c r="BL46" s="36" t="e">
        <f t="shared" si="215"/>
        <v>#REF!</v>
      </c>
      <c r="BM46" s="36" t="e">
        <f t="shared" si="215"/>
        <v>#REF!</v>
      </c>
      <c r="BN46" s="36" t="e">
        <f t="shared" si="215"/>
        <v>#REF!</v>
      </c>
      <c r="BO46" s="36" t="e">
        <f t="shared" si="215"/>
        <v>#REF!</v>
      </c>
      <c r="BP46" s="49" t="e">
        <f t="shared" ref="BP46:CI46" si="216">SUM(BP47:BP48)</f>
        <v>#REF!</v>
      </c>
      <c r="BQ46" s="36" t="e">
        <f t="shared" si="216"/>
        <v>#REF!</v>
      </c>
      <c r="BR46" s="36" t="e">
        <f t="shared" si="216"/>
        <v>#REF!</v>
      </c>
      <c r="BS46" s="36" t="e">
        <f t="shared" si="216"/>
        <v>#REF!</v>
      </c>
      <c r="BT46" s="36" t="e">
        <f t="shared" si="216"/>
        <v>#REF!</v>
      </c>
      <c r="BU46" s="36" t="e">
        <f t="shared" si="216"/>
        <v>#REF!</v>
      </c>
      <c r="BV46" s="36" t="e">
        <f t="shared" si="216"/>
        <v>#REF!</v>
      </c>
      <c r="BW46" s="36" t="e">
        <f t="shared" si="216"/>
        <v>#REF!</v>
      </c>
      <c r="BX46" s="36" t="e">
        <f t="shared" si="216"/>
        <v>#REF!</v>
      </c>
      <c r="BY46" s="36" t="e">
        <f t="shared" si="216"/>
        <v>#REF!</v>
      </c>
      <c r="BZ46" s="36" t="e">
        <f t="shared" si="216"/>
        <v>#REF!</v>
      </c>
      <c r="CA46" s="36" t="e">
        <f t="shared" si="216"/>
        <v>#REF!</v>
      </c>
      <c r="CB46" s="36" t="e">
        <f t="shared" si="216"/>
        <v>#REF!</v>
      </c>
      <c r="CC46" s="36" t="e">
        <f t="shared" si="216"/>
        <v>#REF!</v>
      </c>
      <c r="CD46" s="36" t="e">
        <f t="shared" si="216"/>
        <v>#REF!</v>
      </c>
      <c r="CE46" s="36" t="e">
        <f t="shared" si="216"/>
        <v>#REF!</v>
      </c>
      <c r="CF46" s="49" t="e">
        <f t="shared" si="216"/>
        <v>#REF!</v>
      </c>
      <c r="CG46" s="36" t="e">
        <f t="shared" si="216"/>
        <v>#REF!</v>
      </c>
      <c r="CH46" s="36" t="e">
        <f t="shared" si="216"/>
        <v>#REF!</v>
      </c>
      <c r="CI46" s="36" t="e">
        <f t="shared" si="216"/>
        <v>#REF!</v>
      </c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</row>
    <row r="47" spans="1:133" x14ac:dyDescent="0.65">
      <c r="A47" s="146"/>
      <c r="B47" s="146" t="s">
        <v>48</v>
      </c>
      <c r="C47" s="37" t="e">
        <f>#REF!</f>
        <v>#REF!</v>
      </c>
      <c r="D47" s="37" t="e">
        <f>#REF!</f>
        <v>#REF!</v>
      </c>
      <c r="E47" s="37" t="e">
        <f>#REF!</f>
        <v>#REF!</v>
      </c>
      <c r="F47" s="37" t="e">
        <f>#REF!</f>
        <v>#REF!</v>
      </c>
      <c r="G47" s="37" t="e">
        <f t="shared" ref="G47:G48" si="217">SUM(C47:F47)</f>
        <v>#REF!</v>
      </c>
      <c r="H47" s="37" t="e">
        <f>#REF!</f>
        <v>#REF!</v>
      </c>
      <c r="I47" s="37" t="e">
        <f>#REF!</f>
        <v>#REF!</v>
      </c>
      <c r="J47" s="37" t="e">
        <f>#REF!</f>
        <v>#REF!</v>
      </c>
      <c r="K47" s="37" t="e">
        <f>#REF!</f>
        <v>#REF!</v>
      </c>
      <c r="L47" s="37" t="e">
        <f t="shared" ref="L47:L48" si="218">SUM(H47:K47)</f>
        <v>#REF!</v>
      </c>
      <c r="M47" s="37" t="e">
        <f>#REF!</f>
        <v>#REF!</v>
      </c>
      <c r="N47" s="37" t="e">
        <f>#REF!</f>
        <v>#REF!</v>
      </c>
      <c r="O47" s="37" t="e">
        <f>#REF!</f>
        <v>#REF!</v>
      </c>
      <c r="P47" s="37" t="e">
        <f>#REF!</f>
        <v>#REF!</v>
      </c>
      <c r="Q47" s="37" t="e">
        <f t="shared" ref="Q47:Q48" si="219">SUM(M47:P47)</f>
        <v>#REF!</v>
      </c>
      <c r="R47" s="37" t="e">
        <f>#REF!</f>
        <v>#REF!</v>
      </c>
      <c r="S47" s="37" t="e">
        <f>#REF!</f>
        <v>#REF!</v>
      </c>
      <c r="T47" s="37" t="e">
        <f>#REF!</f>
        <v>#REF!</v>
      </c>
      <c r="U47" s="37" t="e">
        <f>#REF!</f>
        <v>#REF!</v>
      </c>
      <c r="V47" s="37" t="e">
        <f t="shared" ref="V47:V48" si="220">SUM(R47:U47)</f>
        <v>#REF!</v>
      </c>
      <c r="W47" s="37" t="e">
        <f>#REF!</f>
        <v>#REF!</v>
      </c>
      <c r="X47" s="37" t="e">
        <f>#REF!</f>
        <v>#REF!</v>
      </c>
      <c r="Y47" s="37" t="e">
        <f>#REF!</f>
        <v>#REF!</v>
      </c>
      <c r="Z47" s="37" t="e">
        <f>#REF!</f>
        <v>#REF!</v>
      </c>
      <c r="AA47" s="37" t="e">
        <f t="shared" ref="AA47:AA48" si="221">SUM(W47:Z47)</f>
        <v>#REF!</v>
      </c>
      <c r="AB47" s="37" t="e">
        <f>#REF!</f>
        <v>#REF!</v>
      </c>
      <c r="AC47" s="37" t="e">
        <f>#REF!</f>
        <v>#REF!</v>
      </c>
      <c r="AD47" s="37" t="e">
        <f>#REF!</f>
        <v>#REF!</v>
      </c>
      <c r="AE47" s="37" t="e">
        <f>#REF!</f>
        <v>#REF!</v>
      </c>
      <c r="AF47" s="37" t="e">
        <f t="shared" ref="AF47:AF48" si="222">SUM(AB47:AE47)</f>
        <v>#REF!</v>
      </c>
      <c r="AG47" s="37" t="e">
        <f>#REF!</f>
        <v>#REF!</v>
      </c>
      <c r="AH47" s="37" t="e">
        <f>#REF!</f>
        <v>#REF!</v>
      </c>
      <c r="AI47" s="50" t="e">
        <f>SUM(G47+Q47+AA47)/2+AG47+AH47+SUM(L47+V47+AF47)/2</f>
        <v>#REF!</v>
      </c>
      <c r="AJ47" s="37" t="e">
        <f>#REF!*2</f>
        <v>#REF!</v>
      </c>
      <c r="AK47" s="37" t="e">
        <f>#REF!*2</f>
        <v>#REF!</v>
      </c>
      <c r="AL47" s="37" t="e">
        <f>#REF!*2</f>
        <v>#REF!</v>
      </c>
      <c r="AM47" s="37" t="e">
        <f>#REF!*2</f>
        <v>#REF!</v>
      </c>
      <c r="AN47" s="37" t="e">
        <f t="shared" ref="AN47:AN48" si="223">SUM(AJ47:AM47)</f>
        <v>#REF!</v>
      </c>
      <c r="AO47" s="37" t="e">
        <f>#REF!*2</f>
        <v>#REF!</v>
      </c>
      <c r="AP47" s="37" t="e">
        <f>#REF!*2</f>
        <v>#REF!</v>
      </c>
      <c r="AQ47" s="37" t="e">
        <f>#REF!*2</f>
        <v>#REF!</v>
      </c>
      <c r="AR47" s="37" t="e">
        <f>#REF!*2</f>
        <v>#REF!</v>
      </c>
      <c r="AS47" s="37" t="e">
        <f t="shared" ref="AS47:AS48" si="224">SUM(AO47:AR47)</f>
        <v>#REF!</v>
      </c>
      <c r="AT47" s="37" t="e">
        <f>#REF!*2</f>
        <v>#REF!</v>
      </c>
      <c r="AU47" s="37" t="e">
        <f>#REF!*2</f>
        <v>#REF!</v>
      </c>
      <c r="AV47" s="37" t="e">
        <f>#REF!*2</f>
        <v>#REF!</v>
      </c>
      <c r="AW47" s="37" t="e">
        <f>#REF!*2</f>
        <v>#REF!</v>
      </c>
      <c r="AX47" s="37" t="e">
        <f t="shared" ref="AX47:AX48" si="225">SUM(AT47:AW47)</f>
        <v>#REF!</v>
      </c>
      <c r="AY47" s="37" t="e">
        <f>#REF!*2</f>
        <v>#REF!</v>
      </c>
      <c r="AZ47" s="37" t="e">
        <f>#REF!*2</f>
        <v>#REF!</v>
      </c>
      <c r="BA47" s="37" t="e">
        <f>#REF!*2</f>
        <v>#REF!</v>
      </c>
      <c r="BB47" s="37" t="e">
        <f>#REF!*2</f>
        <v>#REF!</v>
      </c>
      <c r="BC47" s="37" t="e">
        <f t="shared" ref="BC47:BC48" si="226">SUM(AY47:BB47)</f>
        <v>#REF!</v>
      </c>
      <c r="BD47" s="37" t="e">
        <f>#REF!*2</f>
        <v>#REF!</v>
      </c>
      <c r="BE47" s="37" t="e">
        <f>#REF!*2</f>
        <v>#REF!</v>
      </c>
      <c r="BF47" s="37" t="e">
        <f>#REF!*2</f>
        <v>#REF!</v>
      </c>
      <c r="BG47" s="37" t="e">
        <f>#REF!*2</f>
        <v>#REF!</v>
      </c>
      <c r="BH47" s="37" t="e">
        <f t="shared" ref="BH47:BH48" si="227">SUM(BD47:BG47)</f>
        <v>#REF!</v>
      </c>
      <c r="BI47" s="37" t="e">
        <f>#REF!*2</f>
        <v>#REF!</v>
      </c>
      <c r="BJ47" s="37" t="e">
        <f>#REF!*2</f>
        <v>#REF!</v>
      </c>
      <c r="BK47" s="37" t="e">
        <f>#REF!*2</f>
        <v>#REF!</v>
      </c>
      <c r="BL47" s="37" t="e">
        <f>#REF!*2</f>
        <v>#REF!</v>
      </c>
      <c r="BM47" s="37" t="e">
        <f t="shared" ref="BM47:BM48" si="228">SUM(BI47:BL47)</f>
        <v>#REF!</v>
      </c>
      <c r="BN47" s="37" t="e">
        <f>#REF!</f>
        <v>#REF!</v>
      </c>
      <c r="BO47" s="37" t="e">
        <f>#REF!</f>
        <v>#REF!</v>
      </c>
      <c r="BP47" s="50" t="e">
        <f t="shared" ref="BP47:BP48" si="229">SUM(AN47+AX47+BH47)/2+BN47+BO47+SUM(AS47+BC47+BM47)/3</f>
        <v>#REF!</v>
      </c>
      <c r="BQ47" s="37" t="e">
        <f>#REF!*2</f>
        <v>#REF!</v>
      </c>
      <c r="BR47" s="37" t="e">
        <f>#REF!*2</f>
        <v>#REF!</v>
      </c>
      <c r="BS47" s="37" t="e">
        <f>#REF!*2</f>
        <v>#REF!</v>
      </c>
      <c r="BT47" s="37" t="e">
        <f>#REF!*2</f>
        <v>#REF!</v>
      </c>
      <c r="BU47" s="37" t="e">
        <f t="shared" ref="BU47:BU48" si="230">SUM(BQ47:BT47)</f>
        <v>#REF!</v>
      </c>
      <c r="BV47" s="37" t="e">
        <f>#REF!*2</f>
        <v>#REF!</v>
      </c>
      <c r="BW47" s="37" t="e">
        <f>#REF!*2</f>
        <v>#REF!</v>
      </c>
      <c r="BX47" s="37" t="e">
        <f>#REF!*2</f>
        <v>#REF!</v>
      </c>
      <c r="BY47" s="37" t="e">
        <f>#REF!*2</f>
        <v>#REF!</v>
      </c>
      <c r="BZ47" s="37" t="e">
        <f t="shared" ref="BZ47:BZ48" si="231">SUM(BV47:BY47)</f>
        <v>#REF!</v>
      </c>
      <c r="CA47" s="37" t="e">
        <f>#REF!*2</f>
        <v>#REF!</v>
      </c>
      <c r="CB47" s="37" t="e">
        <f>#REF!*2</f>
        <v>#REF!</v>
      </c>
      <c r="CC47" s="37" t="e">
        <f>#REF!*2</f>
        <v>#REF!</v>
      </c>
      <c r="CD47" s="37" t="e">
        <f>#REF!*2</f>
        <v>#REF!</v>
      </c>
      <c r="CE47" s="37" t="e">
        <f t="shared" ref="CE47:CE48" si="232">SUM(CA47:CD47)</f>
        <v>#REF!</v>
      </c>
      <c r="CF47" s="50" t="e">
        <f t="shared" ref="CF47:CF48" si="233">SUM(BU47+BZ47+CE47)/2</f>
        <v>#REF!</v>
      </c>
      <c r="CG47" s="37" t="e">
        <f t="shared" ref="CG47:CG48" si="234">SUM(G47+Q47+AA47+AN47+AX47+BH47+BU47+BZ47+CE47)/2+AG47+AH47+BN47+BO47</f>
        <v>#REF!</v>
      </c>
      <c r="CH47" s="37" t="e">
        <f t="shared" ref="CH47:CH48" si="235">SUM(L47+V47+AF47+AS47+BC47+BM47)/3</f>
        <v>#REF!</v>
      </c>
      <c r="CI47" s="37" t="e">
        <f t="shared" ref="CI47:CI48" si="236">CG47+CH47</f>
        <v>#REF!</v>
      </c>
    </row>
    <row r="48" spans="1:133" x14ac:dyDescent="0.65">
      <c r="A48" s="146"/>
      <c r="B48" s="146" t="s">
        <v>49</v>
      </c>
      <c r="C48" s="37" t="e">
        <f>#REF!</f>
        <v>#REF!</v>
      </c>
      <c r="D48" s="37" t="e">
        <f>#REF!</f>
        <v>#REF!</v>
      </c>
      <c r="E48" s="37" t="e">
        <f>#REF!</f>
        <v>#REF!</v>
      </c>
      <c r="F48" s="37" t="e">
        <f>#REF!</f>
        <v>#REF!</v>
      </c>
      <c r="G48" s="37" t="e">
        <f t="shared" si="217"/>
        <v>#REF!</v>
      </c>
      <c r="H48" s="37" t="e">
        <f>#REF!</f>
        <v>#REF!</v>
      </c>
      <c r="I48" s="37" t="e">
        <f>#REF!</f>
        <v>#REF!</v>
      </c>
      <c r="J48" s="37" t="e">
        <f>#REF!</f>
        <v>#REF!</v>
      </c>
      <c r="K48" s="37" t="e">
        <f>#REF!</f>
        <v>#REF!</v>
      </c>
      <c r="L48" s="37" t="e">
        <f t="shared" si="218"/>
        <v>#REF!</v>
      </c>
      <c r="M48" s="37" t="e">
        <f>#REF!</f>
        <v>#REF!</v>
      </c>
      <c r="N48" s="37" t="e">
        <f>#REF!</f>
        <v>#REF!</v>
      </c>
      <c r="O48" s="37" t="e">
        <f>#REF!</f>
        <v>#REF!</v>
      </c>
      <c r="P48" s="37" t="e">
        <f>#REF!</f>
        <v>#REF!</v>
      </c>
      <c r="Q48" s="37" t="e">
        <f t="shared" si="219"/>
        <v>#REF!</v>
      </c>
      <c r="R48" s="37" t="e">
        <f>#REF!</f>
        <v>#REF!</v>
      </c>
      <c r="S48" s="37" t="e">
        <f>#REF!</f>
        <v>#REF!</v>
      </c>
      <c r="T48" s="37" t="e">
        <f>#REF!</f>
        <v>#REF!</v>
      </c>
      <c r="U48" s="37" t="e">
        <f>#REF!</f>
        <v>#REF!</v>
      </c>
      <c r="V48" s="37" t="e">
        <f t="shared" si="220"/>
        <v>#REF!</v>
      </c>
      <c r="W48" s="37" t="e">
        <f>#REF!</f>
        <v>#REF!</v>
      </c>
      <c r="X48" s="37" t="e">
        <f>#REF!</f>
        <v>#REF!</v>
      </c>
      <c r="Y48" s="37" t="e">
        <f>#REF!</f>
        <v>#REF!</v>
      </c>
      <c r="Z48" s="37" t="e">
        <f>#REF!</f>
        <v>#REF!</v>
      </c>
      <c r="AA48" s="37" t="e">
        <f t="shared" si="221"/>
        <v>#REF!</v>
      </c>
      <c r="AB48" s="37" t="e">
        <f>#REF!</f>
        <v>#REF!</v>
      </c>
      <c r="AC48" s="37" t="e">
        <f>#REF!</f>
        <v>#REF!</v>
      </c>
      <c r="AD48" s="37" t="e">
        <f>#REF!</f>
        <v>#REF!</v>
      </c>
      <c r="AE48" s="37" t="e">
        <f>#REF!</f>
        <v>#REF!</v>
      </c>
      <c r="AF48" s="37" t="e">
        <f t="shared" si="222"/>
        <v>#REF!</v>
      </c>
      <c r="AG48" s="37" t="e">
        <f>#REF!</f>
        <v>#REF!</v>
      </c>
      <c r="AH48" s="37" t="e">
        <f>#REF!</f>
        <v>#REF!</v>
      </c>
      <c r="AI48" s="50" t="e">
        <f>SUM(G48+Q48+AA48)/2+AG48+AH48+SUM(L48+V48+AF48)/2</f>
        <v>#REF!</v>
      </c>
      <c r="AJ48" s="37" t="e">
        <f>#REF!*2</f>
        <v>#REF!</v>
      </c>
      <c r="AK48" s="37" t="e">
        <f>#REF!*2</f>
        <v>#REF!</v>
      </c>
      <c r="AL48" s="37" t="e">
        <f>#REF!*2</f>
        <v>#REF!</v>
      </c>
      <c r="AM48" s="37" t="e">
        <f>#REF!*2</f>
        <v>#REF!</v>
      </c>
      <c r="AN48" s="37" t="e">
        <f t="shared" si="223"/>
        <v>#REF!</v>
      </c>
      <c r="AO48" s="37" t="e">
        <f>#REF!*2</f>
        <v>#REF!</v>
      </c>
      <c r="AP48" s="37" t="e">
        <f>#REF!*2</f>
        <v>#REF!</v>
      </c>
      <c r="AQ48" s="37" t="e">
        <f>#REF!*2</f>
        <v>#REF!</v>
      </c>
      <c r="AR48" s="37" t="e">
        <f>#REF!*2</f>
        <v>#REF!</v>
      </c>
      <c r="AS48" s="37" t="e">
        <f t="shared" si="224"/>
        <v>#REF!</v>
      </c>
      <c r="AT48" s="37" t="e">
        <f>#REF!*2</f>
        <v>#REF!</v>
      </c>
      <c r="AU48" s="37" t="e">
        <f>#REF!*2</f>
        <v>#REF!</v>
      </c>
      <c r="AV48" s="37" t="e">
        <f>#REF!*2</f>
        <v>#REF!</v>
      </c>
      <c r="AW48" s="37" t="e">
        <f>#REF!*2</f>
        <v>#REF!</v>
      </c>
      <c r="AX48" s="37" t="e">
        <f t="shared" si="225"/>
        <v>#REF!</v>
      </c>
      <c r="AY48" s="37" t="e">
        <f>#REF!*2</f>
        <v>#REF!</v>
      </c>
      <c r="AZ48" s="37" t="e">
        <f>#REF!*2</f>
        <v>#REF!</v>
      </c>
      <c r="BA48" s="37" t="e">
        <f>#REF!*2</f>
        <v>#REF!</v>
      </c>
      <c r="BB48" s="37" t="e">
        <f>#REF!*2</f>
        <v>#REF!</v>
      </c>
      <c r="BC48" s="37" t="e">
        <f t="shared" si="226"/>
        <v>#REF!</v>
      </c>
      <c r="BD48" s="37" t="e">
        <f>#REF!*2</f>
        <v>#REF!</v>
      </c>
      <c r="BE48" s="37" t="e">
        <f>#REF!*2</f>
        <v>#REF!</v>
      </c>
      <c r="BF48" s="37" t="e">
        <f>#REF!*2</f>
        <v>#REF!</v>
      </c>
      <c r="BG48" s="37" t="e">
        <f>#REF!*2</f>
        <v>#REF!</v>
      </c>
      <c r="BH48" s="37" t="e">
        <f t="shared" si="227"/>
        <v>#REF!</v>
      </c>
      <c r="BI48" s="37" t="e">
        <f>#REF!*2</f>
        <v>#REF!</v>
      </c>
      <c r="BJ48" s="37" t="e">
        <f>#REF!*2</f>
        <v>#REF!</v>
      </c>
      <c r="BK48" s="37" t="e">
        <f>#REF!*2</f>
        <v>#REF!</v>
      </c>
      <c r="BL48" s="37" t="e">
        <f>#REF!*2</f>
        <v>#REF!</v>
      </c>
      <c r="BM48" s="37" t="e">
        <f t="shared" si="228"/>
        <v>#REF!</v>
      </c>
      <c r="BN48" s="37" t="e">
        <f>#REF!</f>
        <v>#REF!</v>
      </c>
      <c r="BO48" s="37" t="e">
        <f>#REF!</f>
        <v>#REF!</v>
      </c>
      <c r="BP48" s="50" t="e">
        <f t="shared" si="229"/>
        <v>#REF!</v>
      </c>
      <c r="BQ48" s="37" t="e">
        <f>#REF!*2</f>
        <v>#REF!</v>
      </c>
      <c r="BR48" s="37" t="e">
        <f>#REF!*2</f>
        <v>#REF!</v>
      </c>
      <c r="BS48" s="37" t="e">
        <f>#REF!*2</f>
        <v>#REF!</v>
      </c>
      <c r="BT48" s="37" t="e">
        <f>#REF!*2</f>
        <v>#REF!</v>
      </c>
      <c r="BU48" s="37" t="e">
        <f t="shared" si="230"/>
        <v>#REF!</v>
      </c>
      <c r="BV48" s="37" t="e">
        <f>#REF!*2</f>
        <v>#REF!</v>
      </c>
      <c r="BW48" s="37" t="e">
        <f>#REF!*2</f>
        <v>#REF!</v>
      </c>
      <c r="BX48" s="37" t="e">
        <f>#REF!*2</f>
        <v>#REF!</v>
      </c>
      <c r="BY48" s="37" t="e">
        <f>#REF!*2</f>
        <v>#REF!</v>
      </c>
      <c r="BZ48" s="37" t="e">
        <f t="shared" si="231"/>
        <v>#REF!</v>
      </c>
      <c r="CA48" s="37" t="e">
        <f>#REF!*2</f>
        <v>#REF!</v>
      </c>
      <c r="CB48" s="37" t="e">
        <f>#REF!*2</f>
        <v>#REF!</v>
      </c>
      <c r="CC48" s="37" t="e">
        <f>#REF!*2</f>
        <v>#REF!</v>
      </c>
      <c r="CD48" s="37" t="e">
        <f>#REF!*2</f>
        <v>#REF!</v>
      </c>
      <c r="CE48" s="37" t="e">
        <f t="shared" si="232"/>
        <v>#REF!</v>
      </c>
      <c r="CF48" s="50" t="e">
        <f t="shared" si="233"/>
        <v>#REF!</v>
      </c>
      <c r="CG48" s="37" t="e">
        <f t="shared" si="234"/>
        <v>#REF!</v>
      </c>
      <c r="CH48" s="37" t="e">
        <f t="shared" si="235"/>
        <v>#REF!</v>
      </c>
      <c r="CI48" s="37" t="e">
        <f t="shared" si="236"/>
        <v>#REF!</v>
      </c>
    </row>
    <row r="49" spans="1:133" s="35" customFormat="1" x14ac:dyDescent="0.65">
      <c r="A49" s="159"/>
      <c r="B49" s="159" t="s">
        <v>50</v>
      </c>
      <c r="C49" s="36" t="e">
        <f>SUM(C50:C54)</f>
        <v>#REF!</v>
      </c>
      <c r="D49" s="36" t="e">
        <f t="shared" ref="D49:BO49" si="237">SUM(D50:D54)</f>
        <v>#REF!</v>
      </c>
      <c r="E49" s="36" t="e">
        <f t="shared" si="237"/>
        <v>#REF!</v>
      </c>
      <c r="F49" s="36" t="e">
        <f t="shared" si="237"/>
        <v>#REF!</v>
      </c>
      <c r="G49" s="36" t="e">
        <f t="shared" si="237"/>
        <v>#REF!</v>
      </c>
      <c r="H49" s="36" t="e">
        <f t="shared" si="237"/>
        <v>#REF!</v>
      </c>
      <c r="I49" s="36" t="e">
        <f t="shared" si="237"/>
        <v>#REF!</v>
      </c>
      <c r="J49" s="36" t="e">
        <f t="shared" si="237"/>
        <v>#REF!</v>
      </c>
      <c r="K49" s="36" t="e">
        <f t="shared" si="237"/>
        <v>#REF!</v>
      </c>
      <c r="L49" s="36" t="e">
        <f t="shared" si="237"/>
        <v>#REF!</v>
      </c>
      <c r="M49" s="36" t="e">
        <f t="shared" si="237"/>
        <v>#REF!</v>
      </c>
      <c r="N49" s="36" t="e">
        <f t="shared" si="237"/>
        <v>#REF!</v>
      </c>
      <c r="O49" s="36" t="e">
        <f t="shared" si="237"/>
        <v>#REF!</v>
      </c>
      <c r="P49" s="36" t="e">
        <f t="shared" si="237"/>
        <v>#REF!</v>
      </c>
      <c r="Q49" s="36" t="e">
        <f t="shared" si="237"/>
        <v>#REF!</v>
      </c>
      <c r="R49" s="36" t="e">
        <f t="shared" si="237"/>
        <v>#REF!</v>
      </c>
      <c r="S49" s="36" t="e">
        <f t="shared" si="237"/>
        <v>#REF!</v>
      </c>
      <c r="T49" s="36" t="e">
        <f t="shared" si="237"/>
        <v>#REF!</v>
      </c>
      <c r="U49" s="36" t="e">
        <f t="shared" si="237"/>
        <v>#REF!</v>
      </c>
      <c r="V49" s="36" t="e">
        <f t="shared" si="237"/>
        <v>#REF!</v>
      </c>
      <c r="W49" s="36" t="e">
        <f t="shared" si="237"/>
        <v>#REF!</v>
      </c>
      <c r="X49" s="36" t="e">
        <f t="shared" si="237"/>
        <v>#REF!</v>
      </c>
      <c r="Y49" s="36" t="e">
        <f t="shared" si="237"/>
        <v>#REF!</v>
      </c>
      <c r="Z49" s="36" t="e">
        <f t="shared" si="237"/>
        <v>#REF!</v>
      </c>
      <c r="AA49" s="36" t="e">
        <f t="shared" si="237"/>
        <v>#REF!</v>
      </c>
      <c r="AB49" s="36" t="e">
        <f t="shared" si="237"/>
        <v>#REF!</v>
      </c>
      <c r="AC49" s="36" t="e">
        <f t="shared" si="237"/>
        <v>#REF!</v>
      </c>
      <c r="AD49" s="36" t="e">
        <f t="shared" si="237"/>
        <v>#REF!</v>
      </c>
      <c r="AE49" s="36" t="e">
        <f t="shared" si="237"/>
        <v>#REF!</v>
      </c>
      <c r="AF49" s="36" t="e">
        <f t="shared" si="237"/>
        <v>#REF!</v>
      </c>
      <c r="AG49" s="36" t="e">
        <f t="shared" si="237"/>
        <v>#REF!</v>
      </c>
      <c r="AH49" s="36" t="e">
        <f t="shared" si="237"/>
        <v>#REF!</v>
      </c>
      <c r="AI49" s="49" t="e">
        <f t="shared" si="237"/>
        <v>#REF!</v>
      </c>
      <c r="AJ49" s="36" t="e">
        <f t="shared" si="237"/>
        <v>#REF!</v>
      </c>
      <c r="AK49" s="36" t="e">
        <f t="shared" si="237"/>
        <v>#REF!</v>
      </c>
      <c r="AL49" s="36" t="e">
        <f t="shared" si="237"/>
        <v>#REF!</v>
      </c>
      <c r="AM49" s="36" t="e">
        <f t="shared" si="237"/>
        <v>#REF!</v>
      </c>
      <c r="AN49" s="36" t="e">
        <f t="shared" si="237"/>
        <v>#REF!</v>
      </c>
      <c r="AO49" s="36" t="e">
        <f t="shared" si="237"/>
        <v>#REF!</v>
      </c>
      <c r="AP49" s="36" t="e">
        <f t="shared" si="237"/>
        <v>#REF!</v>
      </c>
      <c r="AQ49" s="36" t="e">
        <f t="shared" si="237"/>
        <v>#REF!</v>
      </c>
      <c r="AR49" s="36" t="e">
        <f t="shared" si="237"/>
        <v>#REF!</v>
      </c>
      <c r="AS49" s="36" t="e">
        <f t="shared" si="237"/>
        <v>#REF!</v>
      </c>
      <c r="AT49" s="36" t="e">
        <f t="shared" si="237"/>
        <v>#REF!</v>
      </c>
      <c r="AU49" s="36" t="e">
        <f t="shared" si="237"/>
        <v>#REF!</v>
      </c>
      <c r="AV49" s="36" t="e">
        <f t="shared" si="237"/>
        <v>#REF!</v>
      </c>
      <c r="AW49" s="36" t="e">
        <f t="shared" si="237"/>
        <v>#REF!</v>
      </c>
      <c r="AX49" s="36" t="e">
        <f t="shared" si="237"/>
        <v>#REF!</v>
      </c>
      <c r="AY49" s="36" t="e">
        <f t="shared" si="237"/>
        <v>#REF!</v>
      </c>
      <c r="AZ49" s="36" t="e">
        <f t="shared" si="237"/>
        <v>#REF!</v>
      </c>
      <c r="BA49" s="36" t="e">
        <f t="shared" si="237"/>
        <v>#REF!</v>
      </c>
      <c r="BB49" s="36" t="e">
        <f t="shared" si="237"/>
        <v>#REF!</v>
      </c>
      <c r="BC49" s="36" t="e">
        <f t="shared" si="237"/>
        <v>#REF!</v>
      </c>
      <c r="BD49" s="36" t="e">
        <f t="shared" si="237"/>
        <v>#REF!</v>
      </c>
      <c r="BE49" s="36" t="e">
        <f t="shared" si="237"/>
        <v>#REF!</v>
      </c>
      <c r="BF49" s="36" t="e">
        <f t="shared" si="237"/>
        <v>#REF!</v>
      </c>
      <c r="BG49" s="36" t="e">
        <f t="shared" si="237"/>
        <v>#REF!</v>
      </c>
      <c r="BH49" s="36" t="e">
        <f t="shared" si="237"/>
        <v>#REF!</v>
      </c>
      <c r="BI49" s="36" t="e">
        <f t="shared" si="237"/>
        <v>#REF!</v>
      </c>
      <c r="BJ49" s="36" t="e">
        <f t="shared" si="237"/>
        <v>#REF!</v>
      </c>
      <c r="BK49" s="36" t="e">
        <f t="shared" si="237"/>
        <v>#REF!</v>
      </c>
      <c r="BL49" s="36" t="e">
        <f t="shared" si="237"/>
        <v>#REF!</v>
      </c>
      <c r="BM49" s="36" t="e">
        <f t="shared" si="237"/>
        <v>#REF!</v>
      </c>
      <c r="BN49" s="36" t="e">
        <f t="shared" si="237"/>
        <v>#REF!</v>
      </c>
      <c r="BO49" s="36" t="e">
        <f t="shared" si="237"/>
        <v>#REF!</v>
      </c>
      <c r="BP49" s="49" t="e">
        <f t="shared" ref="BP49:CI49" si="238">SUM(BP50:BP54)</f>
        <v>#REF!</v>
      </c>
      <c r="BQ49" s="36" t="e">
        <f t="shared" si="238"/>
        <v>#REF!</v>
      </c>
      <c r="BR49" s="36" t="e">
        <f t="shared" si="238"/>
        <v>#REF!</v>
      </c>
      <c r="BS49" s="36" t="e">
        <f t="shared" si="238"/>
        <v>#REF!</v>
      </c>
      <c r="BT49" s="36" t="e">
        <f t="shared" si="238"/>
        <v>#REF!</v>
      </c>
      <c r="BU49" s="36" t="e">
        <f t="shared" si="238"/>
        <v>#REF!</v>
      </c>
      <c r="BV49" s="36" t="e">
        <f t="shared" si="238"/>
        <v>#REF!</v>
      </c>
      <c r="BW49" s="36" t="e">
        <f t="shared" si="238"/>
        <v>#REF!</v>
      </c>
      <c r="BX49" s="36" t="e">
        <f t="shared" si="238"/>
        <v>#REF!</v>
      </c>
      <c r="BY49" s="36" t="e">
        <f t="shared" si="238"/>
        <v>#REF!</v>
      </c>
      <c r="BZ49" s="36" t="e">
        <f t="shared" si="238"/>
        <v>#REF!</v>
      </c>
      <c r="CA49" s="36" t="e">
        <f t="shared" si="238"/>
        <v>#REF!</v>
      </c>
      <c r="CB49" s="36" t="e">
        <f t="shared" si="238"/>
        <v>#REF!</v>
      </c>
      <c r="CC49" s="36" t="e">
        <f t="shared" si="238"/>
        <v>#REF!</v>
      </c>
      <c r="CD49" s="36" t="e">
        <f t="shared" si="238"/>
        <v>#REF!</v>
      </c>
      <c r="CE49" s="36" t="e">
        <f t="shared" si="238"/>
        <v>#REF!</v>
      </c>
      <c r="CF49" s="49" t="e">
        <f t="shared" si="238"/>
        <v>#REF!</v>
      </c>
      <c r="CG49" s="36" t="e">
        <f t="shared" si="238"/>
        <v>#REF!</v>
      </c>
      <c r="CH49" s="36" t="e">
        <f t="shared" si="238"/>
        <v>#REF!</v>
      </c>
      <c r="CI49" s="36" t="e">
        <f t="shared" si="238"/>
        <v>#REF!</v>
      </c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</row>
    <row r="50" spans="1:133" x14ac:dyDescent="0.65">
      <c r="A50" s="146"/>
      <c r="B50" s="146" t="s">
        <v>51</v>
      </c>
      <c r="C50" s="37" t="e">
        <f>#REF!</f>
        <v>#REF!</v>
      </c>
      <c r="D50" s="37" t="e">
        <f>#REF!</f>
        <v>#REF!</v>
      </c>
      <c r="E50" s="37" t="e">
        <f>#REF!</f>
        <v>#REF!</v>
      </c>
      <c r="F50" s="37" t="e">
        <f>#REF!</f>
        <v>#REF!</v>
      </c>
      <c r="G50" s="37" t="e">
        <f t="shared" ref="G50:G54" si="239">SUM(C50:F50)</f>
        <v>#REF!</v>
      </c>
      <c r="H50" s="37" t="e">
        <f>#REF!</f>
        <v>#REF!</v>
      </c>
      <c r="I50" s="37" t="e">
        <f>#REF!</f>
        <v>#REF!</v>
      </c>
      <c r="J50" s="37" t="e">
        <f>#REF!</f>
        <v>#REF!</v>
      </c>
      <c r="K50" s="37" t="e">
        <f>#REF!</f>
        <v>#REF!</v>
      </c>
      <c r="L50" s="37" t="e">
        <f t="shared" ref="L50:L54" si="240">SUM(H50:K50)</f>
        <v>#REF!</v>
      </c>
      <c r="M50" s="37" t="e">
        <f>#REF!</f>
        <v>#REF!</v>
      </c>
      <c r="N50" s="37" t="e">
        <f>#REF!</f>
        <v>#REF!</v>
      </c>
      <c r="O50" s="37" t="e">
        <f>#REF!</f>
        <v>#REF!</v>
      </c>
      <c r="P50" s="37" t="e">
        <f>#REF!</f>
        <v>#REF!</v>
      </c>
      <c r="Q50" s="37" t="e">
        <f t="shared" ref="Q50:Q54" si="241">SUM(M50:P50)</f>
        <v>#REF!</v>
      </c>
      <c r="R50" s="37" t="e">
        <f>#REF!</f>
        <v>#REF!</v>
      </c>
      <c r="S50" s="37" t="e">
        <f>#REF!</f>
        <v>#REF!</v>
      </c>
      <c r="T50" s="37" t="e">
        <f>#REF!</f>
        <v>#REF!</v>
      </c>
      <c r="U50" s="37" t="e">
        <f>#REF!</f>
        <v>#REF!</v>
      </c>
      <c r="V50" s="37" t="e">
        <f t="shared" ref="V50:V54" si="242">SUM(R50:U50)</f>
        <v>#REF!</v>
      </c>
      <c r="W50" s="37" t="e">
        <f>#REF!</f>
        <v>#REF!</v>
      </c>
      <c r="X50" s="37" t="e">
        <f>#REF!</f>
        <v>#REF!</v>
      </c>
      <c r="Y50" s="37" t="e">
        <f>#REF!</f>
        <v>#REF!</v>
      </c>
      <c r="Z50" s="37" t="e">
        <f>#REF!</f>
        <v>#REF!</v>
      </c>
      <c r="AA50" s="37" t="e">
        <f t="shared" ref="AA50:AA54" si="243">SUM(W50:Z50)</f>
        <v>#REF!</v>
      </c>
      <c r="AB50" s="37" t="e">
        <f>#REF!</f>
        <v>#REF!</v>
      </c>
      <c r="AC50" s="37" t="e">
        <f>#REF!</f>
        <v>#REF!</v>
      </c>
      <c r="AD50" s="37" t="e">
        <f>#REF!</f>
        <v>#REF!</v>
      </c>
      <c r="AE50" s="37" t="e">
        <f>#REF!</f>
        <v>#REF!</v>
      </c>
      <c r="AF50" s="37" t="e">
        <f t="shared" ref="AF50:AF54" si="244">SUM(AB50:AE50)</f>
        <v>#REF!</v>
      </c>
      <c r="AG50" s="37" t="e">
        <f>#REF!</f>
        <v>#REF!</v>
      </c>
      <c r="AH50" s="37" t="e">
        <f>#REF!</f>
        <v>#REF!</v>
      </c>
      <c r="AI50" s="50" t="e">
        <f>SUM(G50+Q50+AA50)/2+AG50+AH50+SUM(L50+V50+AF50)/2</f>
        <v>#REF!</v>
      </c>
      <c r="AJ50" s="37" t="e">
        <f>#REF!*2</f>
        <v>#REF!</v>
      </c>
      <c r="AK50" s="37" t="e">
        <f>#REF!*2</f>
        <v>#REF!</v>
      </c>
      <c r="AL50" s="37" t="e">
        <f>#REF!*2</f>
        <v>#REF!</v>
      </c>
      <c r="AM50" s="37" t="e">
        <f>#REF!*2</f>
        <v>#REF!</v>
      </c>
      <c r="AN50" s="37" t="e">
        <f t="shared" ref="AN50:AN54" si="245">SUM(AJ50:AM50)</f>
        <v>#REF!</v>
      </c>
      <c r="AO50" s="37" t="e">
        <f>#REF!*2</f>
        <v>#REF!</v>
      </c>
      <c r="AP50" s="37" t="e">
        <f>#REF!*2</f>
        <v>#REF!</v>
      </c>
      <c r="AQ50" s="37" t="e">
        <f>#REF!*2</f>
        <v>#REF!</v>
      </c>
      <c r="AR50" s="37" t="e">
        <f>#REF!*2</f>
        <v>#REF!</v>
      </c>
      <c r="AS50" s="37" t="e">
        <f t="shared" ref="AS50:AS54" si="246">SUM(AO50:AR50)</f>
        <v>#REF!</v>
      </c>
      <c r="AT50" s="37" t="e">
        <f>#REF!*2</f>
        <v>#REF!</v>
      </c>
      <c r="AU50" s="37" t="e">
        <f>#REF!*2</f>
        <v>#REF!</v>
      </c>
      <c r="AV50" s="37" t="e">
        <f>#REF!*2</f>
        <v>#REF!</v>
      </c>
      <c r="AW50" s="37" t="e">
        <f>#REF!*2</f>
        <v>#REF!</v>
      </c>
      <c r="AX50" s="37" t="e">
        <f t="shared" ref="AX50:AX54" si="247">SUM(AT50:AW50)</f>
        <v>#REF!</v>
      </c>
      <c r="AY50" s="37" t="e">
        <f>#REF!*2</f>
        <v>#REF!</v>
      </c>
      <c r="AZ50" s="37" t="e">
        <f>#REF!*2</f>
        <v>#REF!</v>
      </c>
      <c r="BA50" s="37" t="e">
        <f>#REF!*2</f>
        <v>#REF!</v>
      </c>
      <c r="BB50" s="37" t="e">
        <f>#REF!*2</f>
        <v>#REF!</v>
      </c>
      <c r="BC50" s="37" t="e">
        <f t="shared" ref="BC50:BC54" si="248">SUM(AY50:BB50)</f>
        <v>#REF!</v>
      </c>
      <c r="BD50" s="37" t="e">
        <f>#REF!*2</f>
        <v>#REF!</v>
      </c>
      <c r="BE50" s="37" t="e">
        <f>#REF!*2</f>
        <v>#REF!</v>
      </c>
      <c r="BF50" s="37" t="e">
        <f>#REF!*2</f>
        <v>#REF!</v>
      </c>
      <c r="BG50" s="37" t="e">
        <f>#REF!*2</f>
        <v>#REF!</v>
      </c>
      <c r="BH50" s="37" t="e">
        <f t="shared" ref="BH50:BH54" si="249">SUM(BD50:BG50)</f>
        <v>#REF!</v>
      </c>
      <c r="BI50" s="37" t="e">
        <f>#REF!*2</f>
        <v>#REF!</v>
      </c>
      <c r="BJ50" s="37" t="e">
        <f>#REF!*2</f>
        <v>#REF!</v>
      </c>
      <c r="BK50" s="37" t="e">
        <f>#REF!*2</f>
        <v>#REF!</v>
      </c>
      <c r="BL50" s="37" t="e">
        <f>#REF!*2</f>
        <v>#REF!</v>
      </c>
      <c r="BM50" s="37" t="e">
        <f t="shared" ref="BM50:BM54" si="250">SUM(BI50:BL50)</f>
        <v>#REF!</v>
      </c>
      <c r="BN50" s="37" t="e">
        <f>#REF!</f>
        <v>#REF!</v>
      </c>
      <c r="BO50" s="37" t="e">
        <f>#REF!</f>
        <v>#REF!</v>
      </c>
      <c r="BP50" s="50" t="e">
        <f t="shared" ref="BP50:BP54" si="251">SUM(AN50+AX50+BH50)/2+BN50+BO50+SUM(AS50+BC50+BM50)/3</f>
        <v>#REF!</v>
      </c>
      <c r="BQ50" s="37" t="e">
        <f>#REF!*2</f>
        <v>#REF!</v>
      </c>
      <c r="BR50" s="37" t="e">
        <f>#REF!*2</f>
        <v>#REF!</v>
      </c>
      <c r="BS50" s="37" t="e">
        <f>#REF!*2</f>
        <v>#REF!</v>
      </c>
      <c r="BT50" s="37" t="e">
        <f>#REF!*2</f>
        <v>#REF!</v>
      </c>
      <c r="BU50" s="37" t="e">
        <f t="shared" ref="BU50:BU54" si="252">SUM(BQ50:BT50)</f>
        <v>#REF!</v>
      </c>
      <c r="BV50" s="37" t="e">
        <f>#REF!*2</f>
        <v>#REF!</v>
      </c>
      <c r="BW50" s="37" t="e">
        <f>#REF!*2</f>
        <v>#REF!</v>
      </c>
      <c r="BX50" s="37" t="e">
        <f>#REF!*2</f>
        <v>#REF!</v>
      </c>
      <c r="BY50" s="37" t="e">
        <f>#REF!*2</f>
        <v>#REF!</v>
      </c>
      <c r="BZ50" s="37" t="e">
        <f t="shared" ref="BZ50:BZ54" si="253">SUM(BV50:BY50)</f>
        <v>#REF!</v>
      </c>
      <c r="CA50" s="37" t="e">
        <f>#REF!*2</f>
        <v>#REF!</v>
      </c>
      <c r="CB50" s="37" t="e">
        <f>#REF!*2</f>
        <v>#REF!</v>
      </c>
      <c r="CC50" s="37" t="e">
        <f>#REF!*2</f>
        <v>#REF!</v>
      </c>
      <c r="CD50" s="37" t="e">
        <f>#REF!*2</f>
        <v>#REF!</v>
      </c>
      <c r="CE50" s="37" t="e">
        <f t="shared" ref="CE50:CE54" si="254">SUM(CA50:CD50)</f>
        <v>#REF!</v>
      </c>
      <c r="CF50" s="50" t="e">
        <f t="shared" ref="CF50:CF54" si="255">SUM(BU50+BZ50+CE50)/2</f>
        <v>#REF!</v>
      </c>
      <c r="CG50" s="37" t="e">
        <f t="shared" ref="CG50:CG54" si="256">SUM(G50+Q50+AA50+AN50+AX50+BH50+BU50+BZ50+CE50)/2+AG50+AH50+BN50+BO50</f>
        <v>#REF!</v>
      </c>
      <c r="CH50" s="37" t="e">
        <f t="shared" ref="CH50:CH54" si="257">SUM(L50+V50+AF50+AS50+BC50+BM50)/3</f>
        <v>#REF!</v>
      </c>
      <c r="CI50" s="37" t="e">
        <f t="shared" ref="CI50:CI54" si="258">CG50+CH50</f>
        <v>#REF!</v>
      </c>
    </row>
    <row r="51" spans="1:133" x14ac:dyDescent="0.65">
      <c r="A51" s="146"/>
      <c r="B51" s="146" t="s">
        <v>52</v>
      </c>
      <c r="C51" s="37" t="e">
        <f>#REF!</f>
        <v>#REF!</v>
      </c>
      <c r="D51" s="37" t="e">
        <f>#REF!</f>
        <v>#REF!</v>
      </c>
      <c r="E51" s="37" t="e">
        <f>#REF!</f>
        <v>#REF!</v>
      </c>
      <c r="F51" s="37" t="e">
        <f>#REF!</f>
        <v>#REF!</v>
      </c>
      <c r="G51" s="37" t="e">
        <f t="shared" si="239"/>
        <v>#REF!</v>
      </c>
      <c r="H51" s="37" t="e">
        <f>#REF!</f>
        <v>#REF!</v>
      </c>
      <c r="I51" s="37" t="e">
        <f>#REF!</f>
        <v>#REF!</v>
      </c>
      <c r="J51" s="37" t="e">
        <f>#REF!</f>
        <v>#REF!</v>
      </c>
      <c r="K51" s="37" t="e">
        <f>#REF!</f>
        <v>#REF!</v>
      </c>
      <c r="L51" s="37" t="e">
        <f t="shared" si="240"/>
        <v>#REF!</v>
      </c>
      <c r="M51" s="37" t="e">
        <f>#REF!</f>
        <v>#REF!</v>
      </c>
      <c r="N51" s="37" t="e">
        <f>#REF!</f>
        <v>#REF!</v>
      </c>
      <c r="O51" s="37" t="e">
        <f>#REF!</f>
        <v>#REF!</v>
      </c>
      <c r="P51" s="37" t="e">
        <f>#REF!</f>
        <v>#REF!</v>
      </c>
      <c r="Q51" s="37" t="e">
        <f t="shared" si="241"/>
        <v>#REF!</v>
      </c>
      <c r="R51" s="37" t="e">
        <f>#REF!</f>
        <v>#REF!</v>
      </c>
      <c r="S51" s="37" t="e">
        <f>#REF!</f>
        <v>#REF!</v>
      </c>
      <c r="T51" s="37" t="e">
        <f>#REF!</f>
        <v>#REF!</v>
      </c>
      <c r="U51" s="37" t="e">
        <f>#REF!</f>
        <v>#REF!</v>
      </c>
      <c r="V51" s="37" t="e">
        <f t="shared" si="242"/>
        <v>#REF!</v>
      </c>
      <c r="W51" s="37" t="e">
        <f>#REF!</f>
        <v>#REF!</v>
      </c>
      <c r="X51" s="37" t="e">
        <f>#REF!</f>
        <v>#REF!</v>
      </c>
      <c r="Y51" s="37" t="e">
        <f>#REF!</f>
        <v>#REF!</v>
      </c>
      <c r="Z51" s="37" t="e">
        <f>#REF!</f>
        <v>#REF!</v>
      </c>
      <c r="AA51" s="37" t="e">
        <f t="shared" si="243"/>
        <v>#REF!</v>
      </c>
      <c r="AB51" s="37" t="e">
        <f>#REF!</f>
        <v>#REF!</v>
      </c>
      <c r="AC51" s="37" t="e">
        <f>#REF!</f>
        <v>#REF!</v>
      </c>
      <c r="AD51" s="37" t="e">
        <f>#REF!</f>
        <v>#REF!</v>
      </c>
      <c r="AE51" s="37" t="e">
        <f>#REF!</f>
        <v>#REF!</v>
      </c>
      <c r="AF51" s="37" t="e">
        <f t="shared" si="244"/>
        <v>#REF!</v>
      </c>
      <c r="AG51" s="37" t="e">
        <f>#REF!</f>
        <v>#REF!</v>
      </c>
      <c r="AH51" s="37" t="e">
        <f>#REF!</f>
        <v>#REF!</v>
      </c>
      <c r="AI51" s="50" t="e">
        <f>SUM(G51+Q51+AA51)/2+AG51+AH51+SUM(L51+V51+AF51)/2</f>
        <v>#REF!</v>
      </c>
      <c r="AJ51" s="37" t="e">
        <f>#REF!*2</f>
        <v>#REF!</v>
      </c>
      <c r="AK51" s="37" t="e">
        <f>#REF!*2</f>
        <v>#REF!</v>
      </c>
      <c r="AL51" s="37" t="e">
        <f>#REF!*2</f>
        <v>#REF!</v>
      </c>
      <c r="AM51" s="37" t="e">
        <f>#REF!*2</f>
        <v>#REF!</v>
      </c>
      <c r="AN51" s="37" t="e">
        <f t="shared" si="245"/>
        <v>#REF!</v>
      </c>
      <c r="AO51" s="37" t="e">
        <f>#REF!*2</f>
        <v>#REF!</v>
      </c>
      <c r="AP51" s="37" t="e">
        <f>#REF!*2</f>
        <v>#REF!</v>
      </c>
      <c r="AQ51" s="37" t="e">
        <f>#REF!*2</f>
        <v>#REF!</v>
      </c>
      <c r="AR51" s="37" t="e">
        <f>#REF!*2</f>
        <v>#REF!</v>
      </c>
      <c r="AS51" s="37" t="e">
        <f t="shared" si="246"/>
        <v>#REF!</v>
      </c>
      <c r="AT51" s="37" t="e">
        <f>#REF!*2</f>
        <v>#REF!</v>
      </c>
      <c r="AU51" s="37" t="e">
        <f>#REF!*2</f>
        <v>#REF!</v>
      </c>
      <c r="AV51" s="37" t="e">
        <f>#REF!*2</f>
        <v>#REF!</v>
      </c>
      <c r="AW51" s="37" t="e">
        <f>#REF!*2</f>
        <v>#REF!</v>
      </c>
      <c r="AX51" s="37" t="e">
        <f t="shared" si="247"/>
        <v>#REF!</v>
      </c>
      <c r="AY51" s="37" t="e">
        <f>#REF!*2</f>
        <v>#REF!</v>
      </c>
      <c r="AZ51" s="37" t="e">
        <f>#REF!*2</f>
        <v>#REF!</v>
      </c>
      <c r="BA51" s="37" t="e">
        <f>#REF!*2</f>
        <v>#REF!</v>
      </c>
      <c r="BB51" s="37" t="e">
        <f>#REF!*2</f>
        <v>#REF!</v>
      </c>
      <c r="BC51" s="37" t="e">
        <f t="shared" si="248"/>
        <v>#REF!</v>
      </c>
      <c r="BD51" s="37" t="e">
        <f>#REF!*2</f>
        <v>#REF!</v>
      </c>
      <c r="BE51" s="37" t="e">
        <f>#REF!*2</f>
        <v>#REF!</v>
      </c>
      <c r="BF51" s="37" t="e">
        <f>#REF!*2</f>
        <v>#REF!</v>
      </c>
      <c r="BG51" s="37" t="e">
        <f>#REF!*2</f>
        <v>#REF!</v>
      </c>
      <c r="BH51" s="37" t="e">
        <f t="shared" si="249"/>
        <v>#REF!</v>
      </c>
      <c r="BI51" s="37" t="e">
        <f>#REF!*2</f>
        <v>#REF!</v>
      </c>
      <c r="BJ51" s="37" t="e">
        <f>#REF!*2</f>
        <v>#REF!</v>
      </c>
      <c r="BK51" s="37" t="e">
        <f>#REF!*2</f>
        <v>#REF!</v>
      </c>
      <c r="BL51" s="37" t="e">
        <f>#REF!*2</f>
        <v>#REF!</v>
      </c>
      <c r="BM51" s="37" t="e">
        <f t="shared" si="250"/>
        <v>#REF!</v>
      </c>
      <c r="BN51" s="37" t="e">
        <f>#REF!</f>
        <v>#REF!</v>
      </c>
      <c r="BO51" s="37" t="e">
        <f>#REF!</f>
        <v>#REF!</v>
      </c>
      <c r="BP51" s="50" t="e">
        <f t="shared" si="251"/>
        <v>#REF!</v>
      </c>
      <c r="BQ51" s="37" t="e">
        <f>#REF!*2</f>
        <v>#REF!</v>
      </c>
      <c r="BR51" s="37" t="e">
        <f>#REF!*2</f>
        <v>#REF!</v>
      </c>
      <c r="BS51" s="37" t="e">
        <f>#REF!*2</f>
        <v>#REF!</v>
      </c>
      <c r="BT51" s="37" t="e">
        <f>#REF!*2</f>
        <v>#REF!</v>
      </c>
      <c r="BU51" s="37" t="e">
        <f t="shared" si="252"/>
        <v>#REF!</v>
      </c>
      <c r="BV51" s="37" t="e">
        <f>#REF!*2</f>
        <v>#REF!</v>
      </c>
      <c r="BW51" s="37" t="e">
        <f>#REF!*2</f>
        <v>#REF!</v>
      </c>
      <c r="BX51" s="37" t="e">
        <f>#REF!*2</f>
        <v>#REF!</v>
      </c>
      <c r="BY51" s="37" t="e">
        <f>#REF!*2</f>
        <v>#REF!</v>
      </c>
      <c r="BZ51" s="37" t="e">
        <f t="shared" si="253"/>
        <v>#REF!</v>
      </c>
      <c r="CA51" s="37" t="e">
        <f>#REF!*2</f>
        <v>#REF!</v>
      </c>
      <c r="CB51" s="37" t="e">
        <f>#REF!*2</f>
        <v>#REF!</v>
      </c>
      <c r="CC51" s="37" t="e">
        <f>#REF!*2</f>
        <v>#REF!</v>
      </c>
      <c r="CD51" s="37" t="e">
        <f>#REF!*2</f>
        <v>#REF!</v>
      </c>
      <c r="CE51" s="37" t="e">
        <f t="shared" si="254"/>
        <v>#REF!</v>
      </c>
      <c r="CF51" s="50" t="e">
        <f t="shared" si="255"/>
        <v>#REF!</v>
      </c>
      <c r="CG51" s="37" t="e">
        <f t="shared" si="256"/>
        <v>#REF!</v>
      </c>
      <c r="CH51" s="37" t="e">
        <f t="shared" si="257"/>
        <v>#REF!</v>
      </c>
      <c r="CI51" s="37" t="e">
        <f t="shared" si="258"/>
        <v>#REF!</v>
      </c>
    </row>
    <row r="52" spans="1:133" x14ac:dyDescent="0.65">
      <c r="A52" s="146"/>
      <c r="B52" s="146" t="s">
        <v>54</v>
      </c>
      <c r="C52" s="37" t="e">
        <f>#REF!</f>
        <v>#REF!</v>
      </c>
      <c r="D52" s="37" t="e">
        <f>#REF!</f>
        <v>#REF!</v>
      </c>
      <c r="E52" s="37" t="e">
        <f>#REF!</f>
        <v>#REF!</v>
      </c>
      <c r="F52" s="37" t="e">
        <f>#REF!</f>
        <v>#REF!</v>
      </c>
      <c r="G52" s="37" t="e">
        <f t="shared" si="239"/>
        <v>#REF!</v>
      </c>
      <c r="H52" s="37" t="e">
        <f>#REF!</f>
        <v>#REF!</v>
      </c>
      <c r="I52" s="37" t="e">
        <f>#REF!</f>
        <v>#REF!</v>
      </c>
      <c r="J52" s="37" t="e">
        <f>#REF!</f>
        <v>#REF!</v>
      </c>
      <c r="K52" s="37" t="e">
        <f>#REF!</f>
        <v>#REF!</v>
      </c>
      <c r="L52" s="37" t="e">
        <f t="shared" si="240"/>
        <v>#REF!</v>
      </c>
      <c r="M52" s="37" t="e">
        <f>#REF!</f>
        <v>#REF!</v>
      </c>
      <c r="N52" s="37" t="e">
        <f>#REF!</f>
        <v>#REF!</v>
      </c>
      <c r="O52" s="37" t="e">
        <f>#REF!</f>
        <v>#REF!</v>
      </c>
      <c r="P52" s="37" t="e">
        <f>#REF!</f>
        <v>#REF!</v>
      </c>
      <c r="Q52" s="37" t="e">
        <f t="shared" si="241"/>
        <v>#REF!</v>
      </c>
      <c r="R52" s="37" t="e">
        <f>#REF!</f>
        <v>#REF!</v>
      </c>
      <c r="S52" s="37" t="e">
        <f>#REF!</f>
        <v>#REF!</v>
      </c>
      <c r="T52" s="37" t="e">
        <f>#REF!</f>
        <v>#REF!</v>
      </c>
      <c r="U52" s="37" t="e">
        <f>#REF!</f>
        <v>#REF!</v>
      </c>
      <c r="V52" s="37" t="e">
        <f t="shared" si="242"/>
        <v>#REF!</v>
      </c>
      <c r="W52" s="37" t="e">
        <f>#REF!</f>
        <v>#REF!</v>
      </c>
      <c r="X52" s="37" t="e">
        <f>#REF!</f>
        <v>#REF!</v>
      </c>
      <c r="Y52" s="37" t="e">
        <f>#REF!</f>
        <v>#REF!</v>
      </c>
      <c r="Z52" s="37" t="e">
        <f>#REF!</f>
        <v>#REF!</v>
      </c>
      <c r="AA52" s="37" t="e">
        <f t="shared" si="243"/>
        <v>#REF!</v>
      </c>
      <c r="AB52" s="37" t="e">
        <f>#REF!</f>
        <v>#REF!</v>
      </c>
      <c r="AC52" s="37" t="e">
        <f>#REF!</f>
        <v>#REF!</v>
      </c>
      <c r="AD52" s="37" t="e">
        <f>#REF!</f>
        <v>#REF!</v>
      </c>
      <c r="AE52" s="37" t="e">
        <f>#REF!</f>
        <v>#REF!</v>
      </c>
      <c r="AF52" s="37" t="e">
        <f t="shared" si="244"/>
        <v>#REF!</v>
      </c>
      <c r="AG52" s="37" t="e">
        <f>#REF!</f>
        <v>#REF!</v>
      </c>
      <c r="AH52" s="37" t="e">
        <f>#REF!</f>
        <v>#REF!</v>
      </c>
      <c r="AI52" s="50" t="e">
        <f>SUM(G52+Q52+AA52)/2+AG52+AH52+SUM(L52+V52+AF52)/2</f>
        <v>#REF!</v>
      </c>
      <c r="AJ52" s="37" t="e">
        <f>#REF!*2</f>
        <v>#REF!</v>
      </c>
      <c r="AK52" s="37" t="e">
        <f>#REF!*2</f>
        <v>#REF!</v>
      </c>
      <c r="AL52" s="37" t="e">
        <f>#REF!*2</f>
        <v>#REF!</v>
      </c>
      <c r="AM52" s="37" t="e">
        <f>#REF!*2</f>
        <v>#REF!</v>
      </c>
      <c r="AN52" s="37" t="e">
        <f t="shared" si="245"/>
        <v>#REF!</v>
      </c>
      <c r="AO52" s="37" t="e">
        <f>#REF!*2</f>
        <v>#REF!</v>
      </c>
      <c r="AP52" s="37" t="e">
        <f>#REF!*2</f>
        <v>#REF!</v>
      </c>
      <c r="AQ52" s="37" t="e">
        <f>#REF!*2</f>
        <v>#REF!</v>
      </c>
      <c r="AR52" s="37" t="e">
        <f>#REF!*2</f>
        <v>#REF!</v>
      </c>
      <c r="AS52" s="37" t="e">
        <f t="shared" si="246"/>
        <v>#REF!</v>
      </c>
      <c r="AT52" s="37" t="e">
        <f>#REF!*2</f>
        <v>#REF!</v>
      </c>
      <c r="AU52" s="37" t="e">
        <f>#REF!*2</f>
        <v>#REF!</v>
      </c>
      <c r="AV52" s="37" t="e">
        <f>#REF!*2</f>
        <v>#REF!</v>
      </c>
      <c r="AW52" s="37" t="e">
        <f>#REF!*2</f>
        <v>#REF!</v>
      </c>
      <c r="AX52" s="37" t="e">
        <f t="shared" si="247"/>
        <v>#REF!</v>
      </c>
      <c r="AY52" s="37" t="e">
        <f>#REF!*2</f>
        <v>#REF!</v>
      </c>
      <c r="AZ52" s="37" t="e">
        <f>#REF!*2</f>
        <v>#REF!</v>
      </c>
      <c r="BA52" s="37" t="e">
        <f>#REF!*2</f>
        <v>#REF!</v>
      </c>
      <c r="BB52" s="37" t="e">
        <f>#REF!*2</f>
        <v>#REF!</v>
      </c>
      <c r="BC52" s="37" t="e">
        <f t="shared" si="248"/>
        <v>#REF!</v>
      </c>
      <c r="BD52" s="37" t="e">
        <f>#REF!*2</f>
        <v>#REF!</v>
      </c>
      <c r="BE52" s="37" t="e">
        <f>#REF!*2</f>
        <v>#REF!</v>
      </c>
      <c r="BF52" s="37" t="e">
        <f>#REF!*2</f>
        <v>#REF!</v>
      </c>
      <c r="BG52" s="37" t="e">
        <f>#REF!*2</f>
        <v>#REF!</v>
      </c>
      <c r="BH52" s="37" t="e">
        <f t="shared" si="249"/>
        <v>#REF!</v>
      </c>
      <c r="BI52" s="37" t="e">
        <f>#REF!*2</f>
        <v>#REF!</v>
      </c>
      <c r="BJ52" s="37" t="e">
        <f>#REF!*2</f>
        <v>#REF!</v>
      </c>
      <c r="BK52" s="37" t="e">
        <f>#REF!*2</f>
        <v>#REF!</v>
      </c>
      <c r="BL52" s="37" t="e">
        <f>#REF!*2</f>
        <v>#REF!</v>
      </c>
      <c r="BM52" s="37" t="e">
        <f t="shared" si="250"/>
        <v>#REF!</v>
      </c>
      <c r="BN52" s="37" t="e">
        <f>#REF!</f>
        <v>#REF!</v>
      </c>
      <c r="BO52" s="37" t="e">
        <f>#REF!</f>
        <v>#REF!</v>
      </c>
      <c r="BP52" s="50" t="e">
        <f t="shared" si="251"/>
        <v>#REF!</v>
      </c>
      <c r="BQ52" s="37" t="e">
        <f>#REF!*2</f>
        <v>#REF!</v>
      </c>
      <c r="BR52" s="37" t="e">
        <f>#REF!*2</f>
        <v>#REF!</v>
      </c>
      <c r="BS52" s="37" t="e">
        <f>#REF!*2</f>
        <v>#REF!</v>
      </c>
      <c r="BT52" s="37" t="e">
        <f>#REF!*2</f>
        <v>#REF!</v>
      </c>
      <c r="BU52" s="37" t="e">
        <f t="shared" si="252"/>
        <v>#REF!</v>
      </c>
      <c r="BV52" s="37" t="e">
        <f>#REF!*2</f>
        <v>#REF!</v>
      </c>
      <c r="BW52" s="37" t="e">
        <f>#REF!*2</f>
        <v>#REF!</v>
      </c>
      <c r="BX52" s="37" t="e">
        <f>#REF!*2</f>
        <v>#REF!</v>
      </c>
      <c r="BY52" s="37" t="e">
        <f>#REF!*2</f>
        <v>#REF!</v>
      </c>
      <c r="BZ52" s="37" t="e">
        <f t="shared" si="253"/>
        <v>#REF!</v>
      </c>
      <c r="CA52" s="37" t="e">
        <f>#REF!*2</f>
        <v>#REF!</v>
      </c>
      <c r="CB52" s="37" t="e">
        <f>#REF!*2</f>
        <v>#REF!</v>
      </c>
      <c r="CC52" s="37" t="e">
        <f>#REF!*2</f>
        <v>#REF!</v>
      </c>
      <c r="CD52" s="37" t="e">
        <f>#REF!*2</f>
        <v>#REF!</v>
      </c>
      <c r="CE52" s="37" t="e">
        <f t="shared" si="254"/>
        <v>#REF!</v>
      </c>
      <c r="CF52" s="50" t="e">
        <f t="shared" si="255"/>
        <v>#REF!</v>
      </c>
      <c r="CG52" s="37" t="e">
        <f t="shared" si="256"/>
        <v>#REF!</v>
      </c>
      <c r="CH52" s="37" t="e">
        <f t="shared" si="257"/>
        <v>#REF!</v>
      </c>
      <c r="CI52" s="37" t="e">
        <f t="shared" si="258"/>
        <v>#REF!</v>
      </c>
    </row>
    <row r="53" spans="1:133" hidden="1" x14ac:dyDescent="0.65">
      <c r="A53" s="146"/>
      <c r="B53" s="146" t="s">
        <v>53</v>
      </c>
      <c r="C53" s="37" t="e">
        <f>#REF!</f>
        <v>#REF!</v>
      </c>
      <c r="D53" s="37" t="e">
        <f>#REF!</f>
        <v>#REF!</v>
      </c>
      <c r="E53" s="37" t="e">
        <f>#REF!</f>
        <v>#REF!</v>
      </c>
      <c r="F53" s="37" t="e">
        <f>#REF!</f>
        <v>#REF!</v>
      </c>
      <c r="G53" s="37" t="e">
        <f t="shared" si="239"/>
        <v>#REF!</v>
      </c>
      <c r="H53" s="37" t="e">
        <f>#REF!</f>
        <v>#REF!</v>
      </c>
      <c r="I53" s="37" t="e">
        <f>#REF!</f>
        <v>#REF!</v>
      </c>
      <c r="J53" s="37" t="e">
        <f>#REF!</f>
        <v>#REF!</v>
      </c>
      <c r="K53" s="37" t="e">
        <f>#REF!</f>
        <v>#REF!</v>
      </c>
      <c r="L53" s="37" t="e">
        <f t="shared" si="240"/>
        <v>#REF!</v>
      </c>
      <c r="M53" s="37" t="e">
        <f>#REF!</f>
        <v>#REF!</v>
      </c>
      <c r="N53" s="37" t="e">
        <f>#REF!</f>
        <v>#REF!</v>
      </c>
      <c r="O53" s="37" t="e">
        <f>#REF!</f>
        <v>#REF!</v>
      </c>
      <c r="P53" s="37" t="e">
        <f>#REF!</f>
        <v>#REF!</v>
      </c>
      <c r="Q53" s="37" t="e">
        <f t="shared" si="241"/>
        <v>#REF!</v>
      </c>
      <c r="R53" s="37" t="e">
        <f>#REF!</f>
        <v>#REF!</v>
      </c>
      <c r="S53" s="37" t="e">
        <f>#REF!</f>
        <v>#REF!</v>
      </c>
      <c r="T53" s="37" t="e">
        <f>#REF!</f>
        <v>#REF!</v>
      </c>
      <c r="U53" s="37" t="e">
        <f>#REF!</f>
        <v>#REF!</v>
      </c>
      <c r="V53" s="37" t="e">
        <f t="shared" si="242"/>
        <v>#REF!</v>
      </c>
      <c r="W53" s="37" t="e">
        <f>#REF!</f>
        <v>#REF!</v>
      </c>
      <c r="X53" s="37" t="e">
        <f>#REF!</f>
        <v>#REF!</v>
      </c>
      <c r="Y53" s="37" t="e">
        <f>#REF!</f>
        <v>#REF!</v>
      </c>
      <c r="Z53" s="37" t="e">
        <f>#REF!</f>
        <v>#REF!</v>
      </c>
      <c r="AA53" s="37" t="e">
        <f t="shared" si="243"/>
        <v>#REF!</v>
      </c>
      <c r="AB53" s="37" t="e">
        <f>#REF!</f>
        <v>#REF!</v>
      </c>
      <c r="AC53" s="37" t="e">
        <f>#REF!</f>
        <v>#REF!</v>
      </c>
      <c r="AD53" s="37" t="e">
        <f>#REF!</f>
        <v>#REF!</v>
      </c>
      <c r="AE53" s="37" t="e">
        <f>#REF!</f>
        <v>#REF!</v>
      </c>
      <c r="AF53" s="37" t="e">
        <f t="shared" si="244"/>
        <v>#REF!</v>
      </c>
      <c r="AG53" s="37" t="e">
        <f>#REF!</f>
        <v>#REF!</v>
      </c>
      <c r="AH53" s="37" t="e">
        <f>#REF!</f>
        <v>#REF!</v>
      </c>
      <c r="AI53" s="50" t="e">
        <f t="shared" ref="AI53" si="259">SUM(G53+Q53+AA53)/2+AG53+AH53+SUM(L53+V53+AF53)/3</f>
        <v>#REF!</v>
      </c>
      <c r="AJ53" s="37" t="e">
        <f>#REF!*2</f>
        <v>#REF!</v>
      </c>
      <c r="AK53" s="37" t="e">
        <f>#REF!*2</f>
        <v>#REF!</v>
      </c>
      <c r="AL53" s="37" t="e">
        <f>#REF!*2</f>
        <v>#REF!</v>
      </c>
      <c r="AM53" s="37" t="e">
        <f>#REF!*2</f>
        <v>#REF!</v>
      </c>
      <c r="AN53" s="37" t="e">
        <f t="shared" si="245"/>
        <v>#REF!</v>
      </c>
      <c r="AO53" s="37" t="e">
        <f>#REF!*2</f>
        <v>#REF!</v>
      </c>
      <c r="AP53" s="37" t="e">
        <f>#REF!*2</f>
        <v>#REF!</v>
      </c>
      <c r="AQ53" s="37" t="e">
        <f>#REF!*2</f>
        <v>#REF!</v>
      </c>
      <c r="AR53" s="37" t="e">
        <f>#REF!*2</f>
        <v>#REF!</v>
      </c>
      <c r="AS53" s="37" t="e">
        <f t="shared" si="246"/>
        <v>#REF!</v>
      </c>
      <c r="AT53" s="37" t="e">
        <f>#REF!*2</f>
        <v>#REF!</v>
      </c>
      <c r="AU53" s="37" t="e">
        <f>#REF!*2</f>
        <v>#REF!</v>
      </c>
      <c r="AV53" s="37" t="e">
        <f>#REF!*2</f>
        <v>#REF!</v>
      </c>
      <c r="AW53" s="37" t="e">
        <f>#REF!*2</f>
        <v>#REF!</v>
      </c>
      <c r="AX53" s="37" t="e">
        <f t="shared" si="247"/>
        <v>#REF!</v>
      </c>
      <c r="AY53" s="37" t="e">
        <f>#REF!*2</f>
        <v>#REF!</v>
      </c>
      <c r="AZ53" s="37" t="e">
        <f>#REF!*2</f>
        <v>#REF!</v>
      </c>
      <c r="BA53" s="37" t="e">
        <f>#REF!*2</f>
        <v>#REF!</v>
      </c>
      <c r="BB53" s="37" t="e">
        <f>#REF!*2</f>
        <v>#REF!</v>
      </c>
      <c r="BC53" s="37" t="e">
        <f t="shared" si="248"/>
        <v>#REF!</v>
      </c>
      <c r="BD53" s="37" t="e">
        <f>#REF!*2</f>
        <v>#REF!</v>
      </c>
      <c r="BE53" s="37" t="e">
        <f>#REF!*2</f>
        <v>#REF!</v>
      </c>
      <c r="BF53" s="37" t="e">
        <f>#REF!*2</f>
        <v>#REF!</v>
      </c>
      <c r="BG53" s="37" t="e">
        <f>#REF!*2</f>
        <v>#REF!</v>
      </c>
      <c r="BH53" s="37" t="e">
        <f t="shared" si="249"/>
        <v>#REF!</v>
      </c>
      <c r="BI53" s="37" t="e">
        <f>#REF!*2</f>
        <v>#REF!</v>
      </c>
      <c r="BJ53" s="37" t="e">
        <f>#REF!*2</f>
        <v>#REF!</v>
      </c>
      <c r="BK53" s="37" t="e">
        <f>#REF!*2</f>
        <v>#REF!</v>
      </c>
      <c r="BL53" s="37" t="e">
        <f>#REF!*2</f>
        <v>#REF!</v>
      </c>
      <c r="BM53" s="37" t="e">
        <f t="shared" si="250"/>
        <v>#REF!</v>
      </c>
      <c r="BN53" s="37" t="e">
        <f>#REF!</f>
        <v>#REF!</v>
      </c>
      <c r="BO53" s="37" t="e">
        <f>#REF!</f>
        <v>#REF!</v>
      </c>
      <c r="BP53" s="50" t="e">
        <f t="shared" si="251"/>
        <v>#REF!</v>
      </c>
      <c r="BQ53" s="37" t="e">
        <f>#REF!*2</f>
        <v>#REF!</v>
      </c>
      <c r="BR53" s="37" t="e">
        <f>#REF!*2</f>
        <v>#REF!</v>
      </c>
      <c r="BS53" s="37" t="e">
        <f>#REF!*2</f>
        <v>#REF!</v>
      </c>
      <c r="BT53" s="37" t="e">
        <f>#REF!*2</f>
        <v>#REF!</v>
      </c>
      <c r="BU53" s="37" t="e">
        <f t="shared" si="252"/>
        <v>#REF!</v>
      </c>
      <c r="BV53" s="37" t="e">
        <f>#REF!*2</f>
        <v>#REF!</v>
      </c>
      <c r="BW53" s="37" t="e">
        <f>#REF!*2</f>
        <v>#REF!</v>
      </c>
      <c r="BX53" s="37" t="e">
        <f>#REF!*2</f>
        <v>#REF!</v>
      </c>
      <c r="BY53" s="37" t="e">
        <f>#REF!*2</f>
        <v>#REF!</v>
      </c>
      <c r="BZ53" s="37" t="e">
        <f t="shared" si="253"/>
        <v>#REF!</v>
      </c>
      <c r="CA53" s="37" t="e">
        <f>#REF!*2</f>
        <v>#REF!</v>
      </c>
      <c r="CB53" s="37" t="e">
        <f>#REF!*2</f>
        <v>#REF!</v>
      </c>
      <c r="CC53" s="37" t="e">
        <f>#REF!*2</f>
        <v>#REF!</v>
      </c>
      <c r="CD53" s="37" t="e">
        <f>#REF!*2</f>
        <v>#REF!</v>
      </c>
      <c r="CE53" s="37" t="e">
        <f t="shared" si="254"/>
        <v>#REF!</v>
      </c>
      <c r="CF53" s="50" t="e">
        <f t="shared" si="255"/>
        <v>#REF!</v>
      </c>
      <c r="CG53" s="37" t="e">
        <f t="shared" si="256"/>
        <v>#REF!</v>
      </c>
      <c r="CH53" s="37" t="e">
        <f t="shared" si="257"/>
        <v>#REF!</v>
      </c>
      <c r="CI53" s="37" t="e">
        <f t="shared" si="258"/>
        <v>#REF!</v>
      </c>
    </row>
    <row r="54" spans="1:133" x14ac:dyDescent="0.65">
      <c r="A54" s="146"/>
      <c r="B54" s="146" t="s">
        <v>198</v>
      </c>
      <c r="C54" s="37" t="e">
        <f>#REF!</f>
        <v>#REF!</v>
      </c>
      <c r="D54" s="37" t="e">
        <f>#REF!</f>
        <v>#REF!</v>
      </c>
      <c r="E54" s="37" t="e">
        <f>#REF!</f>
        <v>#REF!</v>
      </c>
      <c r="F54" s="37" t="e">
        <f>#REF!</f>
        <v>#REF!</v>
      </c>
      <c r="G54" s="37" t="e">
        <f t="shared" si="239"/>
        <v>#REF!</v>
      </c>
      <c r="H54" s="37" t="e">
        <f>#REF!</f>
        <v>#REF!</v>
      </c>
      <c r="I54" s="37" t="e">
        <f>#REF!</f>
        <v>#REF!</v>
      </c>
      <c r="J54" s="37" t="e">
        <f>#REF!</f>
        <v>#REF!</v>
      </c>
      <c r="K54" s="37" t="e">
        <f>#REF!</f>
        <v>#REF!</v>
      </c>
      <c r="L54" s="37" t="e">
        <f t="shared" si="240"/>
        <v>#REF!</v>
      </c>
      <c r="M54" s="37" t="e">
        <f>#REF!</f>
        <v>#REF!</v>
      </c>
      <c r="N54" s="37" t="e">
        <f>#REF!</f>
        <v>#REF!</v>
      </c>
      <c r="O54" s="37" t="e">
        <f>#REF!</f>
        <v>#REF!</v>
      </c>
      <c r="P54" s="37" t="e">
        <f>#REF!</f>
        <v>#REF!</v>
      </c>
      <c r="Q54" s="37" t="e">
        <f t="shared" si="241"/>
        <v>#REF!</v>
      </c>
      <c r="R54" s="37" t="e">
        <f>#REF!</f>
        <v>#REF!</v>
      </c>
      <c r="S54" s="37" t="e">
        <f>#REF!</f>
        <v>#REF!</v>
      </c>
      <c r="T54" s="37" t="e">
        <f>#REF!</f>
        <v>#REF!</v>
      </c>
      <c r="U54" s="37" t="e">
        <f>#REF!</f>
        <v>#REF!</v>
      </c>
      <c r="V54" s="37" t="e">
        <f t="shared" si="242"/>
        <v>#REF!</v>
      </c>
      <c r="W54" s="37" t="e">
        <f>#REF!</f>
        <v>#REF!</v>
      </c>
      <c r="X54" s="37" t="e">
        <f>#REF!</f>
        <v>#REF!</v>
      </c>
      <c r="Y54" s="37" t="e">
        <f>#REF!</f>
        <v>#REF!</v>
      </c>
      <c r="Z54" s="37" t="e">
        <f>#REF!</f>
        <v>#REF!</v>
      </c>
      <c r="AA54" s="37" t="e">
        <f t="shared" si="243"/>
        <v>#REF!</v>
      </c>
      <c r="AB54" s="37" t="e">
        <f>#REF!</f>
        <v>#REF!</v>
      </c>
      <c r="AC54" s="37" t="e">
        <f>#REF!</f>
        <v>#REF!</v>
      </c>
      <c r="AD54" s="37" t="e">
        <f>#REF!</f>
        <v>#REF!</v>
      </c>
      <c r="AE54" s="37" t="e">
        <f>#REF!</f>
        <v>#REF!</v>
      </c>
      <c r="AF54" s="37" t="e">
        <f t="shared" si="244"/>
        <v>#REF!</v>
      </c>
      <c r="AG54" s="37" t="e">
        <f>#REF!</f>
        <v>#REF!</v>
      </c>
      <c r="AH54" s="37" t="e">
        <f>#REF!</f>
        <v>#REF!</v>
      </c>
      <c r="AI54" s="50" t="e">
        <f>SUM(G54+Q54+AA54)/2+AG54+AH54+SUM(L54+V54+AF54)/2</f>
        <v>#REF!</v>
      </c>
      <c r="AJ54" s="37" t="e">
        <f>#REF!*2</f>
        <v>#REF!</v>
      </c>
      <c r="AK54" s="37" t="e">
        <f>#REF!*2</f>
        <v>#REF!</v>
      </c>
      <c r="AL54" s="37" t="e">
        <f>#REF!*2</f>
        <v>#REF!</v>
      </c>
      <c r="AM54" s="37" t="e">
        <f>#REF!*2</f>
        <v>#REF!</v>
      </c>
      <c r="AN54" s="37" t="e">
        <f t="shared" si="245"/>
        <v>#REF!</v>
      </c>
      <c r="AO54" s="37" t="e">
        <f>#REF!*2</f>
        <v>#REF!</v>
      </c>
      <c r="AP54" s="37" t="e">
        <f>#REF!*2</f>
        <v>#REF!</v>
      </c>
      <c r="AQ54" s="37" t="e">
        <f>#REF!*2</f>
        <v>#REF!</v>
      </c>
      <c r="AR54" s="37" t="e">
        <f>#REF!*2</f>
        <v>#REF!</v>
      </c>
      <c r="AS54" s="37" t="e">
        <f t="shared" si="246"/>
        <v>#REF!</v>
      </c>
      <c r="AT54" s="37" t="e">
        <f>#REF!*2</f>
        <v>#REF!</v>
      </c>
      <c r="AU54" s="37" t="e">
        <f>#REF!*2</f>
        <v>#REF!</v>
      </c>
      <c r="AV54" s="37" t="e">
        <f>#REF!*2</f>
        <v>#REF!</v>
      </c>
      <c r="AW54" s="37" t="e">
        <f>#REF!*2</f>
        <v>#REF!</v>
      </c>
      <c r="AX54" s="37" t="e">
        <f t="shared" si="247"/>
        <v>#REF!</v>
      </c>
      <c r="AY54" s="37" t="e">
        <f>#REF!*2</f>
        <v>#REF!</v>
      </c>
      <c r="AZ54" s="37" t="e">
        <f>#REF!*2</f>
        <v>#REF!</v>
      </c>
      <c r="BA54" s="37" t="e">
        <f>#REF!*2</f>
        <v>#REF!</v>
      </c>
      <c r="BB54" s="37" t="e">
        <f>#REF!*2</f>
        <v>#REF!</v>
      </c>
      <c r="BC54" s="37" t="e">
        <f t="shared" si="248"/>
        <v>#REF!</v>
      </c>
      <c r="BD54" s="37" t="e">
        <f>#REF!*2</f>
        <v>#REF!</v>
      </c>
      <c r="BE54" s="37" t="e">
        <f>#REF!*2</f>
        <v>#REF!</v>
      </c>
      <c r="BF54" s="37" t="e">
        <f>#REF!*2</f>
        <v>#REF!</v>
      </c>
      <c r="BG54" s="37" t="e">
        <f>#REF!*2</f>
        <v>#REF!</v>
      </c>
      <c r="BH54" s="37" t="e">
        <f t="shared" si="249"/>
        <v>#REF!</v>
      </c>
      <c r="BI54" s="37" t="e">
        <f>#REF!*2</f>
        <v>#REF!</v>
      </c>
      <c r="BJ54" s="37" t="e">
        <f>#REF!*2</f>
        <v>#REF!</v>
      </c>
      <c r="BK54" s="37" t="e">
        <f>#REF!*2</f>
        <v>#REF!</v>
      </c>
      <c r="BL54" s="37" t="e">
        <f>#REF!*2</f>
        <v>#REF!</v>
      </c>
      <c r="BM54" s="37" t="e">
        <f t="shared" si="250"/>
        <v>#REF!</v>
      </c>
      <c r="BN54" s="37" t="e">
        <f>#REF!</f>
        <v>#REF!</v>
      </c>
      <c r="BO54" s="37" t="e">
        <f>#REF!</f>
        <v>#REF!</v>
      </c>
      <c r="BP54" s="50" t="e">
        <f t="shared" si="251"/>
        <v>#REF!</v>
      </c>
      <c r="BQ54" s="37" t="e">
        <f>#REF!*2</f>
        <v>#REF!</v>
      </c>
      <c r="BR54" s="37" t="e">
        <f>#REF!*2</f>
        <v>#REF!</v>
      </c>
      <c r="BS54" s="37" t="e">
        <f>#REF!*2</f>
        <v>#REF!</v>
      </c>
      <c r="BT54" s="37" t="e">
        <f>#REF!*2</f>
        <v>#REF!</v>
      </c>
      <c r="BU54" s="37" t="e">
        <f t="shared" si="252"/>
        <v>#REF!</v>
      </c>
      <c r="BV54" s="37" t="e">
        <f>#REF!*2</f>
        <v>#REF!</v>
      </c>
      <c r="BW54" s="37" t="e">
        <f>#REF!*2</f>
        <v>#REF!</v>
      </c>
      <c r="BX54" s="37" t="e">
        <f>#REF!*2</f>
        <v>#REF!</v>
      </c>
      <c r="BY54" s="37" t="e">
        <f>#REF!*2</f>
        <v>#REF!</v>
      </c>
      <c r="BZ54" s="37" t="e">
        <f t="shared" si="253"/>
        <v>#REF!</v>
      </c>
      <c r="CA54" s="37" t="e">
        <f>#REF!*2</f>
        <v>#REF!</v>
      </c>
      <c r="CB54" s="37" t="e">
        <f>#REF!*2</f>
        <v>#REF!</v>
      </c>
      <c r="CC54" s="37" t="e">
        <f>#REF!*2</f>
        <v>#REF!</v>
      </c>
      <c r="CD54" s="37" t="e">
        <f>#REF!*2</f>
        <v>#REF!</v>
      </c>
      <c r="CE54" s="37" t="e">
        <f t="shared" si="254"/>
        <v>#REF!</v>
      </c>
      <c r="CF54" s="50" t="e">
        <f t="shared" si="255"/>
        <v>#REF!</v>
      </c>
      <c r="CG54" s="37" t="e">
        <f t="shared" si="256"/>
        <v>#REF!</v>
      </c>
      <c r="CH54" s="37" t="e">
        <f t="shared" si="257"/>
        <v>#REF!</v>
      </c>
      <c r="CI54" s="37" t="e">
        <f t="shared" si="258"/>
        <v>#REF!</v>
      </c>
    </row>
    <row r="55" spans="1:133" s="35" customFormat="1" x14ac:dyDescent="0.65">
      <c r="A55" s="159"/>
      <c r="B55" s="159" t="s">
        <v>55</v>
      </c>
      <c r="C55" s="36" t="e">
        <f>SUM(C56:C59)</f>
        <v>#REF!</v>
      </c>
      <c r="D55" s="36" t="e">
        <f t="shared" ref="D55:BO55" si="260">SUM(D56:D59)</f>
        <v>#REF!</v>
      </c>
      <c r="E55" s="36" t="e">
        <f t="shared" si="260"/>
        <v>#REF!</v>
      </c>
      <c r="F55" s="36" t="e">
        <f t="shared" si="260"/>
        <v>#REF!</v>
      </c>
      <c r="G55" s="36" t="e">
        <f t="shared" si="260"/>
        <v>#REF!</v>
      </c>
      <c r="H55" s="36" t="e">
        <f t="shared" si="260"/>
        <v>#REF!</v>
      </c>
      <c r="I55" s="36" t="e">
        <f t="shared" si="260"/>
        <v>#REF!</v>
      </c>
      <c r="J55" s="36" t="e">
        <f t="shared" si="260"/>
        <v>#REF!</v>
      </c>
      <c r="K55" s="36" t="e">
        <f t="shared" si="260"/>
        <v>#REF!</v>
      </c>
      <c r="L55" s="36" t="e">
        <f t="shared" si="260"/>
        <v>#REF!</v>
      </c>
      <c r="M55" s="36" t="e">
        <f t="shared" si="260"/>
        <v>#REF!</v>
      </c>
      <c r="N55" s="36" t="e">
        <f t="shared" si="260"/>
        <v>#REF!</v>
      </c>
      <c r="O55" s="36" t="e">
        <f t="shared" si="260"/>
        <v>#REF!</v>
      </c>
      <c r="P55" s="36" t="e">
        <f t="shared" si="260"/>
        <v>#REF!</v>
      </c>
      <c r="Q55" s="36" t="e">
        <f t="shared" si="260"/>
        <v>#REF!</v>
      </c>
      <c r="R55" s="36" t="e">
        <f t="shared" si="260"/>
        <v>#REF!</v>
      </c>
      <c r="S55" s="36" t="e">
        <f t="shared" si="260"/>
        <v>#REF!</v>
      </c>
      <c r="T55" s="36" t="e">
        <f t="shared" si="260"/>
        <v>#REF!</v>
      </c>
      <c r="U55" s="36" t="e">
        <f t="shared" si="260"/>
        <v>#REF!</v>
      </c>
      <c r="V55" s="36" t="e">
        <f t="shared" si="260"/>
        <v>#REF!</v>
      </c>
      <c r="W55" s="36" t="e">
        <f t="shared" si="260"/>
        <v>#REF!</v>
      </c>
      <c r="X55" s="36" t="e">
        <f t="shared" si="260"/>
        <v>#REF!</v>
      </c>
      <c r="Y55" s="36" t="e">
        <f t="shared" si="260"/>
        <v>#REF!</v>
      </c>
      <c r="Z55" s="36" t="e">
        <f t="shared" si="260"/>
        <v>#REF!</v>
      </c>
      <c r="AA55" s="36" t="e">
        <f t="shared" si="260"/>
        <v>#REF!</v>
      </c>
      <c r="AB55" s="36" t="e">
        <f t="shared" si="260"/>
        <v>#REF!</v>
      </c>
      <c r="AC55" s="36" t="e">
        <f t="shared" si="260"/>
        <v>#REF!</v>
      </c>
      <c r="AD55" s="36" t="e">
        <f t="shared" si="260"/>
        <v>#REF!</v>
      </c>
      <c r="AE55" s="36" t="e">
        <f t="shared" si="260"/>
        <v>#REF!</v>
      </c>
      <c r="AF55" s="36" t="e">
        <f t="shared" si="260"/>
        <v>#REF!</v>
      </c>
      <c r="AG55" s="36" t="e">
        <f t="shared" si="260"/>
        <v>#REF!</v>
      </c>
      <c r="AH55" s="36" t="e">
        <f t="shared" si="260"/>
        <v>#REF!</v>
      </c>
      <c r="AI55" s="49" t="e">
        <f t="shared" si="260"/>
        <v>#REF!</v>
      </c>
      <c r="AJ55" s="36" t="e">
        <f t="shared" si="260"/>
        <v>#REF!</v>
      </c>
      <c r="AK55" s="36" t="e">
        <f t="shared" si="260"/>
        <v>#REF!</v>
      </c>
      <c r="AL55" s="36" t="e">
        <f t="shared" si="260"/>
        <v>#REF!</v>
      </c>
      <c r="AM55" s="36" t="e">
        <f t="shared" si="260"/>
        <v>#REF!</v>
      </c>
      <c r="AN55" s="36" t="e">
        <f t="shared" si="260"/>
        <v>#REF!</v>
      </c>
      <c r="AO55" s="36" t="e">
        <f t="shared" si="260"/>
        <v>#REF!</v>
      </c>
      <c r="AP55" s="36" t="e">
        <f t="shared" si="260"/>
        <v>#REF!</v>
      </c>
      <c r="AQ55" s="36" t="e">
        <f t="shared" si="260"/>
        <v>#REF!</v>
      </c>
      <c r="AR55" s="36" t="e">
        <f t="shared" si="260"/>
        <v>#REF!</v>
      </c>
      <c r="AS55" s="36" t="e">
        <f t="shared" si="260"/>
        <v>#REF!</v>
      </c>
      <c r="AT55" s="36" t="e">
        <f t="shared" si="260"/>
        <v>#REF!</v>
      </c>
      <c r="AU55" s="36" t="e">
        <f t="shared" si="260"/>
        <v>#REF!</v>
      </c>
      <c r="AV55" s="36" t="e">
        <f t="shared" si="260"/>
        <v>#REF!</v>
      </c>
      <c r="AW55" s="36" t="e">
        <f t="shared" si="260"/>
        <v>#REF!</v>
      </c>
      <c r="AX55" s="36" t="e">
        <f t="shared" si="260"/>
        <v>#REF!</v>
      </c>
      <c r="AY55" s="36" t="e">
        <f t="shared" si="260"/>
        <v>#REF!</v>
      </c>
      <c r="AZ55" s="36" t="e">
        <f t="shared" si="260"/>
        <v>#REF!</v>
      </c>
      <c r="BA55" s="36" t="e">
        <f t="shared" si="260"/>
        <v>#REF!</v>
      </c>
      <c r="BB55" s="36" t="e">
        <f t="shared" si="260"/>
        <v>#REF!</v>
      </c>
      <c r="BC55" s="36" t="e">
        <f t="shared" si="260"/>
        <v>#REF!</v>
      </c>
      <c r="BD55" s="36" t="e">
        <f t="shared" si="260"/>
        <v>#REF!</v>
      </c>
      <c r="BE55" s="36" t="e">
        <f t="shared" si="260"/>
        <v>#REF!</v>
      </c>
      <c r="BF55" s="36" t="e">
        <f t="shared" si="260"/>
        <v>#REF!</v>
      </c>
      <c r="BG55" s="36" t="e">
        <f t="shared" si="260"/>
        <v>#REF!</v>
      </c>
      <c r="BH55" s="36" t="e">
        <f t="shared" si="260"/>
        <v>#REF!</v>
      </c>
      <c r="BI55" s="36" t="e">
        <f t="shared" si="260"/>
        <v>#REF!</v>
      </c>
      <c r="BJ55" s="36" t="e">
        <f t="shared" si="260"/>
        <v>#REF!</v>
      </c>
      <c r="BK55" s="36" t="e">
        <f t="shared" si="260"/>
        <v>#REF!</v>
      </c>
      <c r="BL55" s="36" t="e">
        <f t="shared" si="260"/>
        <v>#REF!</v>
      </c>
      <c r="BM55" s="36" t="e">
        <f t="shared" si="260"/>
        <v>#REF!</v>
      </c>
      <c r="BN55" s="36" t="e">
        <f t="shared" si="260"/>
        <v>#REF!</v>
      </c>
      <c r="BO55" s="36" t="e">
        <f t="shared" si="260"/>
        <v>#REF!</v>
      </c>
      <c r="BP55" s="49" t="e">
        <f t="shared" ref="BP55:CI55" si="261">SUM(BP56:BP59)</f>
        <v>#REF!</v>
      </c>
      <c r="BQ55" s="36" t="e">
        <f t="shared" si="261"/>
        <v>#REF!</v>
      </c>
      <c r="BR55" s="36" t="e">
        <f t="shared" si="261"/>
        <v>#REF!</v>
      </c>
      <c r="BS55" s="36" t="e">
        <f t="shared" si="261"/>
        <v>#REF!</v>
      </c>
      <c r="BT55" s="36" t="e">
        <f t="shared" si="261"/>
        <v>#REF!</v>
      </c>
      <c r="BU55" s="36" t="e">
        <f t="shared" si="261"/>
        <v>#REF!</v>
      </c>
      <c r="BV55" s="36" t="e">
        <f t="shared" si="261"/>
        <v>#REF!</v>
      </c>
      <c r="BW55" s="36" t="e">
        <f t="shared" si="261"/>
        <v>#REF!</v>
      </c>
      <c r="BX55" s="36" t="e">
        <f t="shared" si="261"/>
        <v>#REF!</v>
      </c>
      <c r="BY55" s="36" t="e">
        <f t="shared" si="261"/>
        <v>#REF!</v>
      </c>
      <c r="BZ55" s="36" t="e">
        <f t="shared" si="261"/>
        <v>#REF!</v>
      </c>
      <c r="CA55" s="36" t="e">
        <f t="shared" si="261"/>
        <v>#REF!</v>
      </c>
      <c r="CB55" s="36" t="e">
        <f t="shared" si="261"/>
        <v>#REF!</v>
      </c>
      <c r="CC55" s="36" t="e">
        <f t="shared" si="261"/>
        <v>#REF!</v>
      </c>
      <c r="CD55" s="36" t="e">
        <f t="shared" si="261"/>
        <v>#REF!</v>
      </c>
      <c r="CE55" s="36" t="e">
        <f t="shared" si="261"/>
        <v>#REF!</v>
      </c>
      <c r="CF55" s="49" t="e">
        <f t="shared" si="261"/>
        <v>#REF!</v>
      </c>
      <c r="CG55" s="36" t="e">
        <f t="shared" si="261"/>
        <v>#REF!</v>
      </c>
      <c r="CH55" s="36" t="e">
        <f t="shared" si="261"/>
        <v>#REF!</v>
      </c>
      <c r="CI55" s="36" t="e">
        <f t="shared" si="261"/>
        <v>#REF!</v>
      </c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</row>
    <row r="56" spans="1:133" x14ac:dyDescent="0.65">
      <c r="A56" s="146"/>
      <c r="B56" s="146" t="s">
        <v>58</v>
      </c>
      <c r="C56" s="37" t="e">
        <f>#REF!</f>
        <v>#REF!</v>
      </c>
      <c r="D56" s="37" t="e">
        <f>#REF!</f>
        <v>#REF!</v>
      </c>
      <c r="E56" s="37" t="e">
        <f>#REF!</f>
        <v>#REF!</v>
      </c>
      <c r="F56" s="37" t="e">
        <f>#REF!</f>
        <v>#REF!</v>
      </c>
      <c r="G56" s="37" t="e">
        <f t="shared" ref="G56:G59" si="262">SUM(C56:F56)</f>
        <v>#REF!</v>
      </c>
      <c r="H56" s="37" t="e">
        <f>#REF!</f>
        <v>#REF!</v>
      </c>
      <c r="I56" s="37" t="e">
        <f>#REF!</f>
        <v>#REF!</v>
      </c>
      <c r="J56" s="37" t="e">
        <f>#REF!</f>
        <v>#REF!</v>
      </c>
      <c r="K56" s="37" t="e">
        <f>#REF!</f>
        <v>#REF!</v>
      </c>
      <c r="L56" s="37" t="e">
        <f t="shared" ref="L56:L59" si="263">SUM(H56:K56)</f>
        <v>#REF!</v>
      </c>
      <c r="M56" s="37" t="e">
        <f>#REF!</f>
        <v>#REF!</v>
      </c>
      <c r="N56" s="37" t="e">
        <f>#REF!</f>
        <v>#REF!</v>
      </c>
      <c r="O56" s="37" t="e">
        <f>#REF!</f>
        <v>#REF!</v>
      </c>
      <c r="P56" s="37" t="e">
        <f>#REF!</f>
        <v>#REF!</v>
      </c>
      <c r="Q56" s="37" t="e">
        <f t="shared" ref="Q56:Q59" si="264">SUM(M56:P56)</f>
        <v>#REF!</v>
      </c>
      <c r="R56" s="37" t="e">
        <f>#REF!</f>
        <v>#REF!</v>
      </c>
      <c r="S56" s="37" t="e">
        <f>#REF!</f>
        <v>#REF!</v>
      </c>
      <c r="T56" s="37" t="e">
        <f>#REF!</f>
        <v>#REF!</v>
      </c>
      <c r="U56" s="37" t="e">
        <f>#REF!</f>
        <v>#REF!</v>
      </c>
      <c r="V56" s="37" t="e">
        <f t="shared" ref="V56:V59" si="265">SUM(R56:U56)</f>
        <v>#REF!</v>
      </c>
      <c r="W56" s="37" t="e">
        <f>#REF!</f>
        <v>#REF!</v>
      </c>
      <c r="X56" s="37" t="e">
        <f>#REF!</f>
        <v>#REF!</v>
      </c>
      <c r="Y56" s="37" t="e">
        <f>#REF!</f>
        <v>#REF!</v>
      </c>
      <c r="Z56" s="37" t="e">
        <f>#REF!</f>
        <v>#REF!</v>
      </c>
      <c r="AA56" s="37" t="e">
        <f t="shared" ref="AA56:AA59" si="266">SUM(W56:Z56)</f>
        <v>#REF!</v>
      </c>
      <c r="AB56" s="37" t="e">
        <f>#REF!</f>
        <v>#REF!</v>
      </c>
      <c r="AC56" s="37" t="e">
        <f>#REF!</f>
        <v>#REF!</v>
      </c>
      <c r="AD56" s="37" t="e">
        <f>#REF!</f>
        <v>#REF!</v>
      </c>
      <c r="AE56" s="37" t="e">
        <f>#REF!</f>
        <v>#REF!</v>
      </c>
      <c r="AF56" s="37" t="e">
        <f t="shared" ref="AF56:AF59" si="267">SUM(AB56:AE56)</f>
        <v>#REF!</v>
      </c>
      <c r="AG56" s="37" t="e">
        <f>#REF!</f>
        <v>#REF!</v>
      </c>
      <c r="AH56" s="37" t="e">
        <f>#REF!</f>
        <v>#REF!</v>
      </c>
      <c r="AI56" s="50" t="e">
        <f>SUM(G56+Q56+AA56)/2+AG56+AH56+SUM(L56+V56+AF56)/2</f>
        <v>#REF!</v>
      </c>
      <c r="AJ56" s="37" t="e">
        <f>#REF!*2</f>
        <v>#REF!</v>
      </c>
      <c r="AK56" s="37" t="e">
        <f>#REF!*2</f>
        <v>#REF!</v>
      </c>
      <c r="AL56" s="37" t="e">
        <f>#REF!*2</f>
        <v>#REF!</v>
      </c>
      <c r="AM56" s="37" t="e">
        <f>#REF!*2</f>
        <v>#REF!</v>
      </c>
      <c r="AN56" s="37" t="e">
        <f t="shared" ref="AN56:AN59" si="268">SUM(AJ56:AM56)</f>
        <v>#REF!</v>
      </c>
      <c r="AO56" s="37" t="e">
        <f>#REF!*2</f>
        <v>#REF!</v>
      </c>
      <c r="AP56" s="37" t="e">
        <f>#REF!*2</f>
        <v>#REF!</v>
      </c>
      <c r="AQ56" s="37" t="e">
        <f>#REF!*2</f>
        <v>#REF!</v>
      </c>
      <c r="AR56" s="37" t="e">
        <f>#REF!*2</f>
        <v>#REF!</v>
      </c>
      <c r="AS56" s="37" t="e">
        <f t="shared" ref="AS56:AS59" si="269">SUM(AO56:AR56)</f>
        <v>#REF!</v>
      </c>
      <c r="AT56" s="37" t="e">
        <f>#REF!*2</f>
        <v>#REF!</v>
      </c>
      <c r="AU56" s="37" t="e">
        <f>#REF!*2</f>
        <v>#REF!</v>
      </c>
      <c r="AV56" s="37" t="e">
        <f>#REF!*2</f>
        <v>#REF!</v>
      </c>
      <c r="AW56" s="37" t="e">
        <f>#REF!*2</f>
        <v>#REF!</v>
      </c>
      <c r="AX56" s="37" t="e">
        <f t="shared" ref="AX56:AX59" si="270">SUM(AT56:AW56)</f>
        <v>#REF!</v>
      </c>
      <c r="AY56" s="37" t="e">
        <f>#REF!*2</f>
        <v>#REF!</v>
      </c>
      <c r="AZ56" s="37" t="e">
        <f>#REF!*2</f>
        <v>#REF!</v>
      </c>
      <c r="BA56" s="37" t="e">
        <f>#REF!*2</f>
        <v>#REF!</v>
      </c>
      <c r="BB56" s="37" t="e">
        <f>#REF!*2</f>
        <v>#REF!</v>
      </c>
      <c r="BC56" s="37" t="e">
        <f t="shared" ref="BC56:BC59" si="271">SUM(AY56:BB56)</f>
        <v>#REF!</v>
      </c>
      <c r="BD56" s="37" t="e">
        <f>#REF!*2</f>
        <v>#REF!</v>
      </c>
      <c r="BE56" s="37" t="e">
        <f>#REF!*2</f>
        <v>#REF!</v>
      </c>
      <c r="BF56" s="37" t="e">
        <f>#REF!*2</f>
        <v>#REF!</v>
      </c>
      <c r="BG56" s="37" t="e">
        <f>#REF!*2</f>
        <v>#REF!</v>
      </c>
      <c r="BH56" s="37" t="e">
        <f t="shared" ref="BH56:BH59" si="272">SUM(BD56:BG56)</f>
        <v>#REF!</v>
      </c>
      <c r="BI56" s="37" t="e">
        <f>#REF!*2</f>
        <v>#REF!</v>
      </c>
      <c r="BJ56" s="37" t="e">
        <f>#REF!*2</f>
        <v>#REF!</v>
      </c>
      <c r="BK56" s="37" t="e">
        <f>#REF!*2</f>
        <v>#REF!</v>
      </c>
      <c r="BL56" s="37" t="e">
        <f>#REF!*2</f>
        <v>#REF!</v>
      </c>
      <c r="BM56" s="37" t="e">
        <f t="shared" ref="BM56:BM59" si="273">SUM(BI56:BL56)</f>
        <v>#REF!</v>
      </c>
      <c r="BN56" s="37" t="e">
        <f>#REF!</f>
        <v>#REF!</v>
      </c>
      <c r="BO56" s="37" t="e">
        <f>#REF!</f>
        <v>#REF!</v>
      </c>
      <c r="BP56" s="50" t="e">
        <f t="shared" ref="BP56:BP59" si="274">SUM(AN56+AX56+BH56)/2+BN56+BO56+SUM(AS56+BC56+BM56)/3</f>
        <v>#REF!</v>
      </c>
      <c r="BQ56" s="37" t="e">
        <f>#REF!*2</f>
        <v>#REF!</v>
      </c>
      <c r="BR56" s="37" t="e">
        <f>#REF!*2</f>
        <v>#REF!</v>
      </c>
      <c r="BS56" s="37" t="e">
        <f>#REF!*2</f>
        <v>#REF!</v>
      </c>
      <c r="BT56" s="37" t="e">
        <f>#REF!*2</f>
        <v>#REF!</v>
      </c>
      <c r="BU56" s="37" t="e">
        <f t="shared" ref="BU56:BU59" si="275">SUM(BQ56:BT56)</f>
        <v>#REF!</v>
      </c>
      <c r="BV56" s="37" t="e">
        <f>#REF!*2</f>
        <v>#REF!</v>
      </c>
      <c r="BW56" s="37" t="e">
        <f>#REF!*2</f>
        <v>#REF!</v>
      </c>
      <c r="BX56" s="37" t="e">
        <f>#REF!*2</f>
        <v>#REF!</v>
      </c>
      <c r="BY56" s="37" t="e">
        <f>#REF!*2</f>
        <v>#REF!</v>
      </c>
      <c r="BZ56" s="37" t="e">
        <f t="shared" ref="BZ56:BZ59" si="276">SUM(BV56:BY56)</f>
        <v>#REF!</v>
      </c>
      <c r="CA56" s="37" t="e">
        <f>#REF!*2</f>
        <v>#REF!</v>
      </c>
      <c r="CB56" s="37" t="e">
        <f>#REF!*2</f>
        <v>#REF!</v>
      </c>
      <c r="CC56" s="37" t="e">
        <f>#REF!*2</f>
        <v>#REF!</v>
      </c>
      <c r="CD56" s="37" t="e">
        <f>#REF!*2</f>
        <v>#REF!</v>
      </c>
      <c r="CE56" s="37" t="e">
        <f t="shared" ref="CE56:CE59" si="277">SUM(CA56:CD56)</f>
        <v>#REF!</v>
      </c>
      <c r="CF56" s="50" t="e">
        <f t="shared" ref="CF56:CF59" si="278">SUM(BU56+BZ56+CE56)/2</f>
        <v>#REF!</v>
      </c>
      <c r="CG56" s="37" t="e">
        <f t="shared" ref="CG56:CG59" si="279">SUM(G56+Q56+AA56+AN56+AX56+BH56+BU56+BZ56+CE56)/2+AG56+AH56+BN56+BO56</f>
        <v>#REF!</v>
      </c>
      <c r="CH56" s="37" t="e">
        <f t="shared" ref="CH56:CH59" si="280">SUM(L56+V56+AF56+AS56+BC56+BM56)/3</f>
        <v>#REF!</v>
      </c>
      <c r="CI56" s="37" t="e">
        <f t="shared" ref="CI56:CI59" si="281">CG56+CH56</f>
        <v>#REF!</v>
      </c>
    </row>
    <row r="57" spans="1:133" x14ac:dyDescent="0.65">
      <c r="A57" s="146"/>
      <c r="B57" s="146" t="s">
        <v>59</v>
      </c>
      <c r="C57" s="37" t="e">
        <f>#REF!</f>
        <v>#REF!</v>
      </c>
      <c r="D57" s="37" t="e">
        <f>#REF!</f>
        <v>#REF!</v>
      </c>
      <c r="E57" s="37" t="e">
        <f>#REF!</f>
        <v>#REF!</v>
      </c>
      <c r="F57" s="37" t="e">
        <f>#REF!</f>
        <v>#REF!</v>
      </c>
      <c r="G57" s="37" t="e">
        <f t="shared" si="262"/>
        <v>#REF!</v>
      </c>
      <c r="H57" s="37" t="e">
        <f>#REF!</f>
        <v>#REF!</v>
      </c>
      <c r="I57" s="37" t="e">
        <f>#REF!</f>
        <v>#REF!</v>
      </c>
      <c r="J57" s="37" t="e">
        <f>#REF!</f>
        <v>#REF!</v>
      </c>
      <c r="K57" s="37" t="e">
        <f>#REF!</f>
        <v>#REF!</v>
      </c>
      <c r="L57" s="37" t="e">
        <f t="shared" si="263"/>
        <v>#REF!</v>
      </c>
      <c r="M57" s="37" t="e">
        <f>#REF!</f>
        <v>#REF!</v>
      </c>
      <c r="N57" s="37" t="e">
        <f>#REF!</f>
        <v>#REF!</v>
      </c>
      <c r="O57" s="37" t="e">
        <f>#REF!</f>
        <v>#REF!</v>
      </c>
      <c r="P57" s="37" t="e">
        <f>#REF!</f>
        <v>#REF!</v>
      </c>
      <c r="Q57" s="37" t="e">
        <f t="shared" si="264"/>
        <v>#REF!</v>
      </c>
      <c r="R57" s="37" t="e">
        <f>#REF!</f>
        <v>#REF!</v>
      </c>
      <c r="S57" s="37" t="e">
        <f>#REF!</f>
        <v>#REF!</v>
      </c>
      <c r="T57" s="37" t="e">
        <f>#REF!</f>
        <v>#REF!</v>
      </c>
      <c r="U57" s="37" t="e">
        <f>#REF!</f>
        <v>#REF!</v>
      </c>
      <c r="V57" s="37" t="e">
        <f t="shared" si="265"/>
        <v>#REF!</v>
      </c>
      <c r="W57" s="37" t="e">
        <f>#REF!</f>
        <v>#REF!</v>
      </c>
      <c r="X57" s="37" t="e">
        <f>#REF!</f>
        <v>#REF!</v>
      </c>
      <c r="Y57" s="37" t="e">
        <f>#REF!</f>
        <v>#REF!</v>
      </c>
      <c r="Z57" s="37" t="e">
        <f>#REF!</f>
        <v>#REF!</v>
      </c>
      <c r="AA57" s="37" t="e">
        <f t="shared" si="266"/>
        <v>#REF!</v>
      </c>
      <c r="AB57" s="37" t="e">
        <f>#REF!</f>
        <v>#REF!</v>
      </c>
      <c r="AC57" s="37" t="e">
        <f>#REF!</f>
        <v>#REF!</v>
      </c>
      <c r="AD57" s="37" t="e">
        <f>#REF!</f>
        <v>#REF!</v>
      </c>
      <c r="AE57" s="37" t="e">
        <f>#REF!</f>
        <v>#REF!</v>
      </c>
      <c r="AF57" s="37" t="e">
        <f t="shared" si="267"/>
        <v>#REF!</v>
      </c>
      <c r="AG57" s="37" t="e">
        <f>#REF!</f>
        <v>#REF!</v>
      </c>
      <c r="AH57" s="37" t="e">
        <f>#REF!</f>
        <v>#REF!</v>
      </c>
      <c r="AI57" s="50" t="e">
        <f>SUM(G57+Q57+AA57)/2+AG57+AH57+SUM(L57+V57+AF57)/2</f>
        <v>#REF!</v>
      </c>
      <c r="AJ57" s="37" t="e">
        <f>#REF!*2</f>
        <v>#REF!</v>
      </c>
      <c r="AK57" s="37" t="e">
        <f>#REF!*2</f>
        <v>#REF!</v>
      </c>
      <c r="AL57" s="37" t="e">
        <f>#REF!*2</f>
        <v>#REF!</v>
      </c>
      <c r="AM57" s="37" t="e">
        <f>#REF!*2</f>
        <v>#REF!</v>
      </c>
      <c r="AN57" s="37" t="e">
        <f t="shared" si="268"/>
        <v>#REF!</v>
      </c>
      <c r="AO57" s="37" t="e">
        <f>#REF!*2</f>
        <v>#REF!</v>
      </c>
      <c r="AP57" s="37" t="e">
        <f>#REF!*2</f>
        <v>#REF!</v>
      </c>
      <c r="AQ57" s="37" t="e">
        <f>#REF!*2</f>
        <v>#REF!</v>
      </c>
      <c r="AR57" s="37" t="e">
        <f>#REF!*2</f>
        <v>#REF!</v>
      </c>
      <c r="AS57" s="37" t="e">
        <f t="shared" si="269"/>
        <v>#REF!</v>
      </c>
      <c r="AT57" s="37" t="e">
        <f>#REF!*2</f>
        <v>#REF!</v>
      </c>
      <c r="AU57" s="37" t="e">
        <f>#REF!*2</f>
        <v>#REF!</v>
      </c>
      <c r="AV57" s="37" t="e">
        <f>#REF!*2</f>
        <v>#REF!</v>
      </c>
      <c r="AW57" s="37" t="e">
        <f>#REF!*2</f>
        <v>#REF!</v>
      </c>
      <c r="AX57" s="37" t="e">
        <f t="shared" si="270"/>
        <v>#REF!</v>
      </c>
      <c r="AY57" s="37" t="e">
        <f>#REF!*2</f>
        <v>#REF!</v>
      </c>
      <c r="AZ57" s="37" t="e">
        <f>#REF!*2</f>
        <v>#REF!</v>
      </c>
      <c r="BA57" s="37" t="e">
        <f>#REF!*2</f>
        <v>#REF!</v>
      </c>
      <c r="BB57" s="37" t="e">
        <f>#REF!*2</f>
        <v>#REF!</v>
      </c>
      <c r="BC57" s="37" t="e">
        <f t="shared" si="271"/>
        <v>#REF!</v>
      </c>
      <c r="BD57" s="37" t="e">
        <f>#REF!*2</f>
        <v>#REF!</v>
      </c>
      <c r="BE57" s="37" t="e">
        <f>#REF!*2</f>
        <v>#REF!</v>
      </c>
      <c r="BF57" s="37" t="e">
        <f>#REF!*2</f>
        <v>#REF!</v>
      </c>
      <c r="BG57" s="37" t="e">
        <f>#REF!*2</f>
        <v>#REF!</v>
      </c>
      <c r="BH57" s="37" t="e">
        <f t="shared" si="272"/>
        <v>#REF!</v>
      </c>
      <c r="BI57" s="37" t="e">
        <f>#REF!*2</f>
        <v>#REF!</v>
      </c>
      <c r="BJ57" s="37" t="e">
        <f>#REF!*2</f>
        <v>#REF!</v>
      </c>
      <c r="BK57" s="37" t="e">
        <f>#REF!*2</f>
        <v>#REF!</v>
      </c>
      <c r="BL57" s="37" t="e">
        <f>#REF!*2</f>
        <v>#REF!</v>
      </c>
      <c r="BM57" s="37" t="e">
        <f t="shared" si="273"/>
        <v>#REF!</v>
      </c>
      <c r="BN57" s="37" t="e">
        <f>#REF!</f>
        <v>#REF!</v>
      </c>
      <c r="BO57" s="37" t="e">
        <f>#REF!</f>
        <v>#REF!</v>
      </c>
      <c r="BP57" s="50" t="e">
        <f t="shared" si="274"/>
        <v>#REF!</v>
      </c>
      <c r="BQ57" s="37" t="e">
        <f>#REF!*2</f>
        <v>#REF!</v>
      </c>
      <c r="BR57" s="37" t="e">
        <f>#REF!*2</f>
        <v>#REF!</v>
      </c>
      <c r="BS57" s="37" t="e">
        <f>#REF!*2</f>
        <v>#REF!</v>
      </c>
      <c r="BT57" s="37" t="e">
        <f>#REF!*2</f>
        <v>#REF!</v>
      </c>
      <c r="BU57" s="37" t="e">
        <f t="shared" si="275"/>
        <v>#REF!</v>
      </c>
      <c r="BV57" s="37" t="e">
        <f>#REF!*2</f>
        <v>#REF!</v>
      </c>
      <c r="BW57" s="37" t="e">
        <f>#REF!*2</f>
        <v>#REF!</v>
      </c>
      <c r="BX57" s="37" t="e">
        <f>#REF!*2</f>
        <v>#REF!</v>
      </c>
      <c r="BY57" s="37" t="e">
        <f>#REF!*2</f>
        <v>#REF!</v>
      </c>
      <c r="BZ57" s="37" t="e">
        <f t="shared" si="276"/>
        <v>#REF!</v>
      </c>
      <c r="CA57" s="37" t="e">
        <f>#REF!*2</f>
        <v>#REF!</v>
      </c>
      <c r="CB57" s="37" t="e">
        <f>#REF!*2</f>
        <v>#REF!</v>
      </c>
      <c r="CC57" s="37" t="e">
        <f>#REF!*2</f>
        <v>#REF!</v>
      </c>
      <c r="CD57" s="37" t="e">
        <f>#REF!*2</f>
        <v>#REF!</v>
      </c>
      <c r="CE57" s="37" t="e">
        <f t="shared" si="277"/>
        <v>#REF!</v>
      </c>
      <c r="CF57" s="50" t="e">
        <f t="shared" si="278"/>
        <v>#REF!</v>
      </c>
      <c r="CG57" s="37" t="e">
        <f t="shared" si="279"/>
        <v>#REF!</v>
      </c>
      <c r="CH57" s="37" t="e">
        <f t="shared" si="280"/>
        <v>#REF!</v>
      </c>
      <c r="CI57" s="37" t="e">
        <f t="shared" si="281"/>
        <v>#REF!</v>
      </c>
    </row>
    <row r="58" spans="1:133" x14ac:dyDescent="0.65">
      <c r="A58" s="146"/>
      <c r="B58" s="146" t="s">
        <v>56</v>
      </c>
      <c r="C58" s="37" t="e">
        <f>#REF!</f>
        <v>#REF!</v>
      </c>
      <c r="D58" s="37" t="e">
        <f>#REF!</f>
        <v>#REF!</v>
      </c>
      <c r="E58" s="37" t="e">
        <f>#REF!</f>
        <v>#REF!</v>
      </c>
      <c r="F58" s="37" t="e">
        <f>#REF!</f>
        <v>#REF!</v>
      </c>
      <c r="G58" s="37" t="e">
        <f t="shared" si="262"/>
        <v>#REF!</v>
      </c>
      <c r="H58" s="37" t="e">
        <f>#REF!</f>
        <v>#REF!</v>
      </c>
      <c r="I58" s="37" t="e">
        <f>#REF!</f>
        <v>#REF!</v>
      </c>
      <c r="J58" s="37" t="e">
        <f>#REF!</f>
        <v>#REF!</v>
      </c>
      <c r="K58" s="37" t="e">
        <f>#REF!</f>
        <v>#REF!</v>
      </c>
      <c r="L58" s="37" t="e">
        <f t="shared" si="263"/>
        <v>#REF!</v>
      </c>
      <c r="M58" s="37" t="e">
        <f>#REF!</f>
        <v>#REF!</v>
      </c>
      <c r="N58" s="37" t="e">
        <f>#REF!</f>
        <v>#REF!</v>
      </c>
      <c r="O58" s="37" t="e">
        <f>#REF!</f>
        <v>#REF!</v>
      </c>
      <c r="P58" s="37" t="e">
        <f>#REF!</f>
        <v>#REF!</v>
      </c>
      <c r="Q58" s="37" t="e">
        <f t="shared" si="264"/>
        <v>#REF!</v>
      </c>
      <c r="R58" s="37" t="e">
        <f>#REF!</f>
        <v>#REF!</v>
      </c>
      <c r="S58" s="37" t="e">
        <f>#REF!</f>
        <v>#REF!</v>
      </c>
      <c r="T58" s="37" t="e">
        <f>#REF!</f>
        <v>#REF!</v>
      </c>
      <c r="U58" s="37" t="e">
        <f>#REF!</f>
        <v>#REF!</v>
      </c>
      <c r="V58" s="37" t="e">
        <f t="shared" si="265"/>
        <v>#REF!</v>
      </c>
      <c r="W58" s="37" t="e">
        <f>#REF!</f>
        <v>#REF!</v>
      </c>
      <c r="X58" s="37" t="e">
        <f>#REF!</f>
        <v>#REF!</v>
      </c>
      <c r="Y58" s="37" t="e">
        <f>#REF!</f>
        <v>#REF!</v>
      </c>
      <c r="Z58" s="37" t="e">
        <f>#REF!</f>
        <v>#REF!</v>
      </c>
      <c r="AA58" s="37" t="e">
        <f t="shared" si="266"/>
        <v>#REF!</v>
      </c>
      <c r="AB58" s="37" t="e">
        <f>#REF!</f>
        <v>#REF!</v>
      </c>
      <c r="AC58" s="37" t="e">
        <f>#REF!</f>
        <v>#REF!</v>
      </c>
      <c r="AD58" s="37" t="e">
        <f>#REF!</f>
        <v>#REF!</v>
      </c>
      <c r="AE58" s="37" t="e">
        <f>#REF!</f>
        <v>#REF!</v>
      </c>
      <c r="AF58" s="37" t="e">
        <f t="shared" si="267"/>
        <v>#REF!</v>
      </c>
      <c r="AG58" s="37" t="e">
        <f>#REF!</f>
        <v>#REF!</v>
      </c>
      <c r="AH58" s="37" t="e">
        <f>#REF!</f>
        <v>#REF!</v>
      </c>
      <c r="AI58" s="50" t="e">
        <f>SUM(G58+Q58+AA58)/2+AG58+AH58+SUM(L58+V58+AF58)/2</f>
        <v>#REF!</v>
      </c>
      <c r="AJ58" s="37" t="e">
        <f>#REF!*2</f>
        <v>#REF!</v>
      </c>
      <c r="AK58" s="37" t="e">
        <f>#REF!*2</f>
        <v>#REF!</v>
      </c>
      <c r="AL58" s="37" t="e">
        <f>#REF!*2</f>
        <v>#REF!</v>
      </c>
      <c r="AM58" s="37" t="e">
        <f>#REF!*2</f>
        <v>#REF!</v>
      </c>
      <c r="AN58" s="37" t="e">
        <f t="shared" si="268"/>
        <v>#REF!</v>
      </c>
      <c r="AO58" s="37" t="e">
        <f>#REF!*2</f>
        <v>#REF!</v>
      </c>
      <c r="AP58" s="37" t="e">
        <f>#REF!*2</f>
        <v>#REF!</v>
      </c>
      <c r="AQ58" s="37" t="e">
        <f>#REF!*2</f>
        <v>#REF!</v>
      </c>
      <c r="AR58" s="37" t="e">
        <f>#REF!*2</f>
        <v>#REF!</v>
      </c>
      <c r="AS58" s="37" t="e">
        <f t="shared" si="269"/>
        <v>#REF!</v>
      </c>
      <c r="AT58" s="37" t="e">
        <f>#REF!*2</f>
        <v>#REF!</v>
      </c>
      <c r="AU58" s="37" t="e">
        <f>#REF!*2</f>
        <v>#REF!</v>
      </c>
      <c r="AV58" s="37" t="e">
        <f>#REF!*2</f>
        <v>#REF!</v>
      </c>
      <c r="AW58" s="37" t="e">
        <f>#REF!*2</f>
        <v>#REF!</v>
      </c>
      <c r="AX58" s="37" t="e">
        <f t="shared" si="270"/>
        <v>#REF!</v>
      </c>
      <c r="AY58" s="37" t="e">
        <f>#REF!*2</f>
        <v>#REF!</v>
      </c>
      <c r="AZ58" s="37" t="e">
        <f>#REF!*2</f>
        <v>#REF!</v>
      </c>
      <c r="BA58" s="37" t="e">
        <f>#REF!*2</f>
        <v>#REF!</v>
      </c>
      <c r="BB58" s="37" t="e">
        <f>#REF!*2</f>
        <v>#REF!</v>
      </c>
      <c r="BC58" s="37" t="e">
        <f t="shared" si="271"/>
        <v>#REF!</v>
      </c>
      <c r="BD58" s="37" t="e">
        <f>#REF!*2</f>
        <v>#REF!</v>
      </c>
      <c r="BE58" s="37" t="e">
        <f>#REF!*2</f>
        <v>#REF!</v>
      </c>
      <c r="BF58" s="37" t="e">
        <f>#REF!*2</f>
        <v>#REF!</v>
      </c>
      <c r="BG58" s="37" t="e">
        <f>#REF!*2</f>
        <v>#REF!</v>
      </c>
      <c r="BH58" s="37" t="e">
        <f t="shared" si="272"/>
        <v>#REF!</v>
      </c>
      <c r="BI58" s="37" t="e">
        <f>#REF!*2</f>
        <v>#REF!</v>
      </c>
      <c r="BJ58" s="37" t="e">
        <f>#REF!*2</f>
        <v>#REF!</v>
      </c>
      <c r="BK58" s="37" t="e">
        <f>#REF!*2</f>
        <v>#REF!</v>
      </c>
      <c r="BL58" s="37" t="e">
        <f>#REF!*2</f>
        <v>#REF!</v>
      </c>
      <c r="BM58" s="37" t="e">
        <f t="shared" si="273"/>
        <v>#REF!</v>
      </c>
      <c r="BN58" s="37" t="e">
        <f>#REF!</f>
        <v>#REF!</v>
      </c>
      <c r="BO58" s="37" t="e">
        <f>#REF!</f>
        <v>#REF!</v>
      </c>
      <c r="BP58" s="50" t="e">
        <f t="shared" si="274"/>
        <v>#REF!</v>
      </c>
      <c r="BQ58" s="37" t="e">
        <f>#REF!*2</f>
        <v>#REF!</v>
      </c>
      <c r="BR58" s="37" t="e">
        <f>#REF!*2</f>
        <v>#REF!</v>
      </c>
      <c r="BS58" s="37" t="e">
        <f>#REF!*2</f>
        <v>#REF!</v>
      </c>
      <c r="BT58" s="37" t="e">
        <f>#REF!*2</f>
        <v>#REF!</v>
      </c>
      <c r="BU58" s="37" t="e">
        <f t="shared" si="275"/>
        <v>#REF!</v>
      </c>
      <c r="BV58" s="37" t="e">
        <f>#REF!*2</f>
        <v>#REF!</v>
      </c>
      <c r="BW58" s="37" t="e">
        <f>#REF!*2</f>
        <v>#REF!</v>
      </c>
      <c r="BX58" s="37" t="e">
        <f>#REF!*2</f>
        <v>#REF!</v>
      </c>
      <c r="BY58" s="37" t="e">
        <f>#REF!*2</f>
        <v>#REF!</v>
      </c>
      <c r="BZ58" s="37" t="e">
        <f t="shared" si="276"/>
        <v>#REF!</v>
      </c>
      <c r="CA58" s="37" t="e">
        <f>#REF!*2</f>
        <v>#REF!</v>
      </c>
      <c r="CB58" s="37" t="e">
        <f>#REF!*2</f>
        <v>#REF!</v>
      </c>
      <c r="CC58" s="37" t="e">
        <f>#REF!*2</f>
        <v>#REF!</v>
      </c>
      <c r="CD58" s="37" t="e">
        <f>#REF!*2</f>
        <v>#REF!</v>
      </c>
      <c r="CE58" s="37" t="e">
        <f t="shared" si="277"/>
        <v>#REF!</v>
      </c>
      <c r="CF58" s="50" t="e">
        <f t="shared" si="278"/>
        <v>#REF!</v>
      </c>
      <c r="CG58" s="37" t="e">
        <f t="shared" si="279"/>
        <v>#REF!</v>
      </c>
      <c r="CH58" s="37" t="e">
        <f t="shared" si="280"/>
        <v>#REF!</v>
      </c>
      <c r="CI58" s="37" t="e">
        <f t="shared" si="281"/>
        <v>#REF!</v>
      </c>
    </row>
    <row r="59" spans="1:133" x14ac:dyDescent="0.65">
      <c r="A59" s="146"/>
      <c r="B59" s="146" t="s">
        <v>57</v>
      </c>
      <c r="C59" s="37" t="e">
        <f>#REF!</f>
        <v>#REF!</v>
      </c>
      <c r="D59" s="37" t="e">
        <f>#REF!</f>
        <v>#REF!</v>
      </c>
      <c r="E59" s="37" t="e">
        <f>#REF!</f>
        <v>#REF!</v>
      </c>
      <c r="F59" s="37" t="e">
        <f>#REF!</f>
        <v>#REF!</v>
      </c>
      <c r="G59" s="37" t="e">
        <f t="shared" si="262"/>
        <v>#REF!</v>
      </c>
      <c r="H59" s="37" t="e">
        <f>#REF!</f>
        <v>#REF!</v>
      </c>
      <c r="I59" s="37" t="e">
        <f>#REF!</f>
        <v>#REF!</v>
      </c>
      <c r="J59" s="37" t="e">
        <f>#REF!</f>
        <v>#REF!</v>
      </c>
      <c r="K59" s="37" t="e">
        <f>#REF!</f>
        <v>#REF!</v>
      </c>
      <c r="L59" s="37" t="e">
        <f t="shared" si="263"/>
        <v>#REF!</v>
      </c>
      <c r="M59" s="37" t="e">
        <f>#REF!</f>
        <v>#REF!</v>
      </c>
      <c r="N59" s="37" t="e">
        <f>#REF!</f>
        <v>#REF!</v>
      </c>
      <c r="O59" s="37" t="e">
        <f>#REF!</f>
        <v>#REF!</v>
      </c>
      <c r="P59" s="37" t="e">
        <f>#REF!</f>
        <v>#REF!</v>
      </c>
      <c r="Q59" s="37" t="e">
        <f t="shared" si="264"/>
        <v>#REF!</v>
      </c>
      <c r="R59" s="37" t="e">
        <f>#REF!</f>
        <v>#REF!</v>
      </c>
      <c r="S59" s="37" t="e">
        <f>#REF!</f>
        <v>#REF!</v>
      </c>
      <c r="T59" s="37" t="e">
        <f>#REF!</f>
        <v>#REF!</v>
      </c>
      <c r="U59" s="37" t="e">
        <f>#REF!</f>
        <v>#REF!</v>
      </c>
      <c r="V59" s="37" t="e">
        <f t="shared" si="265"/>
        <v>#REF!</v>
      </c>
      <c r="W59" s="37" t="e">
        <f>#REF!</f>
        <v>#REF!</v>
      </c>
      <c r="X59" s="37" t="e">
        <f>#REF!</f>
        <v>#REF!</v>
      </c>
      <c r="Y59" s="37" t="e">
        <f>#REF!</f>
        <v>#REF!</v>
      </c>
      <c r="Z59" s="37" t="e">
        <f>#REF!</f>
        <v>#REF!</v>
      </c>
      <c r="AA59" s="37" t="e">
        <f t="shared" si="266"/>
        <v>#REF!</v>
      </c>
      <c r="AB59" s="37" t="e">
        <f>#REF!</f>
        <v>#REF!</v>
      </c>
      <c r="AC59" s="37" t="e">
        <f>#REF!</f>
        <v>#REF!</v>
      </c>
      <c r="AD59" s="37" t="e">
        <f>#REF!</f>
        <v>#REF!</v>
      </c>
      <c r="AE59" s="37" t="e">
        <f>#REF!</f>
        <v>#REF!</v>
      </c>
      <c r="AF59" s="37" t="e">
        <f t="shared" si="267"/>
        <v>#REF!</v>
      </c>
      <c r="AG59" s="37" t="e">
        <f>#REF!</f>
        <v>#REF!</v>
      </c>
      <c r="AH59" s="37" t="e">
        <f>#REF!</f>
        <v>#REF!</v>
      </c>
      <c r="AI59" s="50" t="e">
        <f>SUM(G59+Q59+AA59)/2+AG59+AH59+SUM(L59+V59+AF59)/2</f>
        <v>#REF!</v>
      </c>
      <c r="AJ59" s="37" t="e">
        <f>#REF!*2</f>
        <v>#REF!</v>
      </c>
      <c r="AK59" s="37" t="e">
        <f>#REF!*2</f>
        <v>#REF!</v>
      </c>
      <c r="AL59" s="37" t="e">
        <f>#REF!*2</f>
        <v>#REF!</v>
      </c>
      <c r="AM59" s="37" t="e">
        <f>#REF!*2</f>
        <v>#REF!</v>
      </c>
      <c r="AN59" s="37" t="e">
        <f t="shared" si="268"/>
        <v>#REF!</v>
      </c>
      <c r="AO59" s="37" t="e">
        <f>#REF!*2</f>
        <v>#REF!</v>
      </c>
      <c r="AP59" s="37" t="e">
        <f>#REF!*2</f>
        <v>#REF!</v>
      </c>
      <c r="AQ59" s="37" t="e">
        <f>#REF!*2</f>
        <v>#REF!</v>
      </c>
      <c r="AR59" s="37" t="e">
        <f>#REF!*2</f>
        <v>#REF!</v>
      </c>
      <c r="AS59" s="37" t="e">
        <f t="shared" si="269"/>
        <v>#REF!</v>
      </c>
      <c r="AT59" s="37" t="e">
        <f>#REF!*2</f>
        <v>#REF!</v>
      </c>
      <c r="AU59" s="37" t="e">
        <f>#REF!*2</f>
        <v>#REF!</v>
      </c>
      <c r="AV59" s="37" t="e">
        <f>#REF!*2</f>
        <v>#REF!</v>
      </c>
      <c r="AW59" s="37" t="e">
        <f>#REF!*2</f>
        <v>#REF!</v>
      </c>
      <c r="AX59" s="37" t="e">
        <f t="shared" si="270"/>
        <v>#REF!</v>
      </c>
      <c r="AY59" s="37" t="e">
        <f>#REF!*2</f>
        <v>#REF!</v>
      </c>
      <c r="AZ59" s="37" t="e">
        <f>#REF!*2</f>
        <v>#REF!</v>
      </c>
      <c r="BA59" s="37" t="e">
        <f>#REF!*2</f>
        <v>#REF!</v>
      </c>
      <c r="BB59" s="37" t="e">
        <f>#REF!*2</f>
        <v>#REF!</v>
      </c>
      <c r="BC59" s="37" t="e">
        <f t="shared" si="271"/>
        <v>#REF!</v>
      </c>
      <c r="BD59" s="37" t="e">
        <f>#REF!*2</f>
        <v>#REF!</v>
      </c>
      <c r="BE59" s="37" t="e">
        <f>#REF!*2</f>
        <v>#REF!</v>
      </c>
      <c r="BF59" s="37" t="e">
        <f>#REF!*2</f>
        <v>#REF!</v>
      </c>
      <c r="BG59" s="37" t="e">
        <f>#REF!*2</f>
        <v>#REF!</v>
      </c>
      <c r="BH59" s="37" t="e">
        <f t="shared" si="272"/>
        <v>#REF!</v>
      </c>
      <c r="BI59" s="37" t="e">
        <f>#REF!*2</f>
        <v>#REF!</v>
      </c>
      <c r="BJ59" s="37" t="e">
        <f>#REF!*2</f>
        <v>#REF!</v>
      </c>
      <c r="BK59" s="37" t="e">
        <f>#REF!*2</f>
        <v>#REF!</v>
      </c>
      <c r="BL59" s="37" t="e">
        <f>#REF!*2</f>
        <v>#REF!</v>
      </c>
      <c r="BM59" s="37" t="e">
        <f t="shared" si="273"/>
        <v>#REF!</v>
      </c>
      <c r="BN59" s="37" t="e">
        <f>#REF!</f>
        <v>#REF!</v>
      </c>
      <c r="BO59" s="37" t="e">
        <f>#REF!</f>
        <v>#REF!</v>
      </c>
      <c r="BP59" s="50" t="e">
        <f t="shared" si="274"/>
        <v>#REF!</v>
      </c>
      <c r="BQ59" s="37" t="e">
        <f>#REF!*2</f>
        <v>#REF!</v>
      </c>
      <c r="BR59" s="37" t="e">
        <f>#REF!*2</f>
        <v>#REF!</v>
      </c>
      <c r="BS59" s="37" t="e">
        <f>#REF!*2</f>
        <v>#REF!</v>
      </c>
      <c r="BT59" s="37" t="e">
        <f>#REF!*2</f>
        <v>#REF!</v>
      </c>
      <c r="BU59" s="37" t="e">
        <f t="shared" si="275"/>
        <v>#REF!</v>
      </c>
      <c r="BV59" s="37" t="e">
        <f>#REF!*2</f>
        <v>#REF!</v>
      </c>
      <c r="BW59" s="37" t="e">
        <f>#REF!*2</f>
        <v>#REF!</v>
      </c>
      <c r="BX59" s="37" t="e">
        <f>#REF!*2</f>
        <v>#REF!</v>
      </c>
      <c r="BY59" s="37" t="e">
        <f>#REF!*2</f>
        <v>#REF!</v>
      </c>
      <c r="BZ59" s="37" t="e">
        <f t="shared" si="276"/>
        <v>#REF!</v>
      </c>
      <c r="CA59" s="37" t="e">
        <f>#REF!*2</f>
        <v>#REF!</v>
      </c>
      <c r="CB59" s="37" t="e">
        <f>#REF!*2</f>
        <v>#REF!</v>
      </c>
      <c r="CC59" s="37" t="e">
        <f>#REF!*2</f>
        <v>#REF!</v>
      </c>
      <c r="CD59" s="37" t="e">
        <f>#REF!*2</f>
        <v>#REF!</v>
      </c>
      <c r="CE59" s="37" t="e">
        <f t="shared" si="277"/>
        <v>#REF!</v>
      </c>
      <c r="CF59" s="50" t="e">
        <f t="shared" si="278"/>
        <v>#REF!</v>
      </c>
      <c r="CG59" s="37" t="e">
        <f t="shared" si="279"/>
        <v>#REF!</v>
      </c>
      <c r="CH59" s="37" t="e">
        <f t="shared" si="280"/>
        <v>#REF!</v>
      </c>
      <c r="CI59" s="37" t="e">
        <f t="shared" si="281"/>
        <v>#REF!</v>
      </c>
    </row>
    <row r="60" spans="1:133" s="35" customFormat="1" x14ac:dyDescent="0.65">
      <c r="A60" s="157" t="s">
        <v>60</v>
      </c>
      <c r="B60" s="157"/>
      <c r="C60" s="36" t="e">
        <f>SUM(C61+C67)</f>
        <v>#REF!</v>
      </c>
      <c r="D60" s="36" t="e">
        <f t="shared" ref="D60:BO60" si="282">SUM(D61+D67)</f>
        <v>#REF!</v>
      </c>
      <c r="E60" s="36" t="e">
        <f t="shared" si="282"/>
        <v>#REF!</v>
      </c>
      <c r="F60" s="36" t="e">
        <f t="shared" si="282"/>
        <v>#REF!</v>
      </c>
      <c r="G60" s="36" t="e">
        <f t="shared" si="282"/>
        <v>#REF!</v>
      </c>
      <c r="H60" s="36" t="e">
        <f t="shared" si="282"/>
        <v>#REF!</v>
      </c>
      <c r="I60" s="36" t="e">
        <f t="shared" si="282"/>
        <v>#REF!</v>
      </c>
      <c r="J60" s="36" t="e">
        <f t="shared" si="282"/>
        <v>#REF!</v>
      </c>
      <c r="K60" s="36" t="e">
        <f t="shared" si="282"/>
        <v>#REF!</v>
      </c>
      <c r="L60" s="36" t="e">
        <f t="shared" si="282"/>
        <v>#REF!</v>
      </c>
      <c r="M60" s="36" t="e">
        <f t="shared" si="282"/>
        <v>#REF!</v>
      </c>
      <c r="N60" s="36" t="e">
        <f t="shared" si="282"/>
        <v>#REF!</v>
      </c>
      <c r="O60" s="36" t="e">
        <f t="shared" si="282"/>
        <v>#REF!</v>
      </c>
      <c r="P60" s="36" t="e">
        <f t="shared" si="282"/>
        <v>#REF!</v>
      </c>
      <c r="Q60" s="36" t="e">
        <f t="shared" si="282"/>
        <v>#REF!</v>
      </c>
      <c r="R60" s="36" t="e">
        <f t="shared" si="282"/>
        <v>#REF!</v>
      </c>
      <c r="S60" s="36" t="e">
        <f t="shared" si="282"/>
        <v>#REF!</v>
      </c>
      <c r="T60" s="36" t="e">
        <f t="shared" si="282"/>
        <v>#REF!</v>
      </c>
      <c r="U60" s="36" t="e">
        <f t="shared" si="282"/>
        <v>#REF!</v>
      </c>
      <c r="V60" s="36" t="e">
        <f t="shared" si="282"/>
        <v>#REF!</v>
      </c>
      <c r="W60" s="36" t="e">
        <f t="shared" si="282"/>
        <v>#REF!</v>
      </c>
      <c r="X60" s="36" t="e">
        <f t="shared" si="282"/>
        <v>#REF!</v>
      </c>
      <c r="Y60" s="36" t="e">
        <f t="shared" si="282"/>
        <v>#REF!</v>
      </c>
      <c r="Z60" s="36" t="e">
        <f t="shared" si="282"/>
        <v>#REF!</v>
      </c>
      <c r="AA60" s="36" t="e">
        <f t="shared" si="282"/>
        <v>#REF!</v>
      </c>
      <c r="AB60" s="36" t="e">
        <f t="shared" si="282"/>
        <v>#REF!</v>
      </c>
      <c r="AC60" s="36" t="e">
        <f t="shared" si="282"/>
        <v>#REF!</v>
      </c>
      <c r="AD60" s="36" t="e">
        <f t="shared" si="282"/>
        <v>#REF!</v>
      </c>
      <c r="AE60" s="36" t="e">
        <f t="shared" si="282"/>
        <v>#REF!</v>
      </c>
      <c r="AF60" s="36" t="e">
        <f t="shared" si="282"/>
        <v>#REF!</v>
      </c>
      <c r="AG60" s="36" t="e">
        <f t="shared" si="282"/>
        <v>#REF!</v>
      </c>
      <c r="AH60" s="36" t="e">
        <f t="shared" si="282"/>
        <v>#REF!</v>
      </c>
      <c r="AI60" s="49" t="e">
        <f t="shared" si="282"/>
        <v>#REF!</v>
      </c>
      <c r="AJ60" s="36" t="e">
        <f t="shared" si="282"/>
        <v>#REF!</v>
      </c>
      <c r="AK60" s="36" t="e">
        <f t="shared" si="282"/>
        <v>#REF!</v>
      </c>
      <c r="AL60" s="36" t="e">
        <f t="shared" si="282"/>
        <v>#REF!</v>
      </c>
      <c r="AM60" s="36" t="e">
        <f t="shared" si="282"/>
        <v>#REF!</v>
      </c>
      <c r="AN60" s="36" t="e">
        <f t="shared" si="282"/>
        <v>#REF!</v>
      </c>
      <c r="AO60" s="36" t="e">
        <f t="shared" si="282"/>
        <v>#REF!</v>
      </c>
      <c r="AP60" s="36" t="e">
        <f t="shared" si="282"/>
        <v>#REF!</v>
      </c>
      <c r="AQ60" s="36" t="e">
        <f t="shared" si="282"/>
        <v>#REF!</v>
      </c>
      <c r="AR60" s="36" t="e">
        <f t="shared" si="282"/>
        <v>#REF!</v>
      </c>
      <c r="AS60" s="36" t="e">
        <f t="shared" si="282"/>
        <v>#REF!</v>
      </c>
      <c r="AT60" s="36" t="e">
        <f t="shared" si="282"/>
        <v>#REF!</v>
      </c>
      <c r="AU60" s="36" t="e">
        <f t="shared" si="282"/>
        <v>#REF!</v>
      </c>
      <c r="AV60" s="36" t="e">
        <f t="shared" si="282"/>
        <v>#REF!</v>
      </c>
      <c r="AW60" s="36" t="e">
        <f t="shared" si="282"/>
        <v>#REF!</v>
      </c>
      <c r="AX60" s="36" t="e">
        <f t="shared" si="282"/>
        <v>#REF!</v>
      </c>
      <c r="AY60" s="36" t="e">
        <f t="shared" si="282"/>
        <v>#REF!</v>
      </c>
      <c r="AZ60" s="36" t="e">
        <f t="shared" si="282"/>
        <v>#REF!</v>
      </c>
      <c r="BA60" s="36" t="e">
        <f t="shared" si="282"/>
        <v>#REF!</v>
      </c>
      <c r="BB60" s="36" t="e">
        <f t="shared" si="282"/>
        <v>#REF!</v>
      </c>
      <c r="BC60" s="36" t="e">
        <f t="shared" si="282"/>
        <v>#REF!</v>
      </c>
      <c r="BD60" s="36" t="e">
        <f t="shared" si="282"/>
        <v>#REF!</v>
      </c>
      <c r="BE60" s="36" t="e">
        <f t="shared" si="282"/>
        <v>#REF!</v>
      </c>
      <c r="BF60" s="36" t="e">
        <f t="shared" si="282"/>
        <v>#REF!</v>
      </c>
      <c r="BG60" s="36" t="e">
        <f t="shared" si="282"/>
        <v>#REF!</v>
      </c>
      <c r="BH60" s="36" t="e">
        <f t="shared" si="282"/>
        <v>#REF!</v>
      </c>
      <c r="BI60" s="36" t="e">
        <f t="shared" si="282"/>
        <v>#REF!</v>
      </c>
      <c r="BJ60" s="36" t="e">
        <f t="shared" si="282"/>
        <v>#REF!</v>
      </c>
      <c r="BK60" s="36" t="e">
        <f t="shared" si="282"/>
        <v>#REF!</v>
      </c>
      <c r="BL60" s="36" t="e">
        <f t="shared" si="282"/>
        <v>#REF!</v>
      </c>
      <c r="BM60" s="36" t="e">
        <f t="shared" si="282"/>
        <v>#REF!</v>
      </c>
      <c r="BN60" s="36" t="e">
        <f t="shared" si="282"/>
        <v>#REF!</v>
      </c>
      <c r="BO60" s="36" t="e">
        <f t="shared" si="282"/>
        <v>#REF!</v>
      </c>
      <c r="BP60" s="49" t="e">
        <f t="shared" ref="BP60:CI60" si="283">SUM(BP61+BP67)</f>
        <v>#REF!</v>
      </c>
      <c r="BQ60" s="36" t="e">
        <f t="shared" si="283"/>
        <v>#REF!</v>
      </c>
      <c r="BR60" s="36" t="e">
        <f t="shared" si="283"/>
        <v>#REF!</v>
      </c>
      <c r="BS60" s="36" t="e">
        <f t="shared" si="283"/>
        <v>#REF!</v>
      </c>
      <c r="BT60" s="36" t="e">
        <f t="shared" si="283"/>
        <v>#REF!</v>
      </c>
      <c r="BU60" s="36" t="e">
        <f t="shared" si="283"/>
        <v>#REF!</v>
      </c>
      <c r="BV60" s="36" t="e">
        <f t="shared" si="283"/>
        <v>#REF!</v>
      </c>
      <c r="BW60" s="36" t="e">
        <f t="shared" si="283"/>
        <v>#REF!</v>
      </c>
      <c r="BX60" s="36" t="e">
        <f t="shared" si="283"/>
        <v>#REF!</v>
      </c>
      <c r="BY60" s="36" t="e">
        <f t="shared" si="283"/>
        <v>#REF!</v>
      </c>
      <c r="BZ60" s="36" t="e">
        <f t="shared" si="283"/>
        <v>#REF!</v>
      </c>
      <c r="CA60" s="36" t="e">
        <f t="shared" si="283"/>
        <v>#REF!</v>
      </c>
      <c r="CB60" s="36" t="e">
        <f t="shared" si="283"/>
        <v>#REF!</v>
      </c>
      <c r="CC60" s="36" t="e">
        <f t="shared" si="283"/>
        <v>#REF!</v>
      </c>
      <c r="CD60" s="36" t="e">
        <f t="shared" si="283"/>
        <v>#REF!</v>
      </c>
      <c r="CE60" s="36" t="e">
        <f t="shared" si="283"/>
        <v>#REF!</v>
      </c>
      <c r="CF60" s="49" t="e">
        <f t="shared" si="283"/>
        <v>#REF!</v>
      </c>
      <c r="CG60" s="36" t="e">
        <f t="shared" si="283"/>
        <v>#REF!</v>
      </c>
      <c r="CH60" s="36" t="e">
        <f t="shared" si="283"/>
        <v>#REF!</v>
      </c>
      <c r="CI60" s="36" t="e">
        <f t="shared" si="283"/>
        <v>#REF!</v>
      </c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</row>
    <row r="61" spans="1:133" s="35" customFormat="1" x14ac:dyDescent="0.65">
      <c r="A61" s="157"/>
      <c r="B61" s="157" t="s">
        <v>61</v>
      </c>
      <c r="C61" s="36" t="e">
        <f>SUM(C62:C66)</f>
        <v>#REF!</v>
      </c>
      <c r="D61" s="36" t="e">
        <f t="shared" ref="D61:BO61" si="284">SUM(D62:D66)</f>
        <v>#REF!</v>
      </c>
      <c r="E61" s="36" t="e">
        <f t="shared" si="284"/>
        <v>#REF!</v>
      </c>
      <c r="F61" s="36" t="e">
        <f t="shared" si="284"/>
        <v>#REF!</v>
      </c>
      <c r="G61" s="36" t="e">
        <f t="shared" si="284"/>
        <v>#REF!</v>
      </c>
      <c r="H61" s="36" t="e">
        <f t="shared" si="284"/>
        <v>#REF!</v>
      </c>
      <c r="I61" s="36" t="e">
        <f t="shared" si="284"/>
        <v>#REF!</v>
      </c>
      <c r="J61" s="36" t="e">
        <f t="shared" si="284"/>
        <v>#REF!</v>
      </c>
      <c r="K61" s="36" t="e">
        <f t="shared" si="284"/>
        <v>#REF!</v>
      </c>
      <c r="L61" s="36" t="e">
        <f t="shared" si="284"/>
        <v>#REF!</v>
      </c>
      <c r="M61" s="36" t="e">
        <f t="shared" si="284"/>
        <v>#REF!</v>
      </c>
      <c r="N61" s="36" t="e">
        <f t="shared" si="284"/>
        <v>#REF!</v>
      </c>
      <c r="O61" s="36" t="e">
        <f t="shared" si="284"/>
        <v>#REF!</v>
      </c>
      <c r="P61" s="36" t="e">
        <f t="shared" si="284"/>
        <v>#REF!</v>
      </c>
      <c r="Q61" s="36" t="e">
        <f t="shared" si="284"/>
        <v>#REF!</v>
      </c>
      <c r="R61" s="36" t="e">
        <f t="shared" si="284"/>
        <v>#REF!</v>
      </c>
      <c r="S61" s="36" t="e">
        <f t="shared" si="284"/>
        <v>#REF!</v>
      </c>
      <c r="T61" s="36" t="e">
        <f t="shared" si="284"/>
        <v>#REF!</v>
      </c>
      <c r="U61" s="36" t="e">
        <f t="shared" si="284"/>
        <v>#REF!</v>
      </c>
      <c r="V61" s="36" t="e">
        <f t="shared" si="284"/>
        <v>#REF!</v>
      </c>
      <c r="W61" s="36" t="e">
        <f t="shared" si="284"/>
        <v>#REF!</v>
      </c>
      <c r="X61" s="36" t="e">
        <f t="shared" si="284"/>
        <v>#REF!</v>
      </c>
      <c r="Y61" s="36" t="e">
        <f t="shared" si="284"/>
        <v>#REF!</v>
      </c>
      <c r="Z61" s="36" t="e">
        <f t="shared" si="284"/>
        <v>#REF!</v>
      </c>
      <c r="AA61" s="36" t="e">
        <f t="shared" si="284"/>
        <v>#REF!</v>
      </c>
      <c r="AB61" s="36" t="e">
        <f t="shared" si="284"/>
        <v>#REF!</v>
      </c>
      <c r="AC61" s="36" t="e">
        <f t="shared" si="284"/>
        <v>#REF!</v>
      </c>
      <c r="AD61" s="36" t="e">
        <f t="shared" si="284"/>
        <v>#REF!</v>
      </c>
      <c r="AE61" s="36" t="e">
        <f t="shared" si="284"/>
        <v>#REF!</v>
      </c>
      <c r="AF61" s="36" t="e">
        <f t="shared" si="284"/>
        <v>#REF!</v>
      </c>
      <c r="AG61" s="36" t="e">
        <f t="shared" si="284"/>
        <v>#REF!</v>
      </c>
      <c r="AH61" s="36" t="e">
        <f t="shared" si="284"/>
        <v>#REF!</v>
      </c>
      <c r="AI61" s="49" t="e">
        <f t="shared" si="284"/>
        <v>#REF!</v>
      </c>
      <c r="AJ61" s="36" t="e">
        <f t="shared" si="284"/>
        <v>#REF!</v>
      </c>
      <c r="AK61" s="36" t="e">
        <f t="shared" si="284"/>
        <v>#REF!</v>
      </c>
      <c r="AL61" s="36" t="e">
        <f t="shared" si="284"/>
        <v>#REF!</v>
      </c>
      <c r="AM61" s="36" t="e">
        <f t="shared" si="284"/>
        <v>#REF!</v>
      </c>
      <c r="AN61" s="36" t="e">
        <f t="shared" si="284"/>
        <v>#REF!</v>
      </c>
      <c r="AO61" s="36" t="e">
        <f t="shared" si="284"/>
        <v>#REF!</v>
      </c>
      <c r="AP61" s="36" t="e">
        <f t="shared" si="284"/>
        <v>#REF!</v>
      </c>
      <c r="AQ61" s="36" t="e">
        <f t="shared" si="284"/>
        <v>#REF!</v>
      </c>
      <c r="AR61" s="36" t="e">
        <f t="shared" si="284"/>
        <v>#REF!</v>
      </c>
      <c r="AS61" s="36" t="e">
        <f t="shared" si="284"/>
        <v>#REF!</v>
      </c>
      <c r="AT61" s="36" t="e">
        <f t="shared" si="284"/>
        <v>#REF!</v>
      </c>
      <c r="AU61" s="36" t="e">
        <f t="shared" si="284"/>
        <v>#REF!</v>
      </c>
      <c r="AV61" s="36" t="e">
        <f t="shared" si="284"/>
        <v>#REF!</v>
      </c>
      <c r="AW61" s="36" t="e">
        <f t="shared" si="284"/>
        <v>#REF!</v>
      </c>
      <c r="AX61" s="36" t="e">
        <f t="shared" si="284"/>
        <v>#REF!</v>
      </c>
      <c r="AY61" s="36" t="e">
        <f t="shared" si="284"/>
        <v>#REF!</v>
      </c>
      <c r="AZ61" s="36" t="e">
        <f t="shared" si="284"/>
        <v>#REF!</v>
      </c>
      <c r="BA61" s="36" t="e">
        <f t="shared" si="284"/>
        <v>#REF!</v>
      </c>
      <c r="BB61" s="36" t="e">
        <f t="shared" si="284"/>
        <v>#REF!</v>
      </c>
      <c r="BC61" s="36" t="e">
        <f t="shared" si="284"/>
        <v>#REF!</v>
      </c>
      <c r="BD61" s="36" t="e">
        <f t="shared" si="284"/>
        <v>#REF!</v>
      </c>
      <c r="BE61" s="36" t="e">
        <f t="shared" si="284"/>
        <v>#REF!</v>
      </c>
      <c r="BF61" s="36" t="e">
        <f t="shared" si="284"/>
        <v>#REF!</v>
      </c>
      <c r="BG61" s="36" t="e">
        <f t="shared" si="284"/>
        <v>#REF!</v>
      </c>
      <c r="BH61" s="36" t="e">
        <f t="shared" si="284"/>
        <v>#REF!</v>
      </c>
      <c r="BI61" s="36" t="e">
        <f t="shared" si="284"/>
        <v>#REF!</v>
      </c>
      <c r="BJ61" s="36" t="e">
        <f t="shared" si="284"/>
        <v>#REF!</v>
      </c>
      <c r="BK61" s="36" t="e">
        <f t="shared" si="284"/>
        <v>#REF!</v>
      </c>
      <c r="BL61" s="36" t="e">
        <f t="shared" si="284"/>
        <v>#REF!</v>
      </c>
      <c r="BM61" s="36" t="e">
        <f t="shared" si="284"/>
        <v>#REF!</v>
      </c>
      <c r="BN61" s="36" t="e">
        <f t="shared" si="284"/>
        <v>#REF!</v>
      </c>
      <c r="BO61" s="36" t="e">
        <f t="shared" si="284"/>
        <v>#REF!</v>
      </c>
      <c r="BP61" s="49" t="e">
        <f t="shared" ref="BP61:CI61" si="285">SUM(BP62:BP66)</f>
        <v>#REF!</v>
      </c>
      <c r="BQ61" s="36" t="e">
        <f t="shared" si="285"/>
        <v>#REF!</v>
      </c>
      <c r="BR61" s="36" t="e">
        <f t="shared" si="285"/>
        <v>#REF!</v>
      </c>
      <c r="BS61" s="36" t="e">
        <f t="shared" si="285"/>
        <v>#REF!</v>
      </c>
      <c r="BT61" s="36" t="e">
        <f t="shared" si="285"/>
        <v>#REF!</v>
      </c>
      <c r="BU61" s="36" t="e">
        <f t="shared" si="285"/>
        <v>#REF!</v>
      </c>
      <c r="BV61" s="36" t="e">
        <f t="shared" si="285"/>
        <v>#REF!</v>
      </c>
      <c r="BW61" s="36" t="e">
        <f t="shared" si="285"/>
        <v>#REF!</v>
      </c>
      <c r="BX61" s="36" t="e">
        <f t="shared" si="285"/>
        <v>#REF!</v>
      </c>
      <c r="BY61" s="36" t="e">
        <f t="shared" si="285"/>
        <v>#REF!</v>
      </c>
      <c r="BZ61" s="36" t="e">
        <f t="shared" si="285"/>
        <v>#REF!</v>
      </c>
      <c r="CA61" s="36" t="e">
        <f t="shared" si="285"/>
        <v>#REF!</v>
      </c>
      <c r="CB61" s="36" t="e">
        <f t="shared" si="285"/>
        <v>#REF!</v>
      </c>
      <c r="CC61" s="36" t="e">
        <f t="shared" si="285"/>
        <v>#REF!</v>
      </c>
      <c r="CD61" s="36" t="e">
        <f t="shared" si="285"/>
        <v>#REF!</v>
      </c>
      <c r="CE61" s="36" t="e">
        <f t="shared" si="285"/>
        <v>#REF!</v>
      </c>
      <c r="CF61" s="49" t="e">
        <f t="shared" si="285"/>
        <v>#REF!</v>
      </c>
      <c r="CG61" s="36" t="e">
        <f t="shared" si="285"/>
        <v>#REF!</v>
      </c>
      <c r="CH61" s="36" t="e">
        <f t="shared" si="285"/>
        <v>#REF!</v>
      </c>
      <c r="CI61" s="36" t="e">
        <f t="shared" si="285"/>
        <v>#REF!</v>
      </c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</row>
    <row r="62" spans="1:133" x14ac:dyDescent="0.65">
      <c r="A62" s="158"/>
      <c r="B62" s="158" t="s">
        <v>64</v>
      </c>
      <c r="C62" s="37" t="e">
        <f>#REF!</f>
        <v>#REF!</v>
      </c>
      <c r="D62" s="37" t="e">
        <f>#REF!</f>
        <v>#REF!</v>
      </c>
      <c r="E62" s="37" t="e">
        <f>#REF!</f>
        <v>#REF!</v>
      </c>
      <c r="F62" s="37" t="e">
        <f>#REF!</f>
        <v>#REF!</v>
      </c>
      <c r="G62" s="37" t="e">
        <f t="shared" ref="G62:G66" si="286">SUM(C62:F62)</f>
        <v>#REF!</v>
      </c>
      <c r="H62" s="37" t="e">
        <f>#REF!</f>
        <v>#REF!</v>
      </c>
      <c r="I62" s="37" t="e">
        <f>#REF!</f>
        <v>#REF!</v>
      </c>
      <c r="J62" s="37" t="e">
        <f>#REF!</f>
        <v>#REF!</v>
      </c>
      <c r="K62" s="37" t="e">
        <f>#REF!</f>
        <v>#REF!</v>
      </c>
      <c r="L62" s="37" t="e">
        <f t="shared" ref="L62:L66" si="287">SUM(H62:K62)</f>
        <v>#REF!</v>
      </c>
      <c r="M62" s="37" t="e">
        <f>#REF!</f>
        <v>#REF!</v>
      </c>
      <c r="N62" s="37" t="e">
        <f>#REF!</f>
        <v>#REF!</v>
      </c>
      <c r="O62" s="37" t="e">
        <f>#REF!</f>
        <v>#REF!</v>
      </c>
      <c r="P62" s="37" t="e">
        <f>#REF!</f>
        <v>#REF!</v>
      </c>
      <c r="Q62" s="37" t="e">
        <f t="shared" ref="Q62:Q66" si="288">SUM(M62:P62)</f>
        <v>#REF!</v>
      </c>
      <c r="R62" s="37" t="e">
        <f>#REF!</f>
        <v>#REF!</v>
      </c>
      <c r="S62" s="37" t="e">
        <f>#REF!</f>
        <v>#REF!</v>
      </c>
      <c r="T62" s="37" t="e">
        <f>#REF!</f>
        <v>#REF!</v>
      </c>
      <c r="U62" s="37" t="e">
        <f>#REF!</f>
        <v>#REF!</v>
      </c>
      <c r="V62" s="37" t="e">
        <f t="shared" ref="V62:V66" si="289">SUM(R62:U62)</f>
        <v>#REF!</v>
      </c>
      <c r="W62" s="37" t="e">
        <f>#REF!</f>
        <v>#REF!</v>
      </c>
      <c r="X62" s="37" t="e">
        <f>#REF!</f>
        <v>#REF!</v>
      </c>
      <c r="Y62" s="37" t="e">
        <f>#REF!</f>
        <v>#REF!</v>
      </c>
      <c r="Z62" s="37" t="e">
        <f>#REF!</f>
        <v>#REF!</v>
      </c>
      <c r="AA62" s="37" t="e">
        <f t="shared" ref="AA62:AA66" si="290">SUM(W62:Z62)</f>
        <v>#REF!</v>
      </c>
      <c r="AB62" s="37" t="e">
        <f>#REF!</f>
        <v>#REF!</v>
      </c>
      <c r="AC62" s="37" t="e">
        <f>#REF!</f>
        <v>#REF!</v>
      </c>
      <c r="AD62" s="37" t="e">
        <f>#REF!</f>
        <v>#REF!</v>
      </c>
      <c r="AE62" s="37" t="e">
        <f>#REF!</f>
        <v>#REF!</v>
      </c>
      <c r="AF62" s="37" t="e">
        <f t="shared" ref="AF62:AF66" si="291">SUM(AB62:AE62)</f>
        <v>#REF!</v>
      </c>
      <c r="AG62" s="37" t="e">
        <f>#REF!</f>
        <v>#REF!</v>
      </c>
      <c r="AH62" s="37" t="e">
        <f>#REF!</f>
        <v>#REF!</v>
      </c>
      <c r="AI62" s="50" t="e">
        <f t="shared" ref="AI62:AI66" si="292">SUM(G62+Q62+AA62)/2+AG62+AH62+SUM(L62+V62+AF62)/3</f>
        <v>#REF!</v>
      </c>
      <c r="AJ62" s="37" t="e">
        <f>#REF!*2</f>
        <v>#REF!</v>
      </c>
      <c r="AK62" s="37" t="e">
        <f>#REF!*2</f>
        <v>#REF!</v>
      </c>
      <c r="AL62" s="37" t="e">
        <f>#REF!*2</f>
        <v>#REF!</v>
      </c>
      <c r="AM62" s="37" t="e">
        <f>#REF!*2</f>
        <v>#REF!</v>
      </c>
      <c r="AN62" s="37" t="e">
        <f t="shared" ref="AN62:AN66" si="293">SUM(AJ62:AM62)</f>
        <v>#REF!</v>
      </c>
      <c r="AO62" s="37" t="e">
        <f>#REF!*2</f>
        <v>#REF!</v>
      </c>
      <c r="AP62" s="37" t="e">
        <f>#REF!*2</f>
        <v>#REF!</v>
      </c>
      <c r="AQ62" s="37" t="e">
        <f>#REF!*2</f>
        <v>#REF!</v>
      </c>
      <c r="AR62" s="37" t="e">
        <f>#REF!*2</f>
        <v>#REF!</v>
      </c>
      <c r="AS62" s="37" t="e">
        <f>SUM(AO62:AR62)</f>
        <v>#REF!</v>
      </c>
      <c r="AT62" s="37" t="e">
        <f>#REF!*2</f>
        <v>#REF!</v>
      </c>
      <c r="AU62" s="37" t="e">
        <f>#REF!*2</f>
        <v>#REF!</v>
      </c>
      <c r="AV62" s="37" t="e">
        <f>#REF!*2</f>
        <v>#REF!</v>
      </c>
      <c r="AW62" s="37" t="e">
        <f>#REF!*2</f>
        <v>#REF!</v>
      </c>
      <c r="AX62" s="37" t="e">
        <f t="shared" ref="AX62:AX66" si="294">SUM(AT62:AW62)</f>
        <v>#REF!</v>
      </c>
      <c r="AY62" s="37" t="e">
        <f>#REF!*2</f>
        <v>#REF!</v>
      </c>
      <c r="AZ62" s="37" t="e">
        <f>#REF!*2</f>
        <v>#REF!</v>
      </c>
      <c r="BA62" s="37" t="e">
        <f>#REF!*2</f>
        <v>#REF!</v>
      </c>
      <c r="BB62" s="37" t="e">
        <f>#REF!*2</f>
        <v>#REF!</v>
      </c>
      <c r="BC62" s="37" t="e">
        <f t="shared" ref="BC62:BC66" si="295">SUM(AY62:BB62)</f>
        <v>#REF!</v>
      </c>
      <c r="BD62" s="37" t="e">
        <f>#REF!*2</f>
        <v>#REF!</v>
      </c>
      <c r="BE62" s="37" t="e">
        <f>#REF!*2</f>
        <v>#REF!</v>
      </c>
      <c r="BF62" s="37" t="e">
        <f>#REF!*2</f>
        <v>#REF!</v>
      </c>
      <c r="BG62" s="37" t="e">
        <f>#REF!*2</f>
        <v>#REF!</v>
      </c>
      <c r="BH62" s="37" t="e">
        <f t="shared" ref="BH62:BH66" si="296">SUM(BD62:BG62)</f>
        <v>#REF!</v>
      </c>
      <c r="BI62" s="37" t="e">
        <f>#REF!*2</f>
        <v>#REF!</v>
      </c>
      <c r="BJ62" s="37" t="e">
        <f>#REF!*2</f>
        <v>#REF!</v>
      </c>
      <c r="BK62" s="37" t="e">
        <f>#REF!*2</f>
        <v>#REF!</v>
      </c>
      <c r="BL62" s="37" t="e">
        <f>#REF!*2</f>
        <v>#REF!</v>
      </c>
      <c r="BM62" s="37" t="e">
        <f t="shared" ref="BM62:BM66" si="297">SUM(BI62:BL62)</f>
        <v>#REF!</v>
      </c>
      <c r="BN62" s="37" t="e">
        <f>#REF!*2</f>
        <v>#REF!</v>
      </c>
      <c r="BO62" s="37" t="e">
        <f>#REF!*2</f>
        <v>#REF!</v>
      </c>
      <c r="BP62" s="50" t="e">
        <f t="shared" ref="BP62:BP66" si="298">SUM(AN62+AX62+BH62)/2+BN62+BO62+SUM(AS62+BC62+BM62)/3</f>
        <v>#REF!</v>
      </c>
      <c r="BQ62" s="37" t="e">
        <f>#REF!*2</f>
        <v>#REF!</v>
      </c>
      <c r="BR62" s="37" t="e">
        <f>#REF!*2</f>
        <v>#REF!</v>
      </c>
      <c r="BS62" s="37" t="e">
        <f>#REF!*2</f>
        <v>#REF!</v>
      </c>
      <c r="BT62" s="37" t="e">
        <f>#REF!*2</f>
        <v>#REF!</v>
      </c>
      <c r="BU62" s="37" t="e">
        <f t="shared" ref="BU62:BU66" si="299">SUM(BQ62:BT62)</f>
        <v>#REF!</v>
      </c>
      <c r="BV62" s="37" t="e">
        <f>#REF!*2</f>
        <v>#REF!</v>
      </c>
      <c r="BW62" s="37" t="e">
        <f>#REF!*2</f>
        <v>#REF!</v>
      </c>
      <c r="BX62" s="37" t="e">
        <f>#REF!*2</f>
        <v>#REF!</v>
      </c>
      <c r="BY62" s="37" t="e">
        <f>#REF!*2</f>
        <v>#REF!</v>
      </c>
      <c r="BZ62" s="37" t="e">
        <f t="shared" ref="BZ62:BZ66" si="300">SUM(BV62:BY62)</f>
        <v>#REF!</v>
      </c>
      <c r="CA62" s="37" t="e">
        <f>#REF!*2</f>
        <v>#REF!</v>
      </c>
      <c r="CB62" s="37" t="e">
        <f>#REF!*2</f>
        <v>#REF!</v>
      </c>
      <c r="CC62" s="37" t="e">
        <f>#REF!*2</f>
        <v>#REF!</v>
      </c>
      <c r="CD62" s="37" t="e">
        <f>#REF!*2</f>
        <v>#REF!</v>
      </c>
      <c r="CE62" s="37" t="e">
        <f t="shared" ref="CE62:CE66" si="301">SUM(CA62:CD62)</f>
        <v>#REF!</v>
      </c>
      <c r="CF62" s="50" t="e">
        <f t="shared" ref="CF62:CF66" si="302">SUM(BU62+BZ62+CE62)/2</f>
        <v>#REF!</v>
      </c>
      <c r="CG62" s="37" t="e">
        <f t="shared" ref="CG62:CG66" si="303">SUM(G62+Q62+AA62+AN62+AX62+BH62+BU62+BZ62+CE62)/2+AG62+AH62+BN62+BO62</f>
        <v>#REF!</v>
      </c>
      <c r="CH62" s="37" t="e">
        <f t="shared" ref="CH62:CH66" si="304">SUM(L62+V62+AF62+AS62+BC62+BM62)/3</f>
        <v>#REF!</v>
      </c>
      <c r="CI62" s="37" t="e">
        <f t="shared" ref="CI62:CI66" si="305">CG62+CH62</f>
        <v>#REF!</v>
      </c>
    </row>
    <row r="63" spans="1:133" x14ac:dyDescent="0.65">
      <c r="A63" s="158"/>
      <c r="B63" s="158" t="s">
        <v>65</v>
      </c>
      <c r="C63" s="37" t="e">
        <f>#REF!</f>
        <v>#REF!</v>
      </c>
      <c r="D63" s="37" t="e">
        <f>#REF!</f>
        <v>#REF!</v>
      </c>
      <c r="E63" s="37" t="e">
        <f>#REF!</f>
        <v>#REF!</v>
      </c>
      <c r="F63" s="37" t="e">
        <f>#REF!</f>
        <v>#REF!</v>
      </c>
      <c r="G63" s="37" t="e">
        <f t="shared" si="286"/>
        <v>#REF!</v>
      </c>
      <c r="H63" s="37" t="e">
        <f>#REF!</f>
        <v>#REF!</v>
      </c>
      <c r="I63" s="37" t="e">
        <f>#REF!</f>
        <v>#REF!</v>
      </c>
      <c r="J63" s="37" t="e">
        <f>#REF!</f>
        <v>#REF!</v>
      </c>
      <c r="K63" s="37" t="e">
        <f>#REF!</f>
        <v>#REF!</v>
      </c>
      <c r="L63" s="37" t="e">
        <f t="shared" si="287"/>
        <v>#REF!</v>
      </c>
      <c r="M63" s="37" t="e">
        <f>#REF!</f>
        <v>#REF!</v>
      </c>
      <c r="N63" s="37" t="e">
        <f>#REF!</f>
        <v>#REF!</v>
      </c>
      <c r="O63" s="37" t="e">
        <f>#REF!</f>
        <v>#REF!</v>
      </c>
      <c r="P63" s="37" t="e">
        <f>#REF!</f>
        <v>#REF!</v>
      </c>
      <c r="Q63" s="37" t="e">
        <f t="shared" si="288"/>
        <v>#REF!</v>
      </c>
      <c r="R63" s="37" t="e">
        <f>#REF!</f>
        <v>#REF!</v>
      </c>
      <c r="S63" s="37" t="e">
        <f>#REF!</f>
        <v>#REF!</v>
      </c>
      <c r="T63" s="37" t="e">
        <f>#REF!</f>
        <v>#REF!</v>
      </c>
      <c r="U63" s="37" t="e">
        <f>#REF!</f>
        <v>#REF!</v>
      </c>
      <c r="V63" s="37" t="e">
        <f t="shared" si="289"/>
        <v>#REF!</v>
      </c>
      <c r="W63" s="37" t="e">
        <f>#REF!</f>
        <v>#REF!</v>
      </c>
      <c r="X63" s="37" t="e">
        <f>#REF!</f>
        <v>#REF!</v>
      </c>
      <c r="Y63" s="37" t="e">
        <f>#REF!</f>
        <v>#REF!</v>
      </c>
      <c r="Z63" s="37" t="e">
        <f>#REF!</f>
        <v>#REF!</v>
      </c>
      <c r="AA63" s="37" t="e">
        <f t="shared" si="290"/>
        <v>#REF!</v>
      </c>
      <c r="AB63" s="37" t="e">
        <f>#REF!</f>
        <v>#REF!</v>
      </c>
      <c r="AC63" s="37" t="e">
        <f>#REF!</f>
        <v>#REF!</v>
      </c>
      <c r="AD63" s="37" t="e">
        <f>#REF!</f>
        <v>#REF!</v>
      </c>
      <c r="AE63" s="37" t="e">
        <f>#REF!</f>
        <v>#REF!</v>
      </c>
      <c r="AF63" s="37" t="e">
        <f t="shared" si="291"/>
        <v>#REF!</v>
      </c>
      <c r="AG63" s="37" t="e">
        <f>#REF!</f>
        <v>#REF!</v>
      </c>
      <c r="AH63" s="37" t="e">
        <f>#REF!</f>
        <v>#REF!</v>
      </c>
      <c r="AI63" s="50" t="e">
        <f t="shared" si="292"/>
        <v>#REF!</v>
      </c>
      <c r="AJ63" s="37" t="e">
        <f>#REF!*2</f>
        <v>#REF!</v>
      </c>
      <c r="AK63" s="37" t="e">
        <f>#REF!*2</f>
        <v>#REF!</v>
      </c>
      <c r="AL63" s="37" t="e">
        <f>#REF!*2</f>
        <v>#REF!</v>
      </c>
      <c r="AM63" s="37" t="e">
        <f>#REF!*2</f>
        <v>#REF!</v>
      </c>
      <c r="AN63" s="37" t="e">
        <f t="shared" si="293"/>
        <v>#REF!</v>
      </c>
      <c r="AO63" s="37" t="e">
        <f>#REF!*2</f>
        <v>#REF!</v>
      </c>
      <c r="AP63" s="37" t="e">
        <f>#REF!*2</f>
        <v>#REF!</v>
      </c>
      <c r="AQ63" s="37" t="e">
        <f>#REF!*2</f>
        <v>#REF!</v>
      </c>
      <c r="AR63" s="37" t="e">
        <f>#REF!*2</f>
        <v>#REF!</v>
      </c>
      <c r="AS63" s="37" t="e">
        <f t="shared" ref="AS63:AS66" si="306">SUM(AO63:AR63)</f>
        <v>#REF!</v>
      </c>
      <c r="AT63" s="37" t="e">
        <f>#REF!*2</f>
        <v>#REF!</v>
      </c>
      <c r="AU63" s="37" t="e">
        <f>#REF!*2</f>
        <v>#REF!</v>
      </c>
      <c r="AV63" s="37" t="e">
        <f>#REF!*2</f>
        <v>#REF!</v>
      </c>
      <c r="AW63" s="37" t="e">
        <f>#REF!*2</f>
        <v>#REF!</v>
      </c>
      <c r="AX63" s="37" t="e">
        <f t="shared" si="294"/>
        <v>#REF!</v>
      </c>
      <c r="AY63" s="37" t="e">
        <f>#REF!*2</f>
        <v>#REF!</v>
      </c>
      <c r="AZ63" s="37" t="e">
        <f>#REF!*2</f>
        <v>#REF!</v>
      </c>
      <c r="BA63" s="37" t="e">
        <f>#REF!*2</f>
        <v>#REF!</v>
      </c>
      <c r="BB63" s="37" t="e">
        <f>#REF!*2</f>
        <v>#REF!</v>
      </c>
      <c r="BC63" s="37" t="e">
        <f t="shared" si="295"/>
        <v>#REF!</v>
      </c>
      <c r="BD63" s="37" t="e">
        <f>#REF!*2</f>
        <v>#REF!</v>
      </c>
      <c r="BE63" s="37" t="e">
        <f>#REF!*2</f>
        <v>#REF!</v>
      </c>
      <c r="BF63" s="37" t="e">
        <f>#REF!*2</f>
        <v>#REF!</v>
      </c>
      <c r="BG63" s="37" t="e">
        <f>#REF!*2</f>
        <v>#REF!</v>
      </c>
      <c r="BH63" s="37" t="e">
        <f t="shared" si="296"/>
        <v>#REF!</v>
      </c>
      <c r="BI63" s="37" t="e">
        <f>#REF!*2</f>
        <v>#REF!</v>
      </c>
      <c r="BJ63" s="37" t="e">
        <f>#REF!*2</f>
        <v>#REF!</v>
      </c>
      <c r="BK63" s="37" t="e">
        <f>#REF!*2</f>
        <v>#REF!</v>
      </c>
      <c r="BL63" s="37" t="e">
        <f>#REF!*2</f>
        <v>#REF!</v>
      </c>
      <c r="BM63" s="37" t="e">
        <f t="shared" si="297"/>
        <v>#REF!</v>
      </c>
      <c r="BN63" s="37" t="e">
        <f>#REF!</f>
        <v>#REF!</v>
      </c>
      <c r="BO63" s="37" t="e">
        <f>#REF!</f>
        <v>#REF!</v>
      </c>
      <c r="BP63" s="50" t="e">
        <f t="shared" si="298"/>
        <v>#REF!</v>
      </c>
      <c r="BQ63" s="37" t="e">
        <f>#REF!*2</f>
        <v>#REF!</v>
      </c>
      <c r="BR63" s="37" t="e">
        <f>#REF!*2</f>
        <v>#REF!</v>
      </c>
      <c r="BS63" s="37" t="e">
        <f>#REF!*2</f>
        <v>#REF!</v>
      </c>
      <c r="BT63" s="37" t="e">
        <f>#REF!*2</f>
        <v>#REF!</v>
      </c>
      <c r="BU63" s="37" t="e">
        <f t="shared" si="299"/>
        <v>#REF!</v>
      </c>
      <c r="BV63" s="37" t="e">
        <f>#REF!*2</f>
        <v>#REF!</v>
      </c>
      <c r="BW63" s="37" t="e">
        <f>#REF!*2</f>
        <v>#REF!</v>
      </c>
      <c r="BX63" s="37" t="e">
        <f>#REF!*2</f>
        <v>#REF!</v>
      </c>
      <c r="BY63" s="37" t="e">
        <f>#REF!*2</f>
        <v>#REF!</v>
      </c>
      <c r="BZ63" s="37" t="e">
        <f t="shared" si="300"/>
        <v>#REF!</v>
      </c>
      <c r="CA63" s="37" t="e">
        <f>#REF!*2</f>
        <v>#REF!</v>
      </c>
      <c r="CB63" s="37" t="e">
        <f>#REF!*2</f>
        <v>#REF!</v>
      </c>
      <c r="CC63" s="37" t="e">
        <f>#REF!*2</f>
        <v>#REF!</v>
      </c>
      <c r="CD63" s="37" t="e">
        <f>#REF!*2</f>
        <v>#REF!</v>
      </c>
      <c r="CE63" s="37" t="e">
        <f t="shared" si="301"/>
        <v>#REF!</v>
      </c>
      <c r="CF63" s="50" t="e">
        <f t="shared" si="302"/>
        <v>#REF!</v>
      </c>
      <c r="CG63" s="37" t="e">
        <f t="shared" si="303"/>
        <v>#REF!</v>
      </c>
      <c r="CH63" s="37" t="e">
        <f t="shared" si="304"/>
        <v>#REF!</v>
      </c>
      <c r="CI63" s="37" t="e">
        <f t="shared" si="305"/>
        <v>#REF!</v>
      </c>
    </row>
    <row r="64" spans="1:133" x14ac:dyDescent="0.65">
      <c r="A64" s="158"/>
      <c r="B64" s="158" t="s">
        <v>62</v>
      </c>
      <c r="C64" s="37" t="e">
        <f>#REF!</f>
        <v>#REF!</v>
      </c>
      <c r="D64" s="37" t="e">
        <f>#REF!</f>
        <v>#REF!</v>
      </c>
      <c r="E64" s="37" t="e">
        <f>#REF!</f>
        <v>#REF!</v>
      </c>
      <c r="F64" s="37" t="e">
        <f>#REF!</f>
        <v>#REF!</v>
      </c>
      <c r="G64" s="37" t="e">
        <f t="shared" si="286"/>
        <v>#REF!</v>
      </c>
      <c r="H64" s="37" t="e">
        <f>#REF!</f>
        <v>#REF!</v>
      </c>
      <c r="I64" s="37" t="e">
        <f>#REF!</f>
        <v>#REF!</v>
      </c>
      <c r="J64" s="37" t="e">
        <f>#REF!</f>
        <v>#REF!</v>
      </c>
      <c r="K64" s="37" t="e">
        <f>#REF!</f>
        <v>#REF!</v>
      </c>
      <c r="L64" s="37" t="e">
        <f t="shared" si="287"/>
        <v>#REF!</v>
      </c>
      <c r="M64" s="37" t="e">
        <f>#REF!</f>
        <v>#REF!</v>
      </c>
      <c r="N64" s="37" t="e">
        <f>#REF!</f>
        <v>#REF!</v>
      </c>
      <c r="O64" s="37" t="e">
        <f>#REF!</f>
        <v>#REF!</v>
      </c>
      <c r="P64" s="37" t="e">
        <f>#REF!</f>
        <v>#REF!</v>
      </c>
      <c r="Q64" s="37" t="e">
        <f t="shared" si="288"/>
        <v>#REF!</v>
      </c>
      <c r="R64" s="37" t="e">
        <f>#REF!</f>
        <v>#REF!</v>
      </c>
      <c r="S64" s="37" t="e">
        <f>#REF!</f>
        <v>#REF!</v>
      </c>
      <c r="T64" s="37" t="e">
        <f>#REF!</f>
        <v>#REF!</v>
      </c>
      <c r="U64" s="37" t="e">
        <f>#REF!</f>
        <v>#REF!</v>
      </c>
      <c r="V64" s="37" t="e">
        <f t="shared" si="289"/>
        <v>#REF!</v>
      </c>
      <c r="W64" s="37" t="e">
        <f>#REF!</f>
        <v>#REF!</v>
      </c>
      <c r="X64" s="37" t="e">
        <f>#REF!</f>
        <v>#REF!</v>
      </c>
      <c r="Y64" s="37" t="e">
        <f>#REF!</f>
        <v>#REF!</v>
      </c>
      <c r="Z64" s="37" t="e">
        <f>#REF!</f>
        <v>#REF!</v>
      </c>
      <c r="AA64" s="37" t="e">
        <f t="shared" si="290"/>
        <v>#REF!</v>
      </c>
      <c r="AB64" s="37" t="e">
        <f>#REF!</f>
        <v>#REF!</v>
      </c>
      <c r="AC64" s="37" t="e">
        <f>#REF!</f>
        <v>#REF!</v>
      </c>
      <c r="AD64" s="37" t="e">
        <f>#REF!</f>
        <v>#REF!</v>
      </c>
      <c r="AE64" s="37" t="e">
        <f>#REF!</f>
        <v>#REF!</v>
      </c>
      <c r="AF64" s="37" t="e">
        <f t="shared" si="291"/>
        <v>#REF!</v>
      </c>
      <c r="AG64" s="37" t="e">
        <f>#REF!</f>
        <v>#REF!</v>
      </c>
      <c r="AH64" s="37" t="e">
        <f>#REF!</f>
        <v>#REF!</v>
      </c>
      <c r="AI64" s="50" t="e">
        <f t="shared" si="292"/>
        <v>#REF!</v>
      </c>
      <c r="AJ64" s="37" t="e">
        <f>#REF!*2</f>
        <v>#REF!</v>
      </c>
      <c r="AK64" s="37" t="e">
        <f>#REF!*2</f>
        <v>#REF!</v>
      </c>
      <c r="AL64" s="37" t="e">
        <f>#REF!*2</f>
        <v>#REF!</v>
      </c>
      <c r="AM64" s="37" t="e">
        <f>#REF!*2</f>
        <v>#REF!</v>
      </c>
      <c r="AN64" s="37" t="e">
        <f t="shared" si="293"/>
        <v>#REF!</v>
      </c>
      <c r="AO64" s="37" t="e">
        <f>#REF!*2</f>
        <v>#REF!</v>
      </c>
      <c r="AP64" s="37" t="e">
        <f>#REF!*2</f>
        <v>#REF!</v>
      </c>
      <c r="AQ64" s="37" t="e">
        <f>#REF!*2</f>
        <v>#REF!</v>
      </c>
      <c r="AR64" s="37" t="e">
        <f>#REF!*2</f>
        <v>#REF!</v>
      </c>
      <c r="AS64" s="37" t="e">
        <f t="shared" si="306"/>
        <v>#REF!</v>
      </c>
      <c r="AT64" s="37" t="e">
        <f>#REF!*2</f>
        <v>#REF!</v>
      </c>
      <c r="AU64" s="37" t="e">
        <f>#REF!*2</f>
        <v>#REF!</v>
      </c>
      <c r="AV64" s="37" t="e">
        <f>#REF!*2</f>
        <v>#REF!</v>
      </c>
      <c r="AW64" s="37" t="e">
        <f>#REF!*2</f>
        <v>#REF!</v>
      </c>
      <c r="AX64" s="37" t="e">
        <f t="shared" si="294"/>
        <v>#REF!</v>
      </c>
      <c r="AY64" s="37" t="e">
        <f>#REF!*2</f>
        <v>#REF!</v>
      </c>
      <c r="AZ64" s="37" t="e">
        <f>#REF!*2</f>
        <v>#REF!</v>
      </c>
      <c r="BA64" s="37" t="e">
        <f>#REF!*2</f>
        <v>#REF!</v>
      </c>
      <c r="BB64" s="37" t="e">
        <f>#REF!*2</f>
        <v>#REF!</v>
      </c>
      <c r="BC64" s="37" t="e">
        <f t="shared" si="295"/>
        <v>#REF!</v>
      </c>
      <c r="BD64" s="37" t="e">
        <f>#REF!*2</f>
        <v>#REF!</v>
      </c>
      <c r="BE64" s="37" t="e">
        <f>#REF!*2</f>
        <v>#REF!</v>
      </c>
      <c r="BF64" s="37" t="e">
        <f>#REF!*2</f>
        <v>#REF!</v>
      </c>
      <c r="BG64" s="37" t="e">
        <f>#REF!*2</f>
        <v>#REF!</v>
      </c>
      <c r="BH64" s="37" t="e">
        <f t="shared" si="296"/>
        <v>#REF!</v>
      </c>
      <c r="BI64" s="37" t="e">
        <f>#REF!*2</f>
        <v>#REF!</v>
      </c>
      <c r="BJ64" s="37" t="e">
        <f>#REF!*2</f>
        <v>#REF!</v>
      </c>
      <c r="BK64" s="37" t="e">
        <f>#REF!*2</f>
        <v>#REF!</v>
      </c>
      <c r="BL64" s="37" t="e">
        <f>#REF!*2</f>
        <v>#REF!</v>
      </c>
      <c r="BM64" s="37" t="e">
        <f t="shared" si="297"/>
        <v>#REF!</v>
      </c>
      <c r="BN64" s="37" t="e">
        <f>#REF!</f>
        <v>#REF!</v>
      </c>
      <c r="BO64" s="37" t="e">
        <f>#REF!</f>
        <v>#REF!</v>
      </c>
      <c r="BP64" s="50" t="e">
        <f t="shared" si="298"/>
        <v>#REF!</v>
      </c>
      <c r="BQ64" s="37" t="e">
        <f>#REF!*2</f>
        <v>#REF!</v>
      </c>
      <c r="BR64" s="37" t="e">
        <f>#REF!*2</f>
        <v>#REF!</v>
      </c>
      <c r="BS64" s="37" t="e">
        <f>#REF!*2</f>
        <v>#REF!</v>
      </c>
      <c r="BT64" s="37" t="e">
        <f>#REF!*2</f>
        <v>#REF!</v>
      </c>
      <c r="BU64" s="37" t="e">
        <f t="shared" si="299"/>
        <v>#REF!</v>
      </c>
      <c r="BV64" s="37" t="e">
        <f>#REF!*2</f>
        <v>#REF!</v>
      </c>
      <c r="BW64" s="37" t="e">
        <f>#REF!*2</f>
        <v>#REF!</v>
      </c>
      <c r="BX64" s="37" t="e">
        <f>#REF!*2</f>
        <v>#REF!</v>
      </c>
      <c r="BY64" s="37" t="e">
        <f>#REF!*2</f>
        <v>#REF!</v>
      </c>
      <c r="BZ64" s="37" t="e">
        <f t="shared" si="300"/>
        <v>#REF!</v>
      </c>
      <c r="CA64" s="37" t="e">
        <f>#REF!*2</f>
        <v>#REF!</v>
      </c>
      <c r="CB64" s="37" t="e">
        <f>#REF!*2</f>
        <v>#REF!</v>
      </c>
      <c r="CC64" s="37" t="e">
        <f>#REF!*2</f>
        <v>#REF!</v>
      </c>
      <c r="CD64" s="37" t="e">
        <f>#REF!*2</f>
        <v>#REF!</v>
      </c>
      <c r="CE64" s="37" t="e">
        <f t="shared" si="301"/>
        <v>#REF!</v>
      </c>
      <c r="CF64" s="50" t="e">
        <f t="shared" si="302"/>
        <v>#REF!</v>
      </c>
      <c r="CG64" s="37" t="e">
        <f t="shared" si="303"/>
        <v>#REF!</v>
      </c>
      <c r="CH64" s="37" t="e">
        <f t="shared" si="304"/>
        <v>#REF!</v>
      </c>
      <c r="CI64" s="37" t="e">
        <f t="shared" si="305"/>
        <v>#REF!</v>
      </c>
    </row>
    <row r="65" spans="1:133" s="113" customFormat="1" x14ac:dyDescent="0.65">
      <c r="A65" s="158"/>
      <c r="B65" s="139" t="s">
        <v>256</v>
      </c>
      <c r="C65" s="38" t="e">
        <f>#REF!</f>
        <v>#REF!</v>
      </c>
      <c r="D65" s="38" t="e">
        <f>#REF!</f>
        <v>#REF!</v>
      </c>
      <c r="E65" s="38" t="e">
        <f>#REF!</f>
        <v>#REF!</v>
      </c>
      <c r="F65" s="38" t="e">
        <f>#REF!</f>
        <v>#REF!</v>
      </c>
      <c r="G65" s="38" t="e">
        <f t="shared" ref="G65" si="307">SUM(C65:F65)</f>
        <v>#REF!</v>
      </c>
      <c r="H65" s="38" t="e">
        <f>#REF!</f>
        <v>#REF!</v>
      </c>
      <c r="I65" s="38" t="e">
        <f>#REF!</f>
        <v>#REF!</v>
      </c>
      <c r="J65" s="38" t="e">
        <f>#REF!</f>
        <v>#REF!</v>
      </c>
      <c r="K65" s="38" t="e">
        <f>#REF!</f>
        <v>#REF!</v>
      </c>
      <c r="L65" s="38" t="e">
        <f t="shared" ref="L65" si="308">SUM(H65:K65)</f>
        <v>#REF!</v>
      </c>
      <c r="M65" s="38" t="e">
        <f>#REF!</f>
        <v>#REF!</v>
      </c>
      <c r="N65" s="38" t="e">
        <f>#REF!</f>
        <v>#REF!</v>
      </c>
      <c r="O65" s="38" t="e">
        <f>#REF!</f>
        <v>#REF!</v>
      </c>
      <c r="P65" s="38" t="e">
        <f>#REF!</f>
        <v>#REF!</v>
      </c>
      <c r="Q65" s="38" t="e">
        <f t="shared" ref="Q65" si="309">SUM(M65:P65)</f>
        <v>#REF!</v>
      </c>
      <c r="R65" s="38" t="e">
        <f>#REF!</f>
        <v>#REF!</v>
      </c>
      <c r="S65" s="38" t="e">
        <f>#REF!</f>
        <v>#REF!</v>
      </c>
      <c r="T65" s="38" t="e">
        <f>#REF!</f>
        <v>#REF!</v>
      </c>
      <c r="U65" s="38" t="e">
        <f>#REF!</f>
        <v>#REF!</v>
      </c>
      <c r="V65" s="38" t="e">
        <f t="shared" ref="V65" si="310">SUM(R65:U65)</f>
        <v>#REF!</v>
      </c>
      <c r="W65" s="38" t="e">
        <f>#REF!</f>
        <v>#REF!</v>
      </c>
      <c r="X65" s="38" t="e">
        <f>#REF!</f>
        <v>#REF!</v>
      </c>
      <c r="Y65" s="38" t="e">
        <f>#REF!</f>
        <v>#REF!</v>
      </c>
      <c r="Z65" s="38" t="e">
        <f>#REF!</f>
        <v>#REF!</v>
      </c>
      <c r="AA65" s="38" t="e">
        <f t="shared" ref="AA65" si="311">SUM(W65:Z65)</f>
        <v>#REF!</v>
      </c>
      <c r="AB65" s="38" t="e">
        <f>#REF!</f>
        <v>#REF!</v>
      </c>
      <c r="AC65" s="38" t="e">
        <f>#REF!</f>
        <v>#REF!</v>
      </c>
      <c r="AD65" s="38" t="e">
        <f>#REF!</f>
        <v>#REF!</v>
      </c>
      <c r="AE65" s="38" t="e">
        <f>#REF!</f>
        <v>#REF!</v>
      </c>
      <c r="AF65" s="38" t="e">
        <f t="shared" ref="AF65" si="312">SUM(AB65:AE65)</f>
        <v>#REF!</v>
      </c>
      <c r="AG65" s="38" t="e">
        <f>#REF!</f>
        <v>#REF!</v>
      </c>
      <c r="AH65" s="38" t="e">
        <f>#REF!</f>
        <v>#REF!</v>
      </c>
      <c r="AI65" s="111" t="e">
        <f t="shared" ref="AI65" si="313">SUM(G65+Q65+AA65)/2+AG65+AH65+SUM(L65+V65+AF65)/3</f>
        <v>#REF!</v>
      </c>
      <c r="AJ65" s="37" t="e">
        <f>#REF!*2</f>
        <v>#REF!</v>
      </c>
      <c r="AK65" s="37" t="e">
        <f>#REF!*2</f>
        <v>#REF!</v>
      </c>
      <c r="AL65" s="37" t="e">
        <f>#REF!*2</f>
        <v>#REF!</v>
      </c>
      <c r="AM65" s="37" t="e">
        <f>#REF!*2</f>
        <v>#REF!</v>
      </c>
      <c r="AN65" s="38" t="e">
        <f t="shared" ref="AN65" si="314">SUM(AJ65:AM65)</f>
        <v>#REF!</v>
      </c>
      <c r="AO65" s="37" t="e">
        <f>#REF!*2</f>
        <v>#REF!</v>
      </c>
      <c r="AP65" s="37" t="e">
        <f>#REF!*2</f>
        <v>#REF!</v>
      </c>
      <c r="AQ65" s="37" t="e">
        <f>#REF!*2</f>
        <v>#REF!</v>
      </c>
      <c r="AR65" s="37" t="e">
        <f>#REF!*2</f>
        <v>#REF!</v>
      </c>
      <c r="AS65" s="38" t="e">
        <f t="shared" ref="AS65" si="315">SUM(AO65:AR65)</f>
        <v>#REF!</v>
      </c>
      <c r="AT65" s="37" t="e">
        <f>#REF!*2</f>
        <v>#REF!</v>
      </c>
      <c r="AU65" s="37" t="e">
        <f>#REF!*2</f>
        <v>#REF!</v>
      </c>
      <c r="AV65" s="37" t="e">
        <f>#REF!*2</f>
        <v>#REF!</v>
      </c>
      <c r="AW65" s="37" t="e">
        <f>#REF!*2</f>
        <v>#REF!</v>
      </c>
      <c r="AX65" s="38" t="e">
        <f t="shared" ref="AX65" si="316">SUM(AT65:AW65)</f>
        <v>#REF!</v>
      </c>
      <c r="AY65" s="37" t="e">
        <f>#REF!*2</f>
        <v>#REF!</v>
      </c>
      <c r="AZ65" s="37" t="e">
        <f>#REF!*2</f>
        <v>#REF!</v>
      </c>
      <c r="BA65" s="37" t="e">
        <f>#REF!*2</f>
        <v>#REF!</v>
      </c>
      <c r="BB65" s="37" t="e">
        <f>#REF!*2</f>
        <v>#REF!</v>
      </c>
      <c r="BC65" s="38" t="e">
        <f t="shared" ref="BC65" si="317">SUM(AY65:BB65)</f>
        <v>#REF!</v>
      </c>
      <c r="BD65" s="37" t="e">
        <f>#REF!*2</f>
        <v>#REF!</v>
      </c>
      <c r="BE65" s="37" t="e">
        <f>#REF!*2</f>
        <v>#REF!</v>
      </c>
      <c r="BF65" s="37" t="e">
        <f>#REF!*2</f>
        <v>#REF!</v>
      </c>
      <c r="BG65" s="37" t="e">
        <f>#REF!*2</f>
        <v>#REF!</v>
      </c>
      <c r="BH65" s="38" t="e">
        <f t="shared" ref="BH65" si="318">SUM(BD65:BG65)</f>
        <v>#REF!</v>
      </c>
      <c r="BI65" s="37" t="e">
        <f>#REF!*2</f>
        <v>#REF!</v>
      </c>
      <c r="BJ65" s="37" t="e">
        <f>#REF!*2</f>
        <v>#REF!</v>
      </c>
      <c r="BK65" s="37" t="e">
        <f>#REF!*2</f>
        <v>#REF!</v>
      </c>
      <c r="BL65" s="37" t="e">
        <f>#REF!*2</f>
        <v>#REF!</v>
      </c>
      <c r="BM65" s="38" t="e">
        <f t="shared" ref="BM65" si="319">SUM(BI65:BL65)</f>
        <v>#REF!</v>
      </c>
      <c r="BN65" s="38" t="e">
        <f>#REF!</f>
        <v>#REF!</v>
      </c>
      <c r="BO65" s="38" t="e">
        <f>#REF!</f>
        <v>#REF!</v>
      </c>
      <c r="BP65" s="111" t="e">
        <f t="shared" ref="BP65" si="320">SUM(AN65+AX65+BH65)/2+BN65+BO65+SUM(AS65+BC65+BM65)/3</f>
        <v>#REF!</v>
      </c>
      <c r="BQ65" s="37" t="e">
        <f>#REF!*2</f>
        <v>#REF!</v>
      </c>
      <c r="BR65" s="37" t="e">
        <f>#REF!*2</f>
        <v>#REF!</v>
      </c>
      <c r="BS65" s="37" t="e">
        <f>#REF!*2</f>
        <v>#REF!</v>
      </c>
      <c r="BT65" s="37" t="e">
        <f>#REF!*2</f>
        <v>#REF!</v>
      </c>
      <c r="BU65" s="38" t="e">
        <f t="shared" ref="BU65" si="321">SUM(BQ65:BT65)</f>
        <v>#REF!</v>
      </c>
      <c r="BV65" s="37" t="e">
        <f>#REF!*2</f>
        <v>#REF!</v>
      </c>
      <c r="BW65" s="37" t="e">
        <f>#REF!*2</f>
        <v>#REF!</v>
      </c>
      <c r="BX65" s="37" t="e">
        <f>#REF!*2</f>
        <v>#REF!</v>
      </c>
      <c r="BY65" s="37" t="e">
        <f>#REF!*2</f>
        <v>#REF!</v>
      </c>
      <c r="BZ65" s="38" t="e">
        <f t="shared" ref="BZ65" si="322">SUM(BV65:BY65)</f>
        <v>#REF!</v>
      </c>
      <c r="CA65" s="37" t="e">
        <f>#REF!*2</f>
        <v>#REF!</v>
      </c>
      <c r="CB65" s="37" t="e">
        <f>#REF!*2</f>
        <v>#REF!</v>
      </c>
      <c r="CC65" s="37" t="e">
        <f>#REF!*2</f>
        <v>#REF!</v>
      </c>
      <c r="CD65" s="37" t="e">
        <f>#REF!*2</f>
        <v>#REF!</v>
      </c>
      <c r="CE65" s="38" t="e">
        <f t="shared" ref="CE65" si="323">SUM(CA65:CD65)</f>
        <v>#REF!</v>
      </c>
      <c r="CF65" s="111" t="e">
        <f t="shared" ref="CF65" si="324">SUM(BU65+BZ65+CE65)/2</f>
        <v>#REF!</v>
      </c>
      <c r="CG65" s="38" t="e">
        <f t="shared" ref="CG65" si="325">SUM(G65+Q65+AA65+AN65+AX65+BH65+BU65+BZ65+CE65)/2+AG65+AH65+BN65+BO65</f>
        <v>#REF!</v>
      </c>
      <c r="CH65" s="38" t="e">
        <f t="shared" ref="CH65" si="326">SUM(L65+V65+AF65+AS65+BC65+BM65)/3</f>
        <v>#REF!</v>
      </c>
      <c r="CI65" s="38" t="e">
        <f t="shared" ref="CI65" si="327">CG65+CH65</f>
        <v>#REF!</v>
      </c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</row>
    <row r="66" spans="1:133" x14ac:dyDescent="0.65">
      <c r="A66" s="158"/>
      <c r="B66" s="158" t="s">
        <v>63</v>
      </c>
      <c r="C66" s="37" t="e">
        <f>#REF!</f>
        <v>#REF!</v>
      </c>
      <c r="D66" s="37" t="e">
        <f>#REF!</f>
        <v>#REF!</v>
      </c>
      <c r="E66" s="37" t="e">
        <f>#REF!</f>
        <v>#REF!</v>
      </c>
      <c r="F66" s="37" t="e">
        <f>#REF!</f>
        <v>#REF!</v>
      </c>
      <c r="G66" s="37" t="e">
        <f t="shared" si="286"/>
        <v>#REF!</v>
      </c>
      <c r="H66" s="37" t="e">
        <f>#REF!</f>
        <v>#REF!</v>
      </c>
      <c r="I66" s="37" t="e">
        <f>#REF!</f>
        <v>#REF!</v>
      </c>
      <c r="J66" s="37" t="e">
        <f>#REF!</f>
        <v>#REF!</v>
      </c>
      <c r="K66" s="37" t="e">
        <f>#REF!</f>
        <v>#REF!</v>
      </c>
      <c r="L66" s="37" t="e">
        <f t="shared" si="287"/>
        <v>#REF!</v>
      </c>
      <c r="M66" s="37" t="e">
        <f>#REF!</f>
        <v>#REF!</v>
      </c>
      <c r="N66" s="37" t="e">
        <f>#REF!</f>
        <v>#REF!</v>
      </c>
      <c r="O66" s="37" t="e">
        <f>#REF!</f>
        <v>#REF!</v>
      </c>
      <c r="P66" s="37" t="e">
        <f>#REF!</f>
        <v>#REF!</v>
      </c>
      <c r="Q66" s="37" t="e">
        <f t="shared" si="288"/>
        <v>#REF!</v>
      </c>
      <c r="R66" s="37" t="e">
        <f>#REF!</f>
        <v>#REF!</v>
      </c>
      <c r="S66" s="37" t="e">
        <f>#REF!</f>
        <v>#REF!</v>
      </c>
      <c r="T66" s="37" t="e">
        <f>#REF!</f>
        <v>#REF!</v>
      </c>
      <c r="U66" s="37" t="e">
        <f>#REF!</f>
        <v>#REF!</v>
      </c>
      <c r="V66" s="37" t="e">
        <f t="shared" si="289"/>
        <v>#REF!</v>
      </c>
      <c r="W66" s="37" t="e">
        <f>#REF!</f>
        <v>#REF!</v>
      </c>
      <c r="X66" s="37" t="e">
        <f>#REF!</f>
        <v>#REF!</v>
      </c>
      <c r="Y66" s="37" t="e">
        <f>#REF!</f>
        <v>#REF!</v>
      </c>
      <c r="Z66" s="37" t="e">
        <f>#REF!</f>
        <v>#REF!</v>
      </c>
      <c r="AA66" s="37" t="e">
        <f t="shared" si="290"/>
        <v>#REF!</v>
      </c>
      <c r="AB66" s="37" t="e">
        <f>#REF!</f>
        <v>#REF!</v>
      </c>
      <c r="AC66" s="37" t="e">
        <f>#REF!</f>
        <v>#REF!</v>
      </c>
      <c r="AD66" s="37" t="e">
        <f>#REF!</f>
        <v>#REF!</v>
      </c>
      <c r="AE66" s="37" t="e">
        <f>#REF!</f>
        <v>#REF!</v>
      </c>
      <c r="AF66" s="37" t="e">
        <f t="shared" si="291"/>
        <v>#REF!</v>
      </c>
      <c r="AG66" s="37" t="e">
        <f>#REF!</f>
        <v>#REF!</v>
      </c>
      <c r="AH66" s="37" t="e">
        <f>#REF!</f>
        <v>#REF!</v>
      </c>
      <c r="AI66" s="50" t="e">
        <f t="shared" si="292"/>
        <v>#REF!</v>
      </c>
      <c r="AJ66" s="37" t="e">
        <f>#REF!*2</f>
        <v>#REF!</v>
      </c>
      <c r="AK66" s="37" t="e">
        <f>#REF!*2</f>
        <v>#REF!</v>
      </c>
      <c r="AL66" s="37" t="e">
        <f>#REF!*2</f>
        <v>#REF!</v>
      </c>
      <c r="AM66" s="37" t="e">
        <f>#REF!*2</f>
        <v>#REF!</v>
      </c>
      <c r="AN66" s="37" t="e">
        <f t="shared" si="293"/>
        <v>#REF!</v>
      </c>
      <c r="AO66" s="37" t="e">
        <f>#REF!*2</f>
        <v>#REF!</v>
      </c>
      <c r="AP66" s="37" t="e">
        <f>#REF!*2</f>
        <v>#REF!</v>
      </c>
      <c r="AQ66" s="37" t="e">
        <f>#REF!*2</f>
        <v>#REF!</v>
      </c>
      <c r="AR66" s="37" t="e">
        <f>#REF!*2</f>
        <v>#REF!</v>
      </c>
      <c r="AS66" s="37" t="e">
        <f t="shared" si="306"/>
        <v>#REF!</v>
      </c>
      <c r="AT66" s="37" t="e">
        <f>#REF!*2</f>
        <v>#REF!</v>
      </c>
      <c r="AU66" s="37" t="e">
        <f>#REF!*2</f>
        <v>#REF!</v>
      </c>
      <c r="AV66" s="37" t="e">
        <f>#REF!*2</f>
        <v>#REF!</v>
      </c>
      <c r="AW66" s="37" t="e">
        <f>#REF!*2</f>
        <v>#REF!</v>
      </c>
      <c r="AX66" s="37" t="e">
        <f t="shared" si="294"/>
        <v>#REF!</v>
      </c>
      <c r="AY66" s="37" t="e">
        <f>#REF!*2</f>
        <v>#REF!</v>
      </c>
      <c r="AZ66" s="37" t="e">
        <f>#REF!*2</f>
        <v>#REF!</v>
      </c>
      <c r="BA66" s="37" t="e">
        <f>#REF!*2</f>
        <v>#REF!</v>
      </c>
      <c r="BB66" s="37" t="e">
        <f>#REF!*2</f>
        <v>#REF!</v>
      </c>
      <c r="BC66" s="37" t="e">
        <f t="shared" si="295"/>
        <v>#REF!</v>
      </c>
      <c r="BD66" s="37" t="e">
        <f>#REF!*2</f>
        <v>#REF!</v>
      </c>
      <c r="BE66" s="37" t="e">
        <f>#REF!*2</f>
        <v>#REF!</v>
      </c>
      <c r="BF66" s="37" t="e">
        <f>#REF!*2</f>
        <v>#REF!</v>
      </c>
      <c r="BG66" s="37" t="e">
        <f>#REF!*2</f>
        <v>#REF!</v>
      </c>
      <c r="BH66" s="37" t="e">
        <f t="shared" si="296"/>
        <v>#REF!</v>
      </c>
      <c r="BI66" s="37" t="e">
        <f>#REF!*2</f>
        <v>#REF!</v>
      </c>
      <c r="BJ66" s="37" t="e">
        <f>#REF!*2</f>
        <v>#REF!</v>
      </c>
      <c r="BK66" s="37" t="e">
        <f>#REF!*2</f>
        <v>#REF!</v>
      </c>
      <c r="BL66" s="37" t="e">
        <f>#REF!*2</f>
        <v>#REF!</v>
      </c>
      <c r="BM66" s="37" t="e">
        <f t="shared" si="297"/>
        <v>#REF!</v>
      </c>
      <c r="BN66" s="37" t="e">
        <f>#REF!</f>
        <v>#REF!</v>
      </c>
      <c r="BO66" s="37" t="e">
        <f>#REF!</f>
        <v>#REF!</v>
      </c>
      <c r="BP66" s="50" t="e">
        <f t="shared" si="298"/>
        <v>#REF!</v>
      </c>
      <c r="BQ66" s="37" t="e">
        <f>#REF!*2</f>
        <v>#REF!</v>
      </c>
      <c r="BR66" s="37" t="e">
        <f>#REF!*2</f>
        <v>#REF!</v>
      </c>
      <c r="BS66" s="37" t="e">
        <f>#REF!*2</f>
        <v>#REF!</v>
      </c>
      <c r="BT66" s="37" t="e">
        <f>#REF!*2</f>
        <v>#REF!</v>
      </c>
      <c r="BU66" s="37" t="e">
        <f t="shared" si="299"/>
        <v>#REF!</v>
      </c>
      <c r="BV66" s="37" t="e">
        <f>#REF!*2</f>
        <v>#REF!</v>
      </c>
      <c r="BW66" s="37" t="e">
        <f>#REF!*2</f>
        <v>#REF!</v>
      </c>
      <c r="BX66" s="37" t="e">
        <f>#REF!*2</f>
        <v>#REF!</v>
      </c>
      <c r="BY66" s="37" t="e">
        <f>#REF!*2</f>
        <v>#REF!</v>
      </c>
      <c r="BZ66" s="37" t="e">
        <f t="shared" si="300"/>
        <v>#REF!</v>
      </c>
      <c r="CA66" s="37" t="e">
        <f>#REF!*2</f>
        <v>#REF!</v>
      </c>
      <c r="CB66" s="37" t="e">
        <f>#REF!*2</f>
        <v>#REF!</v>
      </c>
      <c r="CC66" s="37" t="e">
        <f>#REF!*2</f>
        <v>#REF!</v>
      </c>
      <c r="CD66" s="37" t="e">
        <f>#REF!*2</f>
        <v>#REF!</v>
      </c>
      <c r="CE66" s="37" t="e">
        <f t="shared" si="301"/>
        <v>#REF!</v>
      </c>
      <c r="CF66" s="50" t="e">
        <f t="shared" si="302"/>
        <v>#REF!</v>
      </c>
      <c r="CG66" s="37" t="e">
        <f t="shared" si="303"/>
        <v>#REF!</v>
      </c>
      <c r="CH66" s="37" t="e">
        <f t="shared" si="304"/>
        <v>#REF!</v>
      </c>
      <c r="CI66" s="37" t="e">
        <f t="shared" si="305"/>
        <v>#REF!</v>
      </c>
    </row>
    <row r="67" spans="1:133" s="35" customFormat="1" x14ac:dyDescent="0.65">
      <c r="A67" s="157"/>
      <c r="B67" s="157" t="s">
        <v>66</v>
      </c>
      <c r="C67" s="36" t="e">
        <f>SUM(C68)</f>
        <v>#REF!</v>
      </c>
      <c r="D67" s="36" t="e">
        <f t="shared" ref="D67:BO67" si="328">SUM(D68)</f>
        <v>#REF!</v>
      </c>
      <c r="E67" s="36" t="e">
        <f t="shared" si="328"/>
        <v>#REF!</v>
      </c>
      <c r="F67" s="36" t="e">
        <f t="shared" si="328"/>
        <v>#REF!</v>
      </c>
      <c r="G67" s="36" t="e">
        <f t="shared" si="328"/>
        <v>#REF!</v>
      </c>
      <c r="H67" s="36" t="e">
        <f t="shared" si="328"/>
        <v>#REF!</v>
      </c>
      <c r="I67" s="36" t="e">
        <f t="shared" si="328"/>
        <v>#REF!</v>
      </c>
      <c r="J67" s="36" t="e">
        <f t="shared" si="328"/>
        <v>#REF!</v>
      </c>
      <c r="K67" s="36" t="e">
        <f t="shared" si="328"/>
        <v>#REF!</v>
      </c>
      <c r="L67" s="36" t="e">
        <f t="shared" si="328"/>
        <v>#REF!</v>
      </c>
      <c r="M67" s="36" t="e">
        <f t="shared" si="328"/>
        <v>#REF!</v>
      </c>
      <c r="N67" s="36" t="e">
        <f t="shared" si="328"/>
        <v>#REF!</v>
      </c>
      <c r="O67" s="36" t="e">
        <f t="shared" si="328"/>
        <v>#REF!</v>
      </c>
      <c r="P67" s="36" t="e">
        <f t="shared" si="328"/>
        <v>#REF!</v>
      </c>
      <c r="Q67" s="36" t="e">
        <f t="shared" si="328"/>
        <v>#REF!</v>
      </c>
      <c r="R67" s="36" t="e">
        <f t="shared" si="328"/>
        <v>#REF!</v>
      </c>
      <c r="S67" s="36" t="e">
        <f t="shared" si="328"/>
        <v>#REF!</v>
      </c>
      <c r="T67" s="36" t="e">
        <f t="shared" si="328"/>
        <v>#REF!</v>
      </c>
      <c r="U67" s="36" t="e">
        <f t="shared" si="328"/>
        <v>#REF!</v>
      </c>
      <c r="V67" s="36" t="e">
        <f t="shared" si="328"/>
        <v>#REF!</v>
      </c>
      <c r="W67" s="36" t="e">
        <f t="shared" si="328"/>
        <v>#REF!</v>
      </c>
      <c r="X67" s="36" t="e">
        <f t="shared" si="328"/>
        <v>#REF!</v>
      </c>
      <c r="Y67" s="36" t="e">
        <f t="shared" si="328"/>
        <v>#REF!</v>
      </c>
      <c r="Z67" s="36" t="e">
        <f t="shared" si="328"/>
        <v>#REF!</v>
      </c>
      <c r="AA67" s="36" t="e">
        <f t="shared" si="328"/>
        <v>#REF!</v>
      </c>
      <c r="AB67" s="36" t="e">
        <f t="shared" si="328"/>
        <v>#REF!</v>
      </c>
      <c r="AC67" s="36" t="e">
        <f t="shared" si="328"/>
        <v>#REF!</v>
      </c>
      <c r="AD67" s="36" t="e">
        <f t="shared" si="328"/>
        <v>#REF!</v>
      </c>
      <c r="AE67" s="36" t="e">
        <f t="shared" si="328"/>
        <v>#REF!</v>
      </c>
      <c r="AF67" s="36" t="e">
        <f t="shared" si="328"/>
        <v>#REF!</v>
      </c>
      <c r="AG67" s="36" t="e">
        <f t="shared" si="328"/>
        <v>#REF!</v>
      </c>
      <c r="AH67" s="36" t="e">
        <f t="shared" si="328"/>
        <v>#REF!</v>
      </c>
      <c r="AI67" s="49" t="e">
        <f t="shared" si="328"/>
        <v>#REF!</v>
      </c>
      <c r="AJ67" s="36" t="e">
        <f t="shared" si="328"/>
        <v>#REF!</v>
      </c>
      <c r="AK67" s="36" t="e">
        <f t="shared" si="328"/>
        <v>#REF!</v>
      </c>
      <c r="AL67" s="36" t="e">
        <f t="shared" si="328"/>
        <v>#REF!</v>
      </c>
      <c r="AM67" s="36" t="e">
        <f t="shared" si="328"/>
        <v>#REF!</v>
      </c>
      <c r="AN67" s="36" t="e">
        <f t="shared" si="328"/>
        <v>#REF!</v>
      </c>
      <c r="AO67" s="36" t="e">
        <f t="shared" si="328"/>
        <v>#REF!</v>
      </c>
      <c r="AP67" s="36" t="e">
        <f t="shared" si="328"/>
        <v>#REF!</v>
      </c>
      <c r="AQ67" s="36" t="e">
        <f t="shared" si="328"/>
        <v>#REF!</v>
      </c>
      <c r="AR67" s="36" t="e">
        <f t="shared" si="328"/>
        <v>#REF!</v>
      </c>
      <c r="AS67" s="36" t="e">
        <f t="shared" si="328"/>
        <v>#REF!</v>
      </c>
      <c r="AT67" s="36" t="e">
        <f t="shared" si="328"/>
        <v>#REF!</v>
      </c>
      <c r="AU67" s="36" t="e">
        <f t="shared" si="328"/>
        <v>#REF!</v>
      </c>
      <c r="AV67" s="36" t="e">
        <f t="shared" si="328"/>
        <v>#REF!</v>
      </c>
      <c r="AW67" s="36" t="e">
        <f t="shared" si="328"/>
        <v>#REF!</v>
      </c>
      <c r="AX67" s="36" t="e">
        <f t="shared" si="328"/>
        <v>#REF!</v>
      </c>
      <c r="AY67" s="36" t="e">
        <f t="shared" si="328"/>
        <v>#REF!</v>
      </c>
      <c r="AZ67" s="36" t="e">
        <f t="shared" si="328"/>
        <v>#REF!</v>
      </c>
      <c r="BA67" s="36" t="e">
        <f t="shared" si="328"/>
        <v>#REF!</v>
      </c>
      <c r="BB67" s="36" t="e">
        <f t="shared" si="328"/>
        <v>#REF!</v>
      </c>
      <c r="BC67" s="36" t="e">
        <f t="shared" si="328"/>
        <v>#REF!</v>
      </c>
      <c r="BD67" s="36" t="e">
        <f t="shared" si="328"/>
        <v>#REF!</v>
      </c>
      <c r="BE67" s="36" t="e">
        <f t="shared" si="328"/>
        <v>#REF!</v>
      </c>
      <c r="BF67" s="36" t="e">
        <f t="shared" si="328"/>
        <v>#REF!</v>
      </c>
      <c r="BG67" s="36" t="e">
        <f t="shared" si="328"/>
        <v>#REF!</v>
      </c>
      <c r="BH67" s="36" t="e">
        <f t="shared" si="328"/>
        <v>#REF!</v>
      </c>
      <c r="BI67" s="36" t="e">
        <f t="shared" si="328"/>
        <v>#REF!</v>
      </c>
      <c r="BJ67" s="36" t="e">
        <f t="shared" si="328"/>
        <v>#REF!</v>
      </c>
      <c r="BK67" s="36" t="e">
        <f t="shared" si="328"/>
        <v>#REF!</v>
      </c>
      <c r="BL67" s="36" t="e">
        <f t="shared" si="328"/>
        <v>#REF!</v>
      </c>
      <c r="BM67" s="36" t="e">
        <f t="shared" si="328"/>
        <v>#REF!</v>
      </c>
      <c r="BN67" s="36" t="e">
        <f t="shared" si="328"/>
        <v>#REF!</v>
      </c>
      <c r="BO67" s="36" t="e">
        <f t="shared" si="328"/>
        <v>#REF!</v>
      </c>
      <c r="BP67" s="49" t="e">
        <f t="shared" ref="BP67:CI67" si="329">SUM(BP68)</f>
        <v>#REF!</v>
      </c>
      <c r="BQ67" s="36" t="e">
        <f t="shared" si="329"/>
        <v>#REF!</v>
      </c>
      <c r="BR67" s="36" t="e">
        <f t="shared" si="329"/>
        <v>#REF!</v>
      </c>
      <c r="BS67" s="36" t="e">
        <f t="shared" si="329"/>
        <v>#REF!</v>
      </c>
      <c r="BT67" s="36" t="e">
        <f t="shared" si="329"/>
        <v>#REF!</v>
      </c>
      <c r="BU67" s="36" t="e">
        <f t="shared" si="329"/>
        <v>#REF!</v>
      </c>
      <c r="BV67" s="36" t="e">
        <f t="shared" si="329"/>
        <v>#REF!</v>
      </c>
      <c r="BW67" s="36" t="e">
        <f t="shared" si="329"/>
        <v>#REF!</v>
      </c>
      <c r="BX67" s="36" t="e">
        <f t="shared" si="329"/>
        <v>#REF!</v>
      </c>
      <c r="BY67" s="36" t="e">
        <f t="shared" si="329"/>
        <v>#REF!</v>
      </c>
      <c r="BZ67" s="36" t="e">
        <f t="shared" si="329"/>
        <v>#REF!</v>
      </c>
      <c r="CA67" s="36" t="e">
        <f t="shared" si="329"/>
        <v>#REF!</v>
      </c>
      <c r="CB67" s="36" t="e">
        <f t="shared" si="329"/>
        <v>#REF!</v>
      </c>
      <c r="CC67" s="36" t="e">
        <f t="shared" si="329"/>
        <v>#REF!</v>
      </c>
      <c r="CD67" s="36" t="e">
        <f t="shared" si="329"/>
        <v>#REF!</v>
      </c>
      <c r="CE67" s="36" t="e">
        <f t="shared" si="329"/>
        <v>#REF!</v>
      </c>
      <c r="CF67" s="49" t="e">
        <f t="shared" si="329"/>
        <v>#REF!</v>
      </c>
      <c r="CG67" s="36" t="e">
        <f t="shared" si="329"/>
        <v>#REF!</v>
      </c>
      <c r="CH67" s="36" t="e">
        <f t="shared" si="329"/>
        <v>#REF!</v>
      </c>
      <c r="CI67" s="36" t="e">
        <f t="shared" si="329"/>
        <v>#REF!</v>
      </c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</row>
    <row r="68" spans="1:133" x14ac:dyDescent="0.65">
      <c r="A68" s="158"/>
      <c r="B68" s="158" t="s">
        <v>190</v>
      </c>
      <c r="C68" s="37" t="e">
        <f>#REF!</f>
        <v>#REF!</v>
      </c>
      <c r="D68" s="37" t="e">
        <f>#REF!</f>
        <v>#REF!</v>
      </c>
      <c r="E68" s="37" t="e">
        <f>#REF!</f>
        <v>#REF!</v>
      </c>
      <c r="F68" s="37" t="e">
        <f>#REF!</f>
        <v>#REF!</v>
      </c>
      <c r="G68" s="37" t="e">
        <f>SUM(C68:F68)</f>
        <v>#REF!</v>
      </c>
      <c r="H68" s="37" t="e">
        <f>#REF!</f>
        <v>#REF!</v>
      </c>
      <c r="I68" s="37" t="e">
        <f>#REF!</f>
        <v>#REF!</v>
      </c>
      <c r="J68" s="37" t="e">
        <f>#REF!</f>
        <v>#REF!</v>
      </c>
      <c r="K68" s="37" t="e">
        <f>#REF!</f>
        <v>#REF!</v>
      </c>
      <c r="L68" s="37" t="e">
        <f>SUM(H68:K68)</f>
        <v>#REF!</v>
      </c>
      <c r="M68" s="37" t="e">
        <f>#REF!</f>
        <v>#REF!</v>
      </c>
      <c r="N68" s="37" t="e">
        <f>#REF!</f>
        <v>#REF!</v>
      </c>
      <c r="O68" s="37" t="e">
        <f>#REF!</f>
        <v>#REF!</v>
      </c>
      <c r="P68" s="37" t="e">
        <f>#REF!</f>
        <v>#REF!</v>
      </c>
      <c r="Q68" s="37" t="e">
        <f t="shared" ref="Q68" si="330">SUM(M68:P68)</f>
        <v>#REF!</v>
      </c>
      <c r="R68" s="37" t="e">
        <f>#REF!</f>
        <v>#REF!</v>
      </c>
      <c r="S68" s="37" t="e">
        <f>#REF!</f>
        <v>#REF!</v>
      </c>
      <c r="T68" s="37" t="e">
        <f>#REF!</f>
        <v>#REF!</v>
      </c>
      <c r="U68" s="37" t="e">
        <f>#REF!</f>
        <v>#REF!</v>
      </c>
      <c r="V68" s="37" t="e">
        <f t="shared" ref="V68" si="331">SUM(R68:U68)</f>
        <v>#REF!</v>
      </c>
      <c r="W68" s="37" t="e">
        <f>#REF!</f>
        <v>#REF!</v>
      </c>
      <c r="X68" s="37" t="e">
        <f>#REF!</f>
        <v>#REF!</v>
      </c>
      <c r="Y68" s="37" t="e">
        <f>#REF!</f>
        <v>#REF!</v>
      </c>
      <c r="Z68" s="37" t="e">
        <f>#REF!</f>
        <v>#REF!</v>
      </c>
      <c r="AA68" s="37" t="e">
        <f t="shared" ref="AA68" si="332">SUM(W68:Z68)</f>
        <v>#REF!</v>
      </c>
      <c r="AB68" s="37" t="e">
        <f>#REF!</f>
        <v>#REF!</v>
      </c>
      <c r="AC68" s="37" t="e">
        <f>#REF!</f>
        <v>#REF!</v>
      </c>
      <c r="AD68" s="37" t="e">
        <f>#REF!</f>
        <v>#REF!</v>
      </c>
      <c r="AE68" s="37" t="e">
        <f>#REF!</f>
        <v>#REF!</v>
      </c>
      <c r="AF68" s="37" t="e">
        <f t="shared" ref="AF68" si="333">SUM(AB68:AE68)</f>
        <v>#REF!</v>
      </c>
      <c r="AG68" s="37" t="e">
        <f>#REF!</f>
        <v>#REF!</v>
      </c>
      <c r="AH68" s="37" t="e">
        <f>#REF!</f>
        <v>#REF!</v>
      </c>
      <c r="AI68" s="50" t="e">
        <f>SUM(G68+Q68+AA68)/2+AG68+AH68+SUM(L68+V68+AF68)/3</f>
        <v>#REF!</v>
      </c>
      <c r="AJ68" s="37" t="e">
        <f>#REF!*2</f>
        <v>#REF!</v>
      </c>
      <c r="AK68" s="37" t="e">
        <f>#REF!*2</f>
        <v>#REF!</v>
      </c>
      <c r="AL68" s="37" t="e">
        <f>#REF!*2</f>
        <v>#REF!</v>
      </c>
      <c r="AM68" s="37" t="e">
        <f>#REF!*2</f>
        <v>#REF!</v>
      </c>
      <c r="AN68" s="37" t="e">
        <f t="shared" ref="AN68" si="334">SUM(AJ68:AM68)</f>
        <v>#REF!</v>
      </c>
      <c r="AO68" s="37" t="e">
        <f>#REF!*2</f>
        <v>#REF!</v>
      </c>
      <c r="AP68" s="37" t="e">
        <f>#REF!*2</f>
        <v>#REF!</v>
      </c>
      <c r="AQ68" s="37" t="e">
        <f>#REF!*2</f>
        <v>#REF!</v>
      </c>
      <c r="AR68" s="37" t="e">
        <f>#REF!*2</f>
        <v>#REF!</v>
      </c>
      <c r="AS68" s="37" t="e">
        <f t="shared" ref="AS68" si="335">SUM(AO68:AR68)</f>
        <v>#REF!</v>
      </c>
      <c r="AT68" s="37" t="e">
        <f>#REF!*2</f>
        <v>#REF!</v>
      </c>
      <c r="AU68" s="37" t="e">
        <f>#REF!*2</f>
        <v>#REF!</v>
      </c>
      <c r="AV68" s="37" t="e">
        <f>#REF!*2</f>
        <v>#REF!</v>
      </c>
      <c r="AW68" s="37" t="e">
        <f>#REF!*2</f>
        <v>#REF!</v>
      </c>
      <c r="AX68" s="37" t="e">
        <f t="shared" ref="AX68" si="336">SUM(AT68:AW68)</f>
        <v>#REF!</v>
      </c>
      <c r="AY68" s="37" t="e">
        <f>#REF!*2</f>
        <v>#REF!</v>
      </c>
      <c r="AZ68" s="37" t="e">
        <f>#REF!*2</f>
        <v>#REF!</v>
      </c>
      <c r="BA68" s="37" t="e">
        <f>#REF!*2</f>
        <v>#REF!</v>
      </c>
      <c r="BB68" s="37" t="e">
        <f>#REF!*2</f>
        <v>#REF!</v>
      </c>
      <c r="BC68" s="37" t="e">
        <f t="shared" ref="BC68" si="337">SUM(AY68:BB68)</f>
        <v>#REF!</v>
      </c>
      <c r="BD68" s="37" t="e">
        <f>#REF!*2</f>
        <v>#REF!</v>
      </c>
      <c r="BE68" s="37" t="e">
        <f>#REF!*2</f>
        <v>#REF!</v>
      </c>
      <c r="BF68" s="37" t="e">
        <f>#REF!*2</f>
        <v>#REF!</v>
      </c>
      <c r="BG68" s="37" t="e">
        <f>#REF!*2</f>
        <v>#REF!</v>
      </c>
      <c r="BH68" s="37" t="e">
        <f t="shared" ref="BH68" si="338">SUM(BD68:BG68)</f>
        <v>#REF!</v>
      </c>
      <c r="BI68" s="37" t="e">
        <f>#REF!*2</f>
        <v>#REF!</v>
      </c>
      <c r="BJ68" s="37" t="e">
        <f>#REF!*2</f>
        <v>#REF!</v>
      </c>
      <c r="BK68" s="37" t="e">
        <f>#REF!*2</f>
        <v>#REF!</v>
      </c>
      <c r="BL68" s="37" t="e">
        <f>#REF!*2</f>
        <v>#REF!</v>
      </c>
      <c r="BM68" s="37" t="e">
        <f t="shared" ref="BM68" si="339">SUM(BI68:BL68)</f>
        <v>#REF!</v>
      </c>
      <c r="BN68" s="37" t="e">
        <f>#REF!</f>
        <v>#REF!</v>
      </c>
      <c r="BO68" s="37" t="e">
        <f>#REF!</f>
        <v>#REF!</v>
      </c>
      <c r="BP68" s="50" t="e">
        <f>SUM(AN68+AX68+BH68)/2+BN68+BO68+SUM(AS68+BC68+BM68)/3</f>
        <v>#REF!</v>
      </c>
      <c r="BQ68" s="37" t="e">
        <f>#REF!*2</f>
        <v>#REF!</v>
      </c>
      <c r="BR68" s="37" t="e">
        <f>#REF!*2</f>
        <v>#REF!</v>
      </c>
      <c r="BS68" s="37" t="e">
        <f>#REF!*2</f>
        <v>#REF!</v>
      </c>
      <c r="BT68" s="37" t="e">
        <f>#REF!*2</f>
        <v>#REF!</v>
      </c>
      <c r="BU68" s="37" t="e">
        <f t="shared" ref="BU68" si="340">SUM(BQ68:BT68)</f>
        <v>#REF!</v>
      </c>
      <c r="BV68" s="37" t="e">
        <f>#REF!*2</f>
        <v>#REF!</v>
      </c>
      <c r="BW68" s="37" t="e">
        <f>#REF!*2</f>
        <v>#REF!</v>
      </c>
      <c r="BX68" s="37" t="e">
        <f>#REF!*2</f>
        <v>#REF!</v>
      </c>
      <c r="BY68" s="37" t="e">
        <f>#REF!*2</f>
        <v>#REF!</v>
      </c>
      <c r="BZ68" s="37" t="e">
        <f t="shared" ref="BZ68" si="341">SUM(BV68:BY68)</f>
        <v>#REF!</v>
      </c>
      <c r="CA68" s="37" t="e">
        <f>#REF!*2</f>
        <v>#REF!</v>
      </c>
      <c r="CB68" s="37" t="e">
        <f>#REF!*2</f>
        <v>#REF!</v>
      </c>
      <c r="CC68" s="37" t="e">
        <f>#REF!*2</f>
        <v>#REF!</v>
      </c>
      <c r="CD68" s="37" t="e">
        <f>#REF!*2</f>
        <v>#REF!</v>
      </c>
      <c r="CE68" s="37" t="e">
        <f t="shared" ref="CE68" si="342">SUM(CA68:CD68)</f>
        <v>#REF!</v>
      </c>
      <c r="CF68" s="50" t="e">
        <f>SUM(BU68+BZ68+CE68)/2</f>
        <v>#REF!</v>
      </c>
      <c r="CG68" s="37" t="e">
        <f t="shared" ref="CG68" si="343">SUM(G68+Q68+AA68+AN68+AX68+BH68+BU68+BZ68+CE68)/2+AG68+AH68+BN68+BO68</f>
        <v>#REF!</v>
      </c>
      <c r="CH68" s="37" t="e">
        <f t="shared" ref="CH68" si="344">SUM(L68+V68+AF68+AS68+BC68+BM68)/3</f>
        <v>#REF!</v>
      </c>
      <c r="CI68" s="37" t="e">
        <f t="shared" ref="CI68" si="345">CG68+CH68</f>
        <v>#REF!</v>
      </c>
    </row>
    <row r="69" spans="1:133" s="35" customFormat="1" x14ac:dyDescent="0.65">
      <c r="A69" s="145" t="s">
        <v>275</v>
      </c>
      <c r="B69" s="159"/>
      <c r="C69" s="36" t="e">
        <f>SUM(C70:C71)</f>
        <v>#REF!</v>
      </c>
      <c r="D69" s="36" t="e">
        <f t="shared" ref="D69:BO69" si="346">SUM(D70:D71)</f>
        <v>#REF!</v>
      </c>
      <c r="E69" s="36" t="e">
        <f t="shared" si="346"/>
        <v>#REF!</v>
      </c>
      <c r="F69" s="36" t="e">
        <f t="shared" si="346"/>
        <v>#REF!</v>
      </c>
      <c r="G69" s="36" t="e">
        <f t="shared" si="346"/>
        <v>#REF!</v>
      </c>
      <c r="H69" s="36" t="e">
        <f t="shared" si="346"/>
        <v>#REF!</v>
      </c>
      <c r="I69" s="36" t="e">
        <f t="shared" si="346"/>
        <v>#REF!</v>
      </c>
      <c r="J69" s="36" t="e">
        <f t="shared" si="346"/>
        <v>#REF!</v>
      </c>
      <c r="K69" s="36" t="e">
        <f t="shared" si="346"/>
        <v>#REF!</v>
      </c>
      <c r="L69" s="36" t="e">
        <f t="shared" si="346"/>
        <v>#REF!</v>
      </c>
      <c r="M69" s="36" t="e">
        <f t="shared" si="346"/>
        <v>#REF!</v>
      </c>
      <c r="N69" s="36" t="e">
        <f t="shared" si="346"/>
        <v>#REF!</v>
      </c>
      <c r="O69" s="36" t="e">
        <f t="shared" si="346"/>
        <v>#REF!</v>
      </c>
      <c r="P69" s="36" t="e">
        <f t="shared" si="346"/>
        <v>#REF!</v>
      </c>
      <c r="Q69" s="36" t="e">
        <f t="shared" si="346"/>
        <v>#REF!</v>
      </c>
      <c r="R69" s="36" t="e">
        <f t="shared" si="346"/>
        <v>#REF!</v>
      </c>
      <c r="S69" s="36" t="e">
        <f t="shared" si="346"/>
        <v>#REF!</v>
      </c>
      <c r="T69" s="36" t="e">
        <f t="shared" si="346"/>
        <v>#REF!</v>
      </c>
      <c r="U69" s="36" t="e">
        <f t="shared" si="346"/>
        <v>#REF!</v>
      </c>
      <c r="V69" s="36" t="e">
        <f t="shared" si="346"/>
        <v>#REF!</v>
      </c>
      <c r="W69" s="36" t="e">
        <f t="shared" si="346"/>
        <v>#REF!</v>
      </c>
      <c r="X69" s="36" t="e">
        <f t="shared" si="346"/>
        <v>#REF!</v>
      </c>
      <c r="Y69" s="36" t="e">
        <f t="shared" si="346"/>
        <v>#REF!</v>
      </c>
      <c r="Z69" s="36" t="e">
        <f t="shared" si="346"/>
        <v>#REF!</v>
      </c>
      <c r="AA69" s="36" t="e">
        <f t="shared" si="346"/>
        <v>#REF!</v>
      </c>
      <c r="AB69" s="36" t="e">
        <f t="shared" si="346"/>
        <v>#REF!</v>
      </c>
      <c r="AC69" s="36" t="e">
        <f t="shared" si="346"/>
        <v>#REF!</v>
      </c>
      <c r="AD69" s="36" t="e">
        <f t="shared" si="346"/>
        <v>#REF!</v>
      </c>
      <c r="AE69" s="36" t="e">
        <f t="shared" si="346"/>
        <v>#REF!</v>
      </c>
      <c r="AF69" s="36" t="e">
        <f t="shared" si="346"/>
        <v>#REF!</v>
      </c>
      <c r="AG69" s="36" t="e">
        <f t="shared" si="346"/>
        <v>#REF!</v>
      </c>
      <c r="AH69" s="36" t="e">
        <f t="shared" si="346"/>
        <v>#REF!</v>
      </c>
      <c r="AI69" s="49" t="e">
        <f t="shared" si="346"/>
        <v>#REF!</v>
      </c>
      <c r="AJ69" s="36" t="e">
        <f t="shared" si="346"/>
        <v>#REF!</v>
      </c>
      <c r="AK69" s="36" t="e">
        <f t="shared" si="346"/>
        <v>#REF!</v>
      </c>
      <c r="AL69" s="36" t="e">
        <f t="shared" si="346"/>
        <v>#REF!</v>
      </c>
      <c r="AM69" s="36" t="e">
        <f t="shared" si="346"/>
        <v>#REF!</v>
      </c>
      <c r="AN69" s="36" t="e">
        <f t="shared" si="346"/>
        <v>#REF!</v>
      </c>
      <c r="AO69" s="36" t="e">
        <f t="shared" si="346"/>
        <v>#REF!</v>
      </c>
      <c r="AP69" s="36" t="e">
        <f t="shared" si="346"/>
        <v>#REF!</v>
      </c>
      <c r="AQ69" s="36" t="e">
        <f t="shared" si="346"/>
        <v>#REF!</v>
      </c>
      <c r="AR69" s="36" t="e">
        <f t="shared" si="346"/>
        <v>#REF!</v>
      </c>
      <c r="AS69" s="36" t="e">
        <f t="shared" si="346"/>
        <v>#REF!</v>
      </c>
      <c r="AT69" s="36" t="e">
        <f t="shared" si="346"/>
        <v>#REF!</v>
      </c>
      <c r="AU69" s="36" t="e">
        <f t="shared" si="346"/>
        <v>#REF!</v>
      </c>
      <c r="AV69" s="36" t="e">
        <f t="shared" si="346"/>
        <v>#REF!</v>
      </c>
      <c r="AW69" s="36" t="e">
        <f t="shared" si="346"/>
        <v>#REF!</v>
      </c>
      <c r="AX69" s="36" t="e">
        <f t="shared" si="346"/>
        <v>#REF!</v>
      </c>
      <c r="AY69" s="36" t="e">
        <f t="shared" si="346"/>
        <v>#REF!</v>
      </c>
      <c r="AZ69" s="36" t="e">
        <f t="shared" si="346"/>
        <v>#REF!</v>
      </c>
      <c r="BA69" s="36" t="e">
        <f t="shared" si="346"/>
        <v>#REF!</v>
      </c>
      <c r="BB69" s="36" t="e">
        <f t="shared" si="346"/>
        <v>#REF!</v>
      </c>
      <c r="BC69" s="36" t="e">
        <f t="shared" si="346"/>
        <v>#REF!</v>
      </c>
      <c r="BD69" s="36" t="e">
        <f t="shared" si="346"/>
        <v>#REF!</v>
      </c>
      <c r="BE69" s="36" t="e">
        <f t="shared" si="346"/>
        <v>#REF!</v>
      </c>
      <c r="BF69" s="36" t="e">
        <f t="shared" si="346"/>
        <v>#REF!</v>
      </c>
      <c r="BG69" s="36" t="e">
        <f t="shared" si="346"/>
        <v>#REF!</v>
      </c>
      <c r="BH69" s="36" t="e">
        <f t="shared" si="346"/>
        <v>#REF!</v>
      </c>
      <c r="BI69" s="36" t="e">
        <f t="shared" si="346"/>
        <v>#REF!</v>
      </c>
      <c r="BJ69" s="36" t="e">
        <f t="shared" si="346"/>
        <v>#REF!</v>
      </c>
      <c r="BK69" s="36" t="e">
        <f t="shared" si="346"/>
        <v>#REF!</v>
      </c>
      <c r="BL69" s="36" t="e">
        <f t="shared" si="346"/>
        <v>#REF!</v>
      </c>
      <c r="BM69" s="36" t="e">
        <f t="shared" si="346"/>
        <v>#REF!</v>
      </c>
      <c r="BN69" s="36" t="e">
        <f t="shared" si="346"/>
        <v>#REF!</v>
      </c>
      <c r="BO69" s="36" t="e">
        <f t="shared" si="346"/>
        <v>#REF!</v>
      </c>
      <c r="BP69" s="49" t="e">
        <f t="shared" ref="BP69:CI69" si="347">SUM(BP70:BP71)</f>
        <v>#REF!</v>
      </c>
      <c r="BQ69" s="36" t="e">
        <f t="shared" si="347"/>
        <v>#REF!</v>
      </c>
      <c r="BR69" s="36" t="e">
        <f t="shared" si="347"/>
        <v>#REF!</v>
      </c>
      <c r="BS69" s="36" t="e">
        <f t="shared" si="347"/>
        <v>#REF!</v>
      </c>
      <c r="BT69" s="36" t="e">
        <f t="shared" si="347"/>
        <v>#REF!</v>
      </c>
      <c r="BU69" s="36" t="e">
        <f t="shared" si="347"/>
        <v>#REF!</v>
      </c>
      <c r="BV69" s="36" t="e">
        <f t="shared" si="347"/>
        <v>#REF!</v>
      </c>
      <c r="BW69" s="36" t="e">
        <f t="shared" si="347"/>
        <v>#REF!</v>
      </c>
      <c r="BX69" s="36" t="e">
        <f t="shared" si="347"/>
        <v>#REF!</v>
      </c>
      <c r="BY69" s="36" t="e">
        <f t="shared" si="347"/>
        <v>#REF!</v>
      </c>
      <c r="BZ69" s="36" t="e">
        <f t="shared" si="347"/>
        <v>#REF!</v>
      </c>
      <c r="CA69" s="36" t="e">
        <f t="shared" si="347"/>
        <v>#REF!</v>
      </c>
      <c r="CB69" s="36" t="e">
        <f t="shared" si="347"/>
        <v>#REF!</v>
      </c>
      <c r="CC69" s="36" t="e">
        <f t="shared" si="347"/>
        <v>#REF!</v>
      </c>
      <c r="CD69" s="36" t="e">
        <f t="shared" si="347"/>
        <v>#REF!</v>
      </c>
      <c r="CE69" s="36" t="e">
        <f t="shared" si="347"/>
        <v>#REF!</v>
      </c>
      <c r="CF69" s="49" t="e">
        <f t="shared" si="347"/>
        <v>#REF!</v>
      </c>
      <c r="CG69" s="36" t="e">
        <f t="shared" si="347"/>
        <v>#REF!</v>
      </c>
      <c r="CH69" s="36" t="e">
        <f t="shared" si="347"/>
        <v>#REF!</v>
      </c>
      <c r="CI69" s="36" t="e">
        <f t="shared" si="347"/>
        <v>#REF!</v>
      </c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</row>
    <row r="70" spans="1:133" x14ac:dyDescent="0.65">
      <c r="A70" s="146"/>
      <c r="B70" s="146" t="s">
        <v>197</v>
      </c>
      <c r="C70" s="37" t="e">
        <f>#REF!</f>
        <v>#REF!</v>
      </c>
      <c r="D70" s="37" t="e">
        <f>#REF!</f>
        <v>#REF!</v>
      </c>
      <c r="E70" s="37" t="e">
        <f>#REF!</f>
        <v>#REF!</v>
      </c>
      <c r="F70" s="37" t="e">
        <f>#REF!</f>
        <v>#REF!</v>
      </c>
      <c r="G70" s="37" t="e">
        <f>SUM(C70:F70)</f>
        <v>#REF!</v>
      </c>
      <c r="H70" s="37" t="e">
        <f>#REF!</f>
        <v>#REF!</v>
      </c>
      <c r="I70" s="37" t="e">
        <f>#REF!</f>
        <v>#REF!</v>
      </c>
      <c r="J70" s="37" t="e">
        <f>#REF!</f>
        <v>#REF!</v>
      </c>
      <c r="K70" s="37" t="e">
        <f>#REF!</f>
        <v>#REF!</v>
      </c>
      <c r="L70" s="37" t="e">
        <f>SUM(H70:K70)</f>
        <v>#REF!</v>
      </c>
      <c r="M70" s="37" t="e">
        <f>#REF!</f>
        <v>#REF!</v>
      </c>
      <c r="N70" s="37" t="e">
        <f>#REF!</f>
        <v>#REF!</v>
      </c>
      <c r="O70" s="37" t="e">
        <f>#REF!</f>
        <v>#REF!</v>
      </c>
      <c r="P70" s="37" t="e">
        <f>#REF!</f>
        <v>#REF!</v>
      </c>
      <c r="Q70" s="37" t="e">
        <f t="shared" ref="Q70" si="348">SUM(M70:P70)</f>
        <v>#REF!</v>
      </c>
      <c r="R70" s="37" t="e">
        <f>#REF!</f>
        <v>#REF!</v>
      </c>
      <c r="S70" s="37" t="e">
        <f>#REF!</f>
        <v>#REF!</v>
      </c>
      <c r="T70" s="37" t="e">
        <f>#REF!</f>
        <v>#REF!</v>
      </c>
      <c r="U70" s="37" t="e">
        <f>#REF!</f>
        <v>#REF!</v>
      </c>
      <c r="V70" s="37" t="e">
        <f t="shared" ref="V70" si="349">SUM(R70:U70)</f>
        <v>#REF!</v>
      </c>
      <c r="W70" s="37" t="e">
        <f>#REF!</f>
        <v>#REF!</v>
      </c>
      <c r="X70" s="37" t="e">
        <f>#REF!</f>
        <v>#REF!</v>
      </c>
      <c r="Y70" s="37" t="e">
        <f>#REF!</f>
        <v>#REF!</v>
      </c>
      <c r="Z70" s="37" t="e">
        <f>#REF!</f>
        <v>#REF!</v>
      </c>
      <c r="AA70" s="37" t="e">
        <f t="shared" ref="AA70" si="350">SUM(W70:Z70)</f>
        <v>#REF!</v>
      </c>
      <c r="AB70" s="37" t="e">
        <f>#REF!</f>
        <v>#REF!</v>
      </c>
      <c r="AC70" s="37" t="e">
        <f>#REF!</f>
        <v>#REF!</v>
      </c>
      <c r="AD70" s="37" t="e">
        <f>#REF!</f>
        <v>#REF!</v>
      </c>
      <c r="AE70" s="37" t="e">
        <f>#REF!</f>
        <v>#REF!</v>
      </c>
      <c r="AF70" s="37" t="e">
        <f t="shared" ref="AF70" si="351">SUM(AB70:AE70)</f>
        <v>#REF!</v>
      </c>
      <c r="AG70" s="37" t="e">
        <f>#REF!</f>
        <v>#REF!</v>
      </c>
      <c r="AH70" s="37" t="e">
        <f>#REF!</f>
        <v>#REF!</v>
      </c>
      <c r="AI70" s="50" t="e">
        <f>SUM(G70+Q70+AA70)/2+AG70+AH70+SUM(L70+V70+AF70)/3</f>
        <v>#REF!</v>
      </c>
      <c r="AJ70" s="37" t="e">
        <f>#REF!*2</f>
        <v>#REF!</v>
      </c>
      <c r="AK70" s="37" t="e">
        <f>#REF!*2</f>
        <v>#REF!</v>
      </c>
      <c r="AL70" s="37" t="e">
        <f>#REF!*2</f>
        <v>#REF!</v>
      </c>
      <c r="AM70" s="37" t="e">
        <f>#REF!*2</f>
        <v>#REF!</v>
      </c>
      <c r="AN70" s="37" t="e">
        <f>SUM(AJ70:AM70)</f>
        <v>#REF!</v>
      </c>
      <c r="AO70" s="37" t="e">
        <f>#REF!*2</f>
        <v>#REF!</v>
      </c>
      <c r="AP70" s="37" t="e">
        <f>#REF!*2</f>
        <v>#REF!</v>
      </c>
      <c r="AQ70" s="37" t="e">
        <f>#REF!*2</f>
        <v>#REF!</v>
      </c>
      <c r="AR70" s="37" t="e">
        <f>#REF!*2</f>
        <v>#REF!</v>
      </c>
      <c r="AS70" s="37" t="e">
        <f>SUM(AO70:AR70)</f>
        <v>#REF!</v>
      </c>
      <c r="AT70" s="37" t="e">
        <f>#REF!*2</f>
        <v>#REF!</v>
      </c>
      <c r="AU70" s="37" t="e">
        <f>#REF!*2</f>
        <v>#REF!</v>
      </c>
      <c r="AV70" s="37" t="e">
        <f>#REF!*2</f>
        <v>#REF!</v>
      </c>
      <c r="AW70" s="37" t="e">
        <f>#REF!*2</f>
        <v>#REF!</v>
      </c>
      <c r="AX70" s="37" t="e">
        <f>SUM(AT70:AW70)</f>
        <v>#REF!</v>
      </c>
      <c r="AY70" s="37" t="e">
        <f>#REF!*2</f>
        <v>#REF!</v>
      </c>
      <c r="AZ70" s="37" t="e">
        <f>#REF!*2</f>
        <v>#REF!</v>
      </c>
      <c r="BA70" s="37" t="e">
        <f>#REF!*2</f>
        <v>#REF!</v>
      </c>
      <c r="BB70" s="37" t="e">
        <f>#REF!*2</f>
        <v>#REF!</v>
      </c>
      <c r="BC70" s="37" t="e">
        <f>SUM(AY70:BB70)</f>
        <v>#REF!</v>
      </c>
      <c r="BD70" s="37" t="e">
        <f>#REF!*2</f>
        <v>#REF!</v>
      </c>
      <c r="BE70" s="37" t="e">
        <f>#REF!*2</f>
        <v>#REF!</v>
      </c>
      <c r="BF70" s="37" t="e">
        <f>#REF!*2</f>
        <v>#REF!</v>
      </c>
      <c r="BG70" s="37" t="e">
        <f>#REF!*2</f>
        <v>#REF!</v>
      </c>
      <c r="BH70" s="37" t="e">
        <f>SUM(BD70:BG70)</f>
        <v>#REF!</v>
      </c>
      <c r="BI70" s="37" t="e">
        <f>#REF!*2</f>
        <v>#REF!</v>
      </c>
      <c r="BJ70" s="37" t="e">
        <f>#REF!*2</f>
        <v>#REF!</v>
      </c>
      <c r="BK70" s="37" t="e">
        <f>#REF!*2</f>
        <v>#REF!</v>
      </c>
      <c r="BL70" s="37" t="e">
        <f>#REF!*2</f>
        <v>#REF!</v>
      </c>
      <c r="BM70" s="37" t="e">
        <f>SUM(BI70:BL70)</f>
        <v>#REF!</v>
      </c>
      <c r="BN70" s="37" t="e">
        <f>#REF!</f>
        <v>#REF!</v>
      </c>
      <c r="BO70" s="37" t="e">
        <f>#REF!</f>
        <v>#REF!</v>
      </c>
      <c r="BP70" s="50" t="e">
        <f>SUM(AN70+AX70+BH70)/2+BN70+BO70+SUM(AS70+BC70+BM70)/3</f>
        <v>#REF!</v>
      </c>
      <c r="BQ70" s="37" t="e">
        <f>#REF!*2</f>
        <v>#REF!</v>
      </c>
      <c r="BR70" s="37" t="e">
        <f>#REF!*2</f>
        <v>#REF!</v>
      </c>
      <c r="BS70" s="37" t="e">
        <f>#REF!*2</f>
        <v>#REF!</v>
      </c>
      <c r="BT70" s="37" t="e">
        <f>#REF!*2</f>
        <v>#REF!</v>
      </c>
      <c r="BU70" s="37" t="e">
        <f>SUM(BQ70:BT70)</f>
        <v>#REF!</v>
      </c>
      <c r="BV70" s="37" t="e">
        <f>#REF!*2</f>
        <v>#REF!</v>
      </c>
      <c r="BW70" s="37" t="e">
        <f>#REF!*2</f>
        <v>#REF!</v>
      </c>
      <c r="BX70" s="37" t="e">
        <f>#REF!*2</f>
        <v>#REF!</v>
      </c>
      <c r="BY70" s="37" t="e">
        <f>#REF!*2</f>
        <v>#REF!</v>
      </c>
      <c r="BZ70" s="37" t="e">
        <f>SUM(BV70:BY70)</f>
        <v>#REF!</v>
      </c>
      <c r="CA70" s="37" t="e">
        <f>#REF!*2</f>
        <v>#REF!</v>
      </c>
      <c r="CB70" s="37" t="e">
        <f>#REF!*2</f>
        <v>#REF!</v>
      </c>
      <c r="CC70" s="37" t="e">
        <f>#REF!*2</f>
        <v>#REF!</v>
      </c>
      <c r="CD70" s="37" t="e">
        <f>#REF!*2</f>
        <v>#REF!</v>
      </c>
      <c r="CE70" s="37" t="e">
        <f>SUM(CA70:CD70)</f>
        <v>#REF!</v>
      </c>
      <c r="CF70" s="50" t="e">
        <f>SUM(BU70+BZ70+CE70)/2</f>
        <v>#REF!</v>
      </c>
      <c r="CG70" s="37" t="e">
        <f t="shared" ref="CG70" si="352">SUM(G70+Q70+AA70+AN70+AX70+BH70+BU70+BZ70+CE70)/2+AG70+AH70+BN70+BO70</f>
        <v>#REF!</v>
      </c>
      <c r="CH70" s="37" t="e">
        <f t="shared" ref="CH70" si="353">SUM(L70+V70+AF70+AS70+BC70+BM70)/3</f>
        <v>#REF!</v>
      </c>
      <c r="CI70" s="37" t="e">
        <f t="shared" ref="CI70" si="354">CG70+CH70</f>
        <v>#REF!</v>
      </c>
    </row>
    <row r="71" spans="1:133" x14ac:dyDescent="0.65">
      <c r="A71" s="146"/>
      <c r="B71" s="144" t="s">
        <v>276</v>
      </c>
      <c r="C71" s="37" t="e">
        <f>#REF!</f>
        <v>#REF!</v>
      </c>
      <c r="D71" s="37" t="e">
        <f>#REF!</f>
        <v>#REF!</v>
      </c>
      <c r="E71" s="37" t="e">
        <f>#REF!</f>
        <v>#REF!</v>
      </c>
      <c r="F71" s="37" t="e">
        <f>#REF!</f>
        <v>#REF!</v>
      </c>
      <c r="G71" s="37" t="e">
        <f>SUM(C71:F71)</f>
        <v>#REF!</v>
      </c>
      <c r="H71" s="37" t="e">
        <f>#REF!</f>
        <v>#REF!</v>
      </c>
      <c r="I71" s="37" t="e">
        <f>#REF!</f>
        <v>#REF!</v>
      </c>
      <c r="J71" s="37" t="e">
        <f>#REF!</f>
        <v>#REF!</v>
      </c>
      <c r="K71" s="37" t="e">
        <f>#REF!</f>
        <v>#REF!</v>
      </c>
      <c r="L71" s="37" t="e">
        <f>SUM(H71:K71)</f>
        <v>#REF!</v>
      </c>
      <c r="M71" s="37" t="e">
        <f>#REF!</f>
        <v>#REF!</v>
      </c>
      <c r="N71" s="37" t="e">
        <f>#REF!</f>
        <v>#REF!</v>
      </c>
      <c r="O71" s="37" t="e">
        <f>#REF!</f>
        <v>#REF!</v>
      </c>
      <c r="P71" s="37" t="e">
        <f>#REF!</f>
        <v>#REF!</v>
      </c>
      <c r="Q71" s="37" t="e">
        <f t="shared" ref="Q71" si="355">SUM(M71:P71)</f>
        <v>#REF!</v>
      </c>
      <c r="R71" s="37" t="e">
        <f>#REF!</f>
        <v>#REF!</v>
      </c>
      <c r="S71" s="37" t="e">
        <f>#REF!</f>
        <v>#REF!</v>
      </c>
      <c r="T71" s="37" t="e">
        <f>#REF!</f>
        <v>#REF!</v>
      </c>
      <c r="U71" s="37" t="e">
        <f>#REF!</f>
        <v>#REF!</v>
      </c>
      <c r="V71" s="37" t="e">
        <f t="shared" ref="V71" si="356">SUM(R71:U71)</f>
        <v>#REF!</v>
      </c>
      <c r="W71" s="37" t="e">
        <f>#REF!</f>
        <v>#REF!</v>
      </c>
      <c r="X71" s="37" t="e">
        <f>#REF!</f>
        <v>#REF!</v>
      </c>
      <c r="Y71" s="37" t="e">
        <f>#REF!</f>
        <v>#REF!</v>
      </c>
      <c r="Z71" s="37" t="e">
        <f>#REF!</f>
        <v>#REF!</v>
      </c>
      <c r="AA71" s="37" t="e">
        <f t="shared" ref="AA71" si="357">SUM(W71:Z71)</f>
        <v>#REF!</v>
      </c>
      <c r="AB71" s="37" t="e">
        <f>#REF!</f>
        <v>#REF!</v>
      </c>
      <c r="AC71" s="37" t="e">
        <f>#REF!</f>
        <v>#REF!</v>
      </c>
      <c r="AD71" s="37" t="e">
        <f>#REF!</f>
        <v>#REF!</v>
      </c>
      <c r="AE71" s="37" t="e">
        <f>#REF!</f>
        <v>#REF!</v>
      </c>
      <c r="AF71" s="37" t="e">
        <f t="shared" ref="AF71" si="358">SUM(AB71:AE71)</f>
        <v>#REF!</v>
      </c>
      <c r="AG71" s="37" t="e">
        <f>#REF!</f>
        <v>#REF!</v>
      </c>
      <c r="AH71" s="37" t="e">
        <f>#REF!</f>
        <v>#REF!</v>
      </c>
      <c r="AI71" s="50" t="e">
        <f>SUM(G71+Q71+AA71)/2+AG71+AH71+SUM(L71+V71+AF71)/3</f>
        <v>#REF!</v>
      </c>
      <c r="AJ71" s="37" t="e">
        <f>#REF!*2</f>
        <v>#REF!</v>
      </c>
      <c r="AK71" s="37" t="e">
        <f>#REF!*2</f>
        <v>#REF!</v>
      </c>
      <c r="AL71" s="37" t="e">
        <f>#REF!*2</f>
        <v>#REF!</v>
      </c>
      <c r="AM71" s="37" t="e">
        <f>#REF!*2</f>
        <v>#REF!</v>
      </c>
      <c r="AN71" s="37" t="e">
        <f>SUM(AJ71:AM71)</f>
        <v>#REF!</v>
      </c>
      <c r="AO71" s="37" t="e">
        <f>#REF!*2</f>
        <v>#REF!</v>
      </c>
      <c r="AP71" s="37" t="e">
        <f>#REF!*2</f>
        <v>#REF!</v>
      </c>
      <c r="AQ71" s="37" t="e">
        <f>#REF!*2</f>
        <v>#REF!</v>
      </c>
      <c r="AR71" s="37" t="e">
        <f>#REF!*2</f>
        <v>#REF!</v>
      </c>
      <c r="AS71" s="37" t="e">
        <f>SUM(AO71:AR71)</f>
        <v>#REF!</v>
      </c>
      <c r="AT71" s="37" t="e">
        <f>#REF!*2</f>
        <v>#REF!</v>
      </c>
      <c r="AU71" s="37" t="e">
        <f>#REF!*2</f>
        <v>#REF!</v>
      </c>
      <c r="AV71" s="37" t="e">
        <f>#REF!*2</f>
        <v>#REF!</v>
      </c>
      <c r="AW71" s="37" t="e">
        <f>#REF!*2</f>
        <v>#REF!</v>
      </c>
      <c r="AX71" s="37" t="e">
        <f>SUM(AT71:AW71)</f>
        <v>#REF!</v>
      </c>
      <c r="AY71" s="37" t="e">
        <f>#REF!*2</f>
        <v>#REF!</v>
      </c>
      <c r="AZ71" s="37" t="e">
        <f>#REF!*2</f>
        <v>#REF!</v>
      </c>
      <c r="BA71" s="37" t="e">
        <f>#REF!*2</f>
        <v>#REF!</v>
      </c>
      <c r="BB71" s="37" t="e">
        <f>#REF!*2</f>
        <v>#REF!</v>
      </c>
      <c r="BC71" s="37" t="e">
        <f>SUM(AY71:BB71)</f>
        <v>#REF!</v>
      </c>
      <c r="BD71" s="37" t="e">
        <f>#REF!*2</f>
        <v>#REF!</v>
      </c>
      <c r="BE71" s="37" t="e">
        <f>#REF!*2</f>
        <v>#REF!</v>
      </c>
      <c r="BF71" s="37" t="e">
        <f>#REF!*2</f>
        <v>#REF!</v>
      </c>
      <c r="BG71" s="37" t="e">
        <f>#REF!*2</f>
        <v>#REF!</v>
      </c>
      <c r="BH71" s="37" t="e">
        <f>SUM(BD71:BG71)</f>
        <v>#REF!</v>
      </c>
      <c r="BI71" s="37" t="e">
        <f>#REF!*2</f>
        <v>#REF!</v>
      </c>
      <c r="BJ71" s="37" t="e">
        <f>#REF!*2</f>
        <v>#REF!</v>
      </c>
      <c r="BK71" s="37" t="e">
        <f>#REF!*2</f>
        <v>#REF!</v>
      </c>
      <c r="BL71" s="37" t="e">
        <f>#REF!*2</f>
        <v>#REF!</v>
      </c>
      <c r="BM71" s="37" t="e">
        <f>SUM(BI71:BL71)</f>
        <v>#REF!</v>
      </c>
      <c r="BN71" s="37" t="e">
        <f>#REF!</f>
        <v>#REF!</v>
      </c>
      <c r="BO71" s="37" t="e">
        <f>#REF!</f>
        <v>#REF!</v>
      </c>
      <c r="BP71" s="50" t="e">
        <f>SUM(AN71+AX71+BH71)/2+BN71+BO71+SUM(AS71+BC71+BM71)/3</f>
        <v>#REF!</v>
      </c>
      <c r="BQ71" s="37" t="e">
        <f>#REF!*2</f>
        <v>#REF!</v>
      </c>
      <c r="BR71" s="37" t="e">
        <f>#REF!*2</f>
        <v>#REF!</v>
      </c>
      <c r="BS71" s="37" t="e">
        <f>#REF!*2</f>
        <v>#REF!</v>
      </c>
      <c r="BT71" s="37" t="e">
        <f>#REF!*2</f>
        <v>#REF!</v>
      </c>
      <c r="BU71" s="37" t="e">
        <f>SUM(BQ71:BT71)</f>
        <v>#REF!</v>
      </c>
      <c r="BV71" s="37" t="e">
        <f>#REF!*2</f>
        <v>#REF!</v>
      </c>
      <c r="BW71" s="37" t="e">
        <f>#REF!*2</f>
        <v>#REF!</v>
      </c>
      <c r="BX71" s="37" t="e">
        <f>#REF!*2</f>
        <v>#REF!</v>
      </c>
      <c r="BY71" s="37" t="e">
        <f>#REF!*2</f>
        <v>#REF!</v>
      </c>
      <c r="BZ71" s="37" t="e">
        <f>SUM(BV71:BY71)</f>
        <v>#REF!</v>
      </c>
      <c r="CA71" s="37" t="e">
        <f>#REF!*2</f>
        <v>#REF!</v>
      </c>
      <c r="CB71" s="37" t="e">
        <f>#REF!*2</f>
        <v>#REF!</v>
      </c>
      <c r="CC71" s="37" t="e">
        <f>#REF!*2</f>
        <v>#REF!</v>
      </c>
      <c r="CD71" s="37" t="e">
        <f>#REF!*2</f>
        <v>#REF!</v>
      </c>
      <c r="CE71" s="37" t="e">
        <f>SUM(CA71:CD71)</f>
        <v>#REF!</v>
      </c>
      <c r="CF71" s="50" t="e">
        <f>SUM(BU71+BZ71+CE71)/2</f>
        <v>#REF!</v>
      </c>
      <c r="CG71" s="37" t="e">
        <f t="shared" ref="CG71" si="359">SUM(G71+Q71+AA71+AN71+AX71+BH71+BU71+BZ71+CE71)/2+AG71+AH71+BN71+BO71</f>
        <v>#REF!</v>
      </c>
      <c r="CH71" s="37" t="e">
        <f t="shared" ref="CH71" si="360">SUM(L71+V71+AF71+AS71+BC71+BM71)/3</f>
        <v>#REF!</v>
      </c>
      <c r="CI71" s="37" t="e">
        <f t="shared" ref="CI71" si="361">CG71+CH71</f>
        <v>#REF!</v>
      </c>
    </row>
    <row r="72" spans="1:133" s="35" customFormat="1" x14ac:dyDescent="0.65">
      <c r="A72" s="157" t="s">
        <v>68</v>
      </c>
      <c r="B72" s="157"/>
      <c r="C72" s="36" t="e">
        <f>SUM(C73)</f>
        <v>#REF!</v>
      </c>
      <c r="D72" s="36" t="e">
        <f t="shared" ref="D72:BO72" si="362">SUM(D73)</f>
        <v>#REF!</v>
      </c>
      <c r="E72" s="36" t="e">
        <f t="shared" si="362"/>
        <v>#REF!</v>
      </c>
      <c r="F72" s="36" t="e">
        <f t="shared" si="362"/>
        <v>#REF!</v>
      </c>
      <c r="G72" s="36" t="e">
        <f t="shared" si="362"/>
        <v>#REF!</v>
      </c>
      <c r="H72" s="36" t="e">
        <f t="shared" si="362"/>
        <v>#REF!</v>
      </c>
      <c r="I72" s="36" t="e">
        <f t="shared" si="362"/>
        <v>#REF!</v>
      </c>
      <c r="J72" s="36" t="e">
        <f t="shared" si="362"/>
        <v>#REF!</v>
      </c>
      <c r="K72" s="36" t="e">
        <f t="shared" si="362"/>
        <v>#REF!</v>
      </c>
      <c r="L72" s="36" t="e">
        <f t="shared" si="362"/>
        <v>#REF!</v>
      </c>
      <c r="M72" s="36" t="e">
        <f t="shared" si="362"/>
        <v>#REF!</v>
      </c>
      <c r="N72" s="36" t="e">
        <f t="shared" si="362"/>
        <v>#REF!</v>
      </c>
      <c r="O72" s="36" t="e">
        <f t="shared" si="362"/>
        <v>#REF!</v>
      </c>
      <c r="P72" s="36" t="e">
        <f t="shared" si="362"/>
        <v>#REF!</v>
      </c>
      <c r="Q72" s="36" t="e">
        <f t="shared" si="362"/>
        <v>#REF!</v>
      </c>
      <c r="R72" s="36" t="e">
        <f t="shared" si="362"/>
        <v>#REF!</v>
      </c>
      <c r="S72" s="36" t="e">
        <f t="shared" si="362"/>
        <v>#REF!</v>
      </c>
      <c r="T72" s="36" t="e">
        <f t="shared" si="362"/>
        <v>#REF!</v>
      </c>
      <c r="U72" s="36" t="e">
        <f t="shared" si="362"/>
        <v>#REF!</v>
      </c>
      <c r="V72" s="36" t="e">
        <f t="shared" si="362"/>
        <v>#REF!</v>
      </c>
      <c r="W72" s="36" t="e">
        <f t="shared" si="362"/>
        <v>#REF!</v>
      </c>
      <c r="X72" s="36" t="e">
        <f t="shared" si="362"/>
        <v>#REF!</v>
      </c>
      <c r="Y72" s="36" t="e">
        <f t="shared" si="362"/>
        <v>#REF!</v>
      </c>
      <c r="Z72" s="36" t="e">
        <f t="shared" si="362"/>
        <v>#REF!</v>
      </c>
      <c r="AA72" s="36" t="e">
        <f t="shared" si="362"/>
        <v>#REF!</v>
      </c>
      <c r="AB72" s="36" t="e">
        <f t="shared" si="362"/>
        <v>#REF!</v>
      </c>
      <c r="AC72" s="36" t="e">
        <f t="shared" si="362"/>
        <v>#REF!</v>
      </c>
      <c r="AD72" s="36" t="e">
        <f t="shared" si="362"/>
        <v>#REF!</v>
      </c>
      <c r="AE72" s="36" t="e">
        <f t="shared" si="362"/>
        <v>#REF!</v>
      </c>
      <c r="AF72" s="36" t="e">
        <f t="shared" si="362"/>
        <v>#REF!</v>
      </c>
      <c r="AG72" s="36" t="e">
        <f t="shared" si="362"/>
        <v>#REF!</v>
      </c>
      <c r="AH72" s="36" t="e">
        <f t="shared" si="362"/>
        <v>#REF!</v>
      </c>
      <c r="AI72" s="49" t="e">
        <f t="shared" si="362"/>
        <v>#REF!</v>
      </c>
      <c r="AJ72" s="36" t="e">
        <f t="shared" si="362"/>
        <v>#REF!</v>
      </c>
      <c r="AK72" s="36" t="e">
        <f t="shared" si="362"/>
        <v>#REF!</v>
      </c>
      <c r="AL72" s="36" t="e">
        <f t="shared" si="362"/>
        <v>#REF!</v>
      </c>
      <c r="AM72" s="36" t="e">
        <f t="shared" si="362"/>
        <v>#REF!</v>
      </c>
      <c r="AN72" s="36" t="e">
        <f t="shared" si="362"/>
        <v>#REF!</v>
      </c>
      <c r="AO72" s="36" t="e">
        <f t="shared" si="362"/>
        <v>#REF!</v>
      </c>
      <c r="AP72" s="36" t="e">
        <f t="shared" si="362"/>
        <v>#REF!</v>
      </c>
      <c r="AQ72" s="36" t="e">
        <f t="shared" si="362"/>
        <v>#REF!</v>
      </c>
      <c r="AR72" s="36" t="e">
        <f t="shared" si="362"/>
        <v>#REF!</v>
      </c>
      <c r="AS72" s="36" t="e">
        <f t="shared" si="362"/>
        <v>#REF!</v>
      </c>
      <c r="AT72" s="36" t="e">
        <f t="shared" si="362"/>
        <v>#REF!</v>
      </c>
      <c r="AU72" s="36" t="e">
        <f t="shared" si="362"/>
        <v>#REF!</v>
      </c>
      <c r="AV72" s="36" t="e">
        <f t="shared" si="362"/>
        <v>#REF!</v>
      </c>
      <c r="AW72" s="36" t="e">
        <f t="shared" si="362"/>
        <v>#REF!</v>
      </c>
      <c r="AX72" s="36" t="e">
        <f t="shared" si="362"/>
        <v>#REF!</v>
      </c>
      <c r="AY72" s="36" t="e">
        <f t="shared" si="362"/>
        <v>#REF!</v>
      </c>
      <c r="AZ72" s="36" t="e">
        <f t="shared" si="362"/>
        <v>#REF!</v>
      </c>
      <c r="BA72" s="36" t="e">
        <f t="shared" si="362"/>
        <v>#REF!</v>
      </c>
      <c r="BB72" s="36" t="e">
        <f t="shared" si="362"/>
        <v>#REF!</v>
      </c>
      <c r="BC72" s="36" t="e">
        <f t="shared" si="362"/>
        <v>#REF!</v>
      </c>
      <c r="BD72" s="36" t="e">
        <f t="shared" si="362"/>
        <v>#REF!</v>
      </c>
      <c r="BE72" s="36" t="e">
        <f t="shared" si="362"/>
        <v>#REF!</v>
      </c>
      <c r="BF72" s="36" t="e">
        <f t="shared" si="362"/>
        <v>#REF!</v>
      </c>
      <c r="BG72" s="36" t="e">
        <f t="shared" si="362"/>
        <v>#REF!</v>
      </c>
      <c r="BH72" s="36" t="e">
        <f t="shared" si="362"/>
        <v>#REF!</v>
      </c>
      <c r="BI72" s="36" t="e">
        <f t="shared" si="362"/>
        <v>#REF!</v>
      </c>
      <c r="BJ72" s="36" t="e">
        <f t="shared" si="362"/>
        <v>#REF!</v>
      </c>
      <c r="BK72" s="36" t="e">
        <f t="shared" si="362"/>
        <v>#REF!</v>
      </c>
      <c r="BL72" s="36" t="e">
        <f t="shared" si="362"/>
        <v>#REF!</v>
      </c>
      <c r="BM72" s="36" t="e">
        <f t="shared" si="362"/>
        <v>#REF!</v>
      </c>
      <c r="BN72" s="36" t="e">
        <f t="shared" si="362"/>
        <v>#REF!</v>
      </c>
      <c r="BO72" s="36" t="e">
        <f t="shared" si="362"/>
        <v>#REF!</v>
      </c>
      <c r="BP72" s="49" t="e">
        <f t="shared" ref="BP72:CI72" si="363">SUM(BP73)</f>
        <v>#REF!</v>
      </c>
      <c r="BQ72" s="36" t="e">
        <f t="shared" si="363"/>
        <v>#REF!</v>
      </c>
      <c r="BR72" s="36" t="e">
        <f t="shared" si="363"/>
        <v>#REF!</v>
      </c>
      <c r="BS72" s="36" t="e">
        <f t="shared" si="363"/>
        <v>#REF!</v>
      </c>
      <c r="BT72" s="36" t="e">
        <f t="shared" si="363"/>
        <v>#REF!</v>
      </c>
      <c r="BU72" s="36" t="e">
        <f t="shared" si="363"/>
        <v>#REF!</v>
      </c>
      <c r="BV72" s="36" t="e">
        <f t="shared" si="363"/>
        <v>#REF!</v>
      </c>
      <c r="BW72" s="36" t="e">
        <f t="shared" si="363"/>
        <v>#REF!</v>
      </c>
      <c r="BX72" s="36" t="e">
        <f t="shared" si="363"/>
        <v>#REF!</v>
      </c>
      <c r="BY72" s="36" t="e">
        <f t="shared" si="363"/>
        <v>#REF!</v>
      </c>
      <c r="BZ72" s="36" t="e">
        <f t="shared" si="363"/>
        <v>#REF!</v>
      </c>
      <c r="CA72" s="36" t="e">
        <f t="shared" si="363"/>
        <v>#REF!</v>
      </c>
      <c r="CB72" s="36" t="e">
        <f t="shared" si="363"/>
        <v>#REF!</v>
      </c>
      <c r="CC72" s="36" t="e">
        <f t="shared" si="363"/>
        <v>#REF!</v>
      </c>
      <c r="CD72" s="36" t="e">
        <f t="shared" si="363"/>
        <v>#REF!</v>
      </c>
      <c r="CE72" s="36" t="e">
        <f t="shared" si="363"/>
        <v>#REF!</v>
      </c>
      <c r="CF72" s="49" t="e">
        <f t="shared" si="363"/>
        <v>#REF!</v>
      </c>
      <c r="CG72" s="36" t="e">
        <f t="shared" si="363"/>
        <v>#REF!</v>
      </c>
      <c r="CH72" s="36" t="e">
        <f t="shared" si="363"/>
        <v>#REF!</v>
      </c>
      <c r="CI72" s="36" t="e">
        <f t="shared" si="363"/>
        <v>#REF!</v>
      </c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</row>
    <row r="73" spans="1:133" x14ac:dyDescent="0.65">
      <c r="A73" s="146"/>
      <c r="B73" s="146" t="s">
        <v>191</v>
      </c>
      <c r="C73" s="37" t="e">
        <f>#REF!</f>
        <v>#REF!</v>
      </c>
      <c r="D73" s="37" t="e">
        <f>#REF!</f>
        <v>#REF!</v>
      </c>
      <c r="E73" s="37" t="e">
        <f>#REF!</f>
        <v>#REF!</v>
      </c>
      <c r="F73" s="37" t="e">
        <f>#REF!</f>
        <v>#REF!</v>
      </c>
      <c r="G73" s="37" t="e">
        <f>SUM(C73:F73)</f>
        <v>#REF!</v>
      </c>
      <c r="H73" s="37" t="e">
        <f>#REF!</f>
        <v>#REF!</v>
      </c>
      <c r="I73" s="37" t="e">
        <f>#REF!</f>
        <v>#REF!</v>
      </c>
      <c r="J73" s="37" t="e">
        <f>#REF!</f>
        <v>#REF!</v>
      </c>
      <c r="K73" s="37" t="e">
        <f>#REF!</f>
        <v>#REF!</v>
      </c>
      <c r="L73" s="37" t="e">
        <f>SUM(H73:K73)</f>
        <v>#REF!</v>
      </c>
      <c r="M73" s="37" t="e">
        <f>#REF!</f>
        <v>#REF!</v>
      </c>
      <c r="N73" s="37" t="e">
        <f>#REF!</f>
        <v>#REF!</v>
      </c>
      <c r="O73" s="37" t="e">
        <f>#REF!</f>
        <v>#REF!</v>
      </c>
      <c r="P73" s="37" t="e">
        <f>#REF!</f>
        <v>#REF!</v>
      </c>
      <c r="Q73" s="37" t="e">
        <f t="shared" ref="Q73" si="364">SUM(M73:P73)</f>
        <v>#REF!</v>
      </c>
      <c r="R73" s="37" t="e">
        <f>#REF!</f>
        <v>#REF!</v>
      </c>
      <c r="S73" s="37" t="e">
        <f>#REF!</f>
        <v>#REF!</v>
      </c>
      <c r="T73" s="37" t="e">
        <f>#REF!</f>
        <v>#REF!</v>
      </c>
      <c r="U73" s="37" t="e">
        <f>#REF!</f>
        <v>#REF!</v>
      </c>
      <c r="V73" s="37" t="e">
        <f t="shared" ref="V73" si="365">SUM(R73:U73)</f>
        <v>#REF!</v>
      </c>
      <c r="W73" s="37" t="e">
        <f>#REF!</f>
        <v>#REF!</v>
      </c>
      <c r="X73" s="37" t="e">
        <f>#REF!</f>
        <v>#REF!</v>
      </c>
      <c r="Y73" s="37" t="e">
        <f>#REF!</f>
        <v>#REF!</v>
      </c>
      <c r="Z73" s="37" t="e">
        <f>#REF!</f>
        <v>#REF!</v>
      </c>
      <c r="AA73" s="37" t="e">
        <f t="shared" ref="AA73" si="366">SUM(W73:Z73)</f>
        <v>#REF!</v>
      </c>
      <c r="AB73" s="37" t="e">
        <f>#REF!</f>
        <v>#REF!</v>
      </c>
      <c r="AC73" s="37" t="e">
        <f>#REF!</f>
        <v>#REF!</v>
      </c>
      <c r="AD73" s="37" t="e">
        <f>#REF!</f>
        <v>#REF!</v>
      </c>
      <c r="AE73" s="37" t="e">
        <f>#REF!</f>
        <v>#REF!</v>
      </c>
      <c r="AF73" s="37" t="e">
        <f t="shared" ref="AF73" si="367">SUM(AB73:AE73)</f>
        <v>#REF!</v>
      </c>
      <c r="AG73" s="37" t="e">
        <f>#REF!</f>
        <v>#REF!</v>
      </c>
      <c r="AH73" s="37" t="e">
        <f>#REF!</f>
        <v>#REF!</v>
      </c>
      <c r="AI73" s="50" t="e">
        <f>SUM(G73+Q73+AA73)/2+AG73+AH73+SUM(L73+V73+AF73)/3</f>
        <v>#REF!</v>
      </c>
      <c r="AJ73" s="37" t="e">
        <f>#REF!*2</f>
        <v>#REF!</v>
      </c>
      <c r="AK73" s="37" t="e">
        <f>#REF!*2</f>
        <v>#REF!</v>
      </c>
      <c r="AL73" s="37" t="e">
        <f>#REF!*2</f>
        <v>#REF!</v>
      </c>
      <c r="AM73" s="37" t="e">
        <f>#REF!*2</f>
        <v>#REF!</v>
      </c>
      <c r="AN73" s="37" t="e">
        <f>SUM(AJ73:AM73)</f>
        <v>#REF!</v>
      </c>
      <c r="AO73" s="37" t="e">
        <f>#REF!*2</f>
        <v>#REF!</v>
      </c>
      <c r="AP73" s="37" t="e">
        <f>#REF!*2</f>
        <v>#REF!</v>
      </c>
      <c r="AQ73" s="37" t="e">
        <f>#REF!*2</f>
        <v>#REF!</v>
      </c>
      <c r="AR73" s="37" t="e">
        <f>#REF!*2</f>
        <v>#REF!</v>
      </c>
      <c r="AS73" s="37" t="e">
        <f>SUM(AO73:AR73)</f>
        <v>#REF!</v>
      </c>
      <c r="AT73" s="37" t="e">
        <f>#REF!*2</f>
        <v>#REF!</v>
      </c>
      <c r="AU73" s="37" t="e">
        <f>#REF!*2</f>
        <v>#REF!</v>
      </c>
      <c r="AV73" s="37" t="e">
        <f>#REF!*2</f>
        <v>#REF!</v>
      </c>
      <c r="AW73" s="37" t="e">
        <f>#REF!*2</f>
        <v>#REF!</v>
      </c>
      <c r="AX73" s="37" t="e">
        <f>SUM(AT73:AW73)</f>
        <v>#REF!</v>
      </c>
      <c r="AY73" s="37" t="e">
        <f>#REF!*2</f>
        <v>#REF!</v>
      </c>
      <c r="AZ73" s="37" t="e">
        <f>#REF!*2</f>
        <v>#REF!</v>
      </c>
      <c r="BA73" s="37" t="e">
        <f>#REF!*2</f>
        <v>#REF!</v>
      </c>
      <c r="BB73" s="37" t="e">
        <f>#REF!*2</f>
        <v>#REF!</v>
      </c>
      <c r="BC73" s="37" t="e">
        <f>SUM(AY73:BB73)</f>
        <v>#REF!</v>
      </c>
      <c r="BD73" s="37" t="e">
        <f>#REF!*2</f>
        <v>#REF!</v>
      </c>
      <c r="BE73" s="37" t="e">
        <f>#REF!*2</f>
        <v>#REF!</v>
      </c>
      <c r="BF73" s="37" t="e">
        <f>#REF!*2</f>
        <v>#REF!</v>
      </c>
      <c r="BG73" s="37" t="e">
        <f>#REF!*2</f>
        <v>#REF!</v>
      </c>
      <c r="BH73" s="37" t="e">
        <f>SUM(BD73:BG73)</f>
        <v>#REF!</v>
      </c>
      <c r="BI73" s="37" t="e">
        <f>#REF!*2</f>
        <v>#REF!</v>
      </c>
      <c r="BJ73" s="37" t="e">
        <f>#REF!*2</f>
        <v>#REF!</v>
      </c>
      <c r="BK73" s="37" t="e">
        <f>#REF!*2</f>
        <v>#REF!</v>
      </c>
      <c r="BL73" s="37" t="e">
        <f>#REF!*2</f>
        <v>#REF!</v>
      </c>
      <c r="BM73" s="37" t="e">
        <f>SUM(BI73:BL73)</f>
        <v>#REF!</v>
      </c>
      <c r="BN73" s="37" t="e">
        <f>#REF!</f>
        <v>#REF!</v>
      </c>
      <c r="BO73" s="37" t="e">
        <f>#REF!</f>
        <v>#REF!</v>
      </c>
      <c r="BP73" s="50" t="e">
        <f>SUM(AN73+AX73+BH73)/2+BN73+BO73+SUM(AS73+BC73+BM73)/3</f>
        <v>#REF!</v>
      </c>
      <c r="BQ73" s="37" t="e">
        <f>#REF!*2</f>
        <v>#REF!</v>
      </c>
      <c r="BR73" s="37" t="e">
        <f>#REF!*2</f>
        <v>#REF!</v>
      </c>
      <c r="BS73" s="37" t="e">
        <f>#REF!*2</f>
        <v>#REF!</v>
      </c>
      <c r="BT73" s="37" t="e">
        <f>#REF!*2</f>
        <v>#REF!</v>
      </c>
      <c r="BU73" s="37" t="e">
        <f>SUM(BQ73:BT73)</f>
        <v>#REF!</v>
      </c>
      <c r="BV73" s="37" t="e">
        <f>#REF!*2</f>
        <v>#REF!</v>
      </c>
      <c r="BW73" s="37" t="e">
        <f>#REF!*2</f>
        <v>#REF!</v>
      </c>
      <c r="BX73" s="37" t="e">
        <f>#REF!*2</f>
        <v>#REF!</v>
      </c>
      <c r="BY73" s="37" t="e">
        <f>#REF!*2</f>
        <v>#REF!</v>
      </c>
      <c r="BZ73" s="37" t="e">
        <f>SUM(BV73:BY73)</f>
        <v>#REF!</v>
      </c>
      <c r="CA73" s="37" t="e">
        <f>#REF!*2</f>
        <v>#REF!</v>
      </c>
      <c r="CB73" s="37" t="e">
        <f>#REF!*2</f>
        <v>#REF!</v>
      </c>
      <c r="CC73" s="37" t="e">
        <f>#REF!*2</f>
        <v>#REF!</v>
      </c>
      <c r="CD73" s="37" t="e">
        <f>#REF!*2</f>
        <v>#REF!</v>
      </c>
      <c r="CE73" s="37" t="e">
        <f>SUM(CA73:CD73)</f>
        <v>#REF!</v>
      </c>
      <c r="CF73" s="50" t="e">
        <f>SUM(BU73+BZ73+CE73)/2</f>
        <v>#REF!</v>
      </c>
      <c r="CG73" s="37" t="e">
        <f t="shared" ref="CG73" si="368">SUM(G73+Q73+AA73+AN73+AX73+BH73+BU73+BZ73+CE73)/2+AG73+AH73+BN73+BO73</f>
        <v>#REF!</v>
      </c>
      <c r="CH73" s="37" t="e">
        <f t="shared" ref="CH73" si="369">SUM(L73+V73+AF73+AS73+BC73+BM73)/3</f>
        <v>#REF!</v>
      </c>
      <c r="CI73" s="37" t="e">
        <f t="shared" ref="CI73" si="370">CG73+CH73</f>
        <v>#REF!</v>
      </c>
    </row>
    <row r="74" spans="1:133" s="35" customFormat="1" x14ac:dyDescent="0.65">
      <c r="A74" s="157" t="s">
        <v>69</v>
      </c>
      <c r="B74" s="157"/>
      <c r="C74" s="36" t="e">
        <f>SUM(C75:C76)</f>
        <v>#REF!</v>
      </c>
      <c r="D74" s="36" t="e">
        <f t="shared" ref="D74:BO74" si="371">SUM(D75:D76)</f>
        <v>#REF!</v>
      </c>
      <c r="E74" s="36" t="e">
        <f t="shared" si="371"/>
        <v>#REF!</v>
      </c>
      <c r="F74" s="36" t="e">
        <f t="shared" si="371"/>
        <v>#REF!</v>
      </c>
      <c r="G74" s="36" t="e">
        <f t="shared" si="371"/>
        <v>#REF!</v>
      </c>
      <c r="H74" s="36" t="e">
        <f t="shared" si="371"/>
        <v>#REF!</v>
      </c>
      <c r="I74" s="36" t="e">
        <f t="shared" si="371"/>
        <v>#REF!</v>
      </c>
      <c r="J74" s="36" t="e">
        <f t="shared" si="371"/>
        <v>#REF!</v>
      </c>
      <c r="K74" s="36" t="e">
        <f t="shared" si="371"/>
        <v>#REF!</v>
      </c>
      <c r="L74" s="36" t="e">
        <f t="shared" si="371"/>
        <v>#REF!</v>
      </c>
      <c r="M74" s="36" t="e">
        <f t="shared" si="371"/>
        <v>#REF!</v>
      </c>
      <c r="N74" s="36" t="e">
        <f t="shared" si="371"/>
        <v>#REF!</v>
      </c>
      <c r="O74" s="36" t="e">
        <f t="shared" si="371"/>
        <v>#REF!</v>
      </c>
      <c r="P74" s="36" t="e">
        <f t="shared" si="371"/>
        <v>#REF!</v>
      </c>
      <c r="Q74" s="36" t="e">
        <f t="shared" si="371"/>
        <v>#REF!</v>
      </c>
      <c r="R74" s="36" t="e">
        <f t="shared" si="371"/>
        <v>#REF!</v>
      </c>
      <c r="S74" s="36" t="e">
        <f t="shared" si="371"/>
        <v>#REF!</v>
      </c>
      <c r="T74" s="36" t="e">
        <f t="shared" si="371"/>
        <v>#REF!</v>
      </c>
      <c r="U74" s="36" t="e">
        <f t="shared" si="371"/>
        <v>#REF!</v>
      </c>
      <c r="V74" s="36" t="e">
        <f t="shared" si="371"/>
        <v>#REF!</v>
      </c>
      <c r="W74" s="36" t="e">
        <f t="shared" si="371"/>
        <v>#REF!</v>
      </c>
      <c r="X74" s="36" t="e">
        <f t="shared" si="371"/>
        <v>#REF!</v>
      </c>
      <c r="Y74" s="36" t="e">
        <f t="shared" si="371"/>
        <v>#REF!</v>
      </c>
      <c r="Z74" s="36" t="e">
        <f t="shared" si="371"/>
        <v>#REF!</v>
      </c>
      <c r="AA74" s="36" t="e">
        <f t="shared" si="371"/>
        <v>#REF!</v>
      </c>
      <c r="AB74" s="36" t="e">
        <f t="shared" si="371"/>
        <v>#REF!</v>
      </c>
      <c r="AC74" s="36" t="e">
        <f t="shared" si="371"/>
        <v>#REF!</v>
      </c>
      <c r="AD74" s="36" t="e">
        <f t="shared" si="371"/>
        <v>#REF!</v>
      </c>
      <c r="AE74" s="36" t="e">
        <f t="shared" si="371"/>
        <v>#REF!</v>
      </c>
      <c r="AF74" s="36" t="e">
        <f t="shared" si="371"/>
        <v>#REF!</v>
      </c>
      <c r="AG74" s="36" t="e">
        <f t="shared" si="371"/>
        <v>#REF!</v>
      </c>
      <c r="AH74" s="36" t="e">
        <f t="shared" si="371"/>
        <v>#REF!</v>
      </c>
      <c r="AI74" s="49" t="e">
        <f t="shared" si="371"/>
        <v>#REF!</v>
      </c>
      <c r="AJ74" s="36" t="e">
        <f t="shared" si="371"/>
        <v>#REF!</v>
      </c>
      <c r="AK74" s="36" t="e">
        <f t="shared" si="371"/>
        <v>#REF!</v>
      </c>
      <c r="AL74" s="36" t="e">
        <f t="shared" si="371"/>
        <v>#REF!</v>
      </c>
      <c r="AM74" s="36" t="e">
        <f t="shared" si="371"/>
        <v>#REF!</v>
      </c>
      <c r="AN74" s="36" t="e">
        <f t="shared" si="371"/>
        <v>#REF!</v>
      </c>
      <c r="AO74" s="36" t="e">
        <f t="shared" si="371"/>
        <v>#REF!</v>
      </c>
      <c r="AP74" s="36" t="e">
        <f t="shared" si="371"/>
        <v>#REF!</v>
      </c>
      <c r="AQ74" s="36" t="e">
        <f t="shared" si="371"/>
        <v>#REF!</v>
      </c>
      <c r="AR74" s="36" t="e">
        <f t="shared" si="371"/>
        <v>#REF!</v>
      </c>
      <c r="AS74" s="36" t="e">
        <f t="shared" si="371"/>
        <v>#REF!</v>
      </c>
      <c r="AT74" s="36" t="e">
        <f t="shared" si="371"/>
        <v>#REF!</v>
      </c>
      <c r="AU74" s="36" t="e">
        <f t="shared" si="371"/>
        <v>#REF!</v>
      </c>
      <c r="AV74" s="36" t="e">
        <f t="shared" si="371"/>
        <v>#REF!</v>
      </c>
      <c r="AW74" s="36" t="e">
        <f t="shared" si="371"/>
        <v>#REF!</v>
      </c>
      <c r="AX74" s="36" t="e">
        <f t="shared" si="371"/>
        <v>#REF!</v>
      </c>
      <c r="AY74" s="36" t="e">
        <f t="shared" si="371"/>
        <v>#REF!</v>
      </c>
      <c r="AZ74" s="36" t="e">
        <f t="shared" si="371"/>
        <v>#REF!</v>
      </c>
      <c r="BA74" s="36" t="e">
        <f t="shared" si="371"/>
        <v>#REF!</v>
      </c>
      <c r="BB74" s="36" t="e">
        <f t="shared" si="371"/>
        <v>#REF!</v>
      </c>
      <c r="BC74" s="36" t="e">
        <f t="shared" si="371"/>
        <v>#REF!</v>
      </c>
      <c r="BD74" s="36" t="e">
        <f t="shared" si="371"/>
        <v>#REF!</v>
      </c>
      <c r="BE74" s="36" t="e">
        <f t="shared" si="371"/>
        <v>#REF!</v>
      </c>
      <c r="BF74" s="36" t="e">
        <f t="shared" si="371"/>
        <v>#REF!</v>
      </c>
      <c r="BG74" s="36" t="e">
        <f t="shared" si="371"/>
        <v>#REF!</v>
      </c>
      <c r="BH74" s="36" t="e">
        <f t="shared" si="371"/>
        <v>#REF!</v>
      </c>
      <c r="BI74" s="36" t="e">
        <f t="shared" si="371"/>
        <v>#REF!</v>
      </c>
      <c r="BJ74" s="36" t="e">
        <f t="shared" si="371"/>
        <v>#REF!</v>
      </c>
      <c r="BK74" s="36" t="e">
        <f t="shared" si="371"/>
        <v>#REF!</v>
      </c>
      <c r="BL74" s="36" t="e">
        <f t="shared" si="371"/>
        <v>#REF!</v>
      </c>
      <c r="BM74" s="36" t="e">
        <f t="shared" si="371"/>
        <v>#REF!</v>
      </c>
      <c r="BN74" s="36" t="e">
        <f t="shared" si="371"/>
        <v>#REF!</v>
      </c>
      <c r="BO74" s="36" t="e">
        <f t="shared" si="371"/>
        <v>#REF!</v>
      </c>
      <c r="BP74" s="49" t="e">
        <f t="shared" ref="BP74:CI74" si="372">SUM(BP75:BP76)</f>
        <v>#REF!</v>
      </c>
      <c r="BQ74" s="36" t="e">
        <f t="shared" si="372"/>
        <v>#REF!</v>
      </c>
      <c r="BR74" s="36" t="e">
        <f t="shared" si="372"/>
        <v>#REF!</v>
      </c>
      <c r="BS74" s="36" t="e">
        <f t="shared" si="372"/>
        <v>#REF!</v>
      </c>
      <c r="BT74" s="36" t="e">
        <f t="shared" si="372"/>
        <v>#REF!</v>
      </c>
      <c r="BU74" s="36" t="e">
        <f t="shared" si="372"/>
        <v>#REF!</v>
      </c>
      <c r="BV74" s="36" t="e">
        <f t="shared" si="372"/>
        <v>#REF!</v>
      </c>
      <c r="BW74" s="36" t="e">
        <f t="shared" si="372"/>
        <v>#REF!</v>
      </c>
      <c r="BX74" s="36" t="e">
        <f t="shared" si="372"/>
        <v>#REF!</v>
      </c>
      <c r="BY74" s="36" t="e">
        <f t="shared" si="372"/>
        <v>#REF!</v>
      </c>
      <c r="BZ74" s="36" t="e">
        <f t="shared" si="372"/>
        <v>#REF!</v>
      </c>
      <c r="CA74" s="36" t="e">
        <f t="shared" si="372"/>
        <v>#REF!</v>
      </c>
      <c r="CB74" s="36" t="e">
        <f t="shared" si="372"/>
        <v>#REF!</v>
      </c>
      <c r="CC74" s="36" t="e">
        <f t="shared" si="372"/>
        <v>#REF!</v>
      </c>
      <c r="CD74" s="36" t="e">
        <f t="shared" si="372"/>
        <v>#REF!</v>
      </c>
      <c r="CE74" s="36" t="e">
        <f t="shared" si="372"/>
        <v>#REF!</v>
      </c>
      <c r="CF74" s="49" t="e">
        <f t="shared" si="372"/>
        <v>#REF!</v>
      </c>
      <c r="CG74" s="36" t="e">
        <f t="shared" si="372"/>
        <v>#REF!</v>
      </c>
      <c r="CH74" s="36" t="e">
        <f t="shared" si="372"/>
        <v>#REF!</v>
      </c>
      <c r="CI74" s="36" t="e">
        <f t="shared" si="372"/>
        <v>#REF!</v>
      </c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</row>
    <row r="75" spans="1:133" x14ac:dyDescent="0.65">
      <c r="A75" s="158"/>
      <c r="B75" s="158" t="s">
        <v>70</v>
      </c>
      <c r="C75" s="37" t="e">
        <f>#REF!</f>
        <v>#REF!</v>
      </c>
      <c r="D75" s="37" t="e">
        <f>#REF!</f>
        <v>#REF!</v>
      </c>
      <c r="E75" s="37" t="e">
        <f>#REF!</f>
        <v>#REF!</v>
      </c>
      <c r="F75" s="37" t="e">
        <f>#REF!</f>
        <v>#REF!</v>
      </c>
      <c r="G75" s="37" t="e">
        <f t="shared" ref="G75:G76" si="373">SUM(C75:F75)</f>
        <v>#REF!</v>
      </c>
      <c r="H75" s="37" t="e">
        <f>#REF!</f>
        <v>#REF!</v>
      </c>
      <c r="I75" s="37" t="e">
        <f>#REF!</f>
        <v>#REF!</v>
      </c>
      <c r="J75" s="37" t="e">
        <f>#REF!</f>
        <v>#REF!</v>
      </c>
      <c r="K75" s="37" t="e">
        <f>#REF!</f>
        <v>#REF!</v>
      </c>
      <c r="L75" s="37" t="e">
        <f t="shared" ref="L75:L76" si="374">SUM(H75:K75)</f>
        <v>#REF!</v>
      </c>
      <c r="M75" s="37" t="e">
        <f>#REF!</f>
        <v>#REF!</v>
      </c>
      <c r="N75" s="37" t="e">
        <f>#REF!</f>
        <v>#REF!</v>
      </c>
      <c r="O75" s="37" t="e">
        <f>#REF!</f>
        <v>#REF!</v>
      </c>
      <c r="P75" s="37" t="e">
        <f>#REF!</f>
        <v>#REF!</v>
      </c>
      <c r="Q75" s="37" t="e">
        <f t="shared" ref="Q75:Q76" si="375">SUM(M75:P75)</f>
        <v>#REF!</v>
      </c>
      <c r="R75" s="37" t="e">
        <f>#REF!</f>
        <v>#REF!</v>
      </c>
      <c r="S75" s="37" t="e">
        <f>#REF!</f>
        <v>#REF!</v>
      </c>
      <c r="T75" s="37" t="e">
        <f>#REF!</f>
        <v>#REF!</v>
      </c>
      <c r="U75" s="37" t="e">
        <f>#REF!</f>
        <v>#REF!</v>
      </c>
      <c r="V75" s="37" t="e">
        <f t="shared" ref="V75:V76" si="376">SUM(R75:U75)</f>
        <v>#REF!</v>
      </c>
      <c r="W75" s="37" t="e">
        <f>#REF!</f>
        <v>#REF!</v>
      </c>
      <c r="X75" s="37" t="e">
        <f>#REF!</f>
        <v>#REF!</v>
      </c>
      <c r="Y75" s="37" t="e">
        <f>#REF!</f>
        <v>#REF!</v>
      </c>
      <c r="Z75" s="37" t="e">
        <f>#REF!</f>
        <v>#REF!</v>
      </c>
      <c r="AA75" s="37" t="e">
        <f t="shared" ref="AA75:AA76" si="377">SUM(W75:Z75)</f>
        <v>#REF!</v>
      </c>
      <c r="AB75" s="37" t="e">
        <f>#REF!</f>
        <v>#REF!</v>
      </c>
      <c r="AC75" s="37" t="e">
        <f>#REF!</f>
        <v>#REF!</v>
      </c>
      <c r="AD75" s="37" t="e">
        <f>#REF!</f>
        <v>#REF!</v>
      </c>
      <c r="AE75" s="37" t="e">
        <f>#REF!</f>
        <v>#REF!</v>
      </c>
      <c r="AF75" s="37" t="e">
        <f t="shared" ref="AF75:AF76" si="378">SUM(AB75:AE75)</f>
        <v>#REF!</v>
      </c>
      <c r="AG75" s="37" t="e">
        <f>#REF!</f>
        <v>#REF!</v>
      </c>
      <c r="AH75" s="37" t="e">
        <f>#REF!</f>
        <v>#REF!</v>
      </c>
      <c r="AI75" s="50" t="e">
        <f>SUM(G75+Q75+AA75)/2+AG75+AH75+SUM(L75+V75+AF75)/3</f>
        <v>#REF!</v>
      </c>
      <c r="AJ75" s="37" t="e">
        <f>#REF!*2</f>
        <v>#REF!</v>
      </c>
      <c r="AK75" s="37" t="e">
        <f>#REF!*2</f>
        <v>#REF!</v>
      </c>
      <c r="AL75" s="37" t="e">
        <f>#REF!*2</f>
        <v>#REF!</v>
      </c>
      <c r="AM75" s="37" t="e">
        <f>#REF!*2</f>
        <v>#REF!</v>
      </c>
      <c r="AN75" s="37" t="e">
        <f t="shared" ref="AN75:AN76" si="379">SUM(AJ75:AM75)</f>
        <v>#REF!</v>
      </c>
      <c r="AO75" s="37" t="e">
        <f>#REF!*2</f>
        <v>#REF!</v>
      </c>
      <c r="AP75" s="37" t="e">
        <f>#REF!*2</f>
        <v>#REF!</v>
      </c>
      <c r="AQ75" s="37" t="e">
        <f>#REF!*2</f>
        <v>#REF!</v>
      </c>
      <c r="AR75" s="37" t="e">
        <f>#REF!*2</f>
        <v>#REF!</v>
      </c>
      <c r="AS75" s="37" t="e">
        <f t="shared" ref="AS75:AS76" si="380">SUM(AO75:AR75)</f>
        <v>#REF!</v>
      </c>
      <c r="AT75" s="37" t="e">
        <f>#REF!*2</f>
        <v>#REF!</v>
      </c>
      <c r="AU75" s="37" t="e">
        <f>#REF!*2</f>
        <v>#REF!</v>
      </c>
      <c r="AV75" s="37" t="e">
        <f>#REF!*2</f>
        <v>#REF!</v>
      </c>
      <c r="AW75" s="37" t="e">
        <f>#REF!*2</f>
        <v>#REF!</v>
      </c>
      <c r="AX75" s="37" t="e">
        <f t="shared" ref="AX75:AX76" si="381">SUM(AT75:AW75)</f>
        <v>#REF!</v>
      </c>
      <c r="AY75" s="37" t="e">
        <f>#REF!*2</f>
        <v>#REF!</v>
      </c>
      <c r="AZ75" s="37" t="e">
        <f>#REF!*2</f>
        <v>#REF!</v>
      </c>
      <c r="BA75" s="37" t="e">
        <f>#REF!*2</f>
        <v>#REF!</v>
      </c>
      <c r="BB75" s="37" t="e">
        <f>#REF!*2</f>
        <v>#REF!</v>
      </c>
      <c r="BC75" s="37" t="e">
        <f t="shared" ref="BC75:BC76" si="382">SUM(AY75:BB75)</f>
        <v>#REF!</v>
      </c>
      <c r="BD75" s="37" t="e">
        <f>#REF!*2</f>
        <v>#REF!</v>
      </c>
      <c r="BE75" s="37" t="e">
        <f>#REF!*2</f>
        <v>#REF!</v>
      </c>
      <c r="BF75" s="37" t="e">
        <f>#REF!*2</f>
        <v>#REF!</v>
      </c>
      <c r="BG75" s="37" t="e">
        <f>#REF!*2</f>
        <v>#REF!</v>
      </c>
      <c r="BH75" s="37" t="e">
        <f t="shared" ref="BH75:BH76" si="383">SUM(BD75:BG75)</f>
        <v>#REF!</v>
      </c>
      <c r="BI75" s="37" t="e">
        <f>#REF!*2</f>
        <v>#REF!</v>
      </c>
      <c r="BJ75" s="37" t="e">
        <f>#REF!*2</f>
        <v>#REF!</v>
      </c>
      <c r="BK75" s="37" t="e">
        <f>#REF!*2</f>
        <v>#REF!</v>
      </c>
      <c r="BL75" s="37" t="e">
        <f>#REF!*2</f>
        <v>#REF!</v>
      </c>
      <c r="BM75" s="37" t="e">
        <f t="shared" ref="BM75:BM76" si="384">SUM(BI75:BL75)</f>
        <v>#REF!</v>
      </c>
      <c r="BN75" s="37" t="e">
        <f>#REF!</f>
        <v>#REF!</v>
      </c>
      <c r="BO75" s="37" t="e">
        <f>#REF!</f>
        <v>#REF!</v>
      </c>
      <c r="BP75" s="50" t="e">
        <f t="shared" ref="BP75:BP76" si="385">SUM(AN75+AX75+BH75)/2+BN75+BO75+SUM(AS75+BC75+BM75)/3</f>
        <v>#REF!</v>
      </c>
      <c r="BQ75" s="37" t="e">
        <f>#REF!*2</f>
        <v>#REF!</v>
      </c>
      <c r="BR75" s="37" t="e">
        <f>#REF!*2</f>
        <v>#REF!</v>
      </c>
      <c r="BS75" s="37" t="e">
        <f>#REF!*2</f>
        <v>#REF!</v>
      </c>
      <c r="BT75" s="37" t="e">
        <f>#REF!*2</f>
        <v>#REF!</v>
      </c>
      <c r="BU75" s="37" t="e">
        <f t="shared" ref="BU75:BU76" si="386">SUM(BQ75:BT75)</f>
        <v>#REF!</v>
      </c>
      <c r="BV75" s="37" t="e">
        <f>#REF!*2</f>
        <v>#REF!</v>
      </c>
      <c r="BW75" s="37" t="e">
        <f>#REF!*2</f>
        <v>#REF!</v>
      </c>
      <c r="BX75" s="37" t="e">
        <f>#REF!*2</f>
        <v>#REF!</v>
      </c>
      <c r="BY75" s="37" t="e">
        <f>#REF!*2</f>
        <v>#REF!</v>
      </c>
      <c r="BZ75" s="37" t="e">
        <f t="shared" ref="BZ75:BZ76" si="387">SUM(BV75:BY75)</f>
        <v>#REF!</v>
      </c>
      <c r="CA75" s="37" t="e">
        <f>#REF!*2</f>
        <v>#REF!</v>
      </c>
      <c r="CB75" s="37" t="e">
        <f>#REF!*2</f>
        <v>#REF!</v>
      </c>
      <c r="CC75" s="37" t="e">
        <f>#REF!*2</f>
        <v>#REF!</v>
      </c>
      <c r="CD75" s="37" t="e">
        <f>#REF!*2</f>
        <v>#REF!</v>
      </c>
      <c r="CE75" s="37" t="e">
        <f t="shared" ref="CE75:CE76" si="388">SUM(CA75:CD75)</f>
        <v>#REF!</v>
      </c>
      <c r="CF75" s="50" t="e">
        <f t="shared" ref="CF75:CF76" si="389">SUM(BU75+BZ75+CE75)/2</f>
        <v>#REF!</v>
      </c>
      <c r="CG75" s="37" t="e">
        <f t="shared" ref="CG75:CG76" si="390">SUM(G75+Q75+AA75+AN75+AX75+BH75+BU75+BZ75+CE75)/2+AG75+AH75+BN75+BO75</f>
        <v>#REF!</v>
      </c>
      <c r="CH75" s="37" t="e">
        <f t="shared" ref="CH75:CH76" si="391">SUM(L75+V75+AF75+AS75+BC75+BM75)/3</f>
        <v>#REF!</v>
      </c>
      <c r="CI75" s="37" t="e">
        <f t="shared" ref="CI75:CI76" si="392">CG75+CH75</f>
        <v>#REF!</v>
      </c>
    </row>
    <row r="76" spans="1:133" x14ac:dyDescent="0.65">
      <c r="A76" s="158"/>
      <c r="B76" s="158" t="s">
        <v>71</v>
      </c>
      <c r="C76" s="37" t="e">
        <f>#REF!</f>
        <v>#REF!</v>
      </c>
      <c r="D76" s="37" t="e">
        <f>#REF!</f>
        <v>#REF!</v>
      </c>
      <c r="E76" s="37" t="e">
        <f>#REF!</f>
        <v>#REF!</v>
      </c>
      <c r="F76" s="37" t="e">
        <f>#REF!</f>
        <v>#REF!</v>
      </c>
      <c r="G76" s="37" t="e">
        <f t="shared" si="373"/>
        <v>#REF!</v>
      </c>
      <c r="H76" s="37" t="e">
        <f>#REF!</f>
        <v>#REF!</v>
      </c>
      <c r="I76" s="37" t="e">
        <f>#REF!</f>
        <v>#REF!</v>
      </c>
      <c r="J76" s="37" t="e">
        <f>#REF!</f>
        <v>#REF!</v>
      </c>
      <c r="K76" s="37" t="e">
        <f>#REF!</f>
        <v>#REF!</v>
      </c>
      <c r="L76" s="37" t="e">
        <f t="shared" si="374"/>
        <v>#REF!</v>
      </c>
      <c r="M76" s="37" t="e">
        <f>#REF!</f>
        <v>#REF!</v>
      </c>
      <c r="N76" s="37" t="e">
        <f>#REF!</f>
        <v>#REF!</v>
      </c>
      <c r="O76" s="37" t="e">
        <f>#REF!</f>
        <v>#REF!</v>
      </c>
      <c r="P76" s="37" t="e">
        <f>#REF!</f>
        <v>#REF!</v>
      </c>
      <c r="Q76" s="37" t="e">
        <f t="shared" si="375"/>
        <v>#REF!</v>
      </c>
      <c r="R76" s="37" t="e">
        <f>#REF!</f>
        <v>#REF!</v>
      </c>
      <c r="S76" s="37" t="e">
        <f>#REF!</f>
        <v>#REF!</v>
      </c>
      <c r="T76" s="37" t="e">
        <f>#REF!</f>
        <v>#REF!</v>
      </c>
      <c r="U76" s="37" t="e">
        <f>#REF!</f>
        <v>#REF!</v>
      </c>
      <c r="V76" s="37" t="e">
        <f t="shared" si="376"/>
        <v>#REF!</v>
      </c>
      <c r="W76" s="37" t="e">
        <f>#REF!</f>
        <v>#REF!</v>
      </c>
      <c r="X76" s="37" t="e">
        <f>#REF!</f>
        <v>#REF!</v>
      </c>
      <c r="Y76" s="37" t="e">
        <f>#REF!</f>
        <v>#REF!</v>
      </c>
      <c r="Z76" s="37" t="e">
        <f>#REF!</f>
        <v>#REF!</v>
      </c>
      <c r="AA76" s="37" t="e">
        <f t="shared" si="377"/>
        <v>#REF!</v>
      </c>
      <c r="AB76" s="37" t="e">
        <f>#REF!</f>
        <v>#REF!</v>
      </c>
      <c r="AC76" s="37" t="e">
        <f>#REF!</f>
        <v>#REF!</v>
      </c>
      <c r="AD76" s="37" t="e">
        <f>#REF!</f>
        <v>#REF!</v>
      </c>
      <c r="AE76" s="37" t="e">
        <f>#REF!</f>
        <v>#REF!</v>
      </c>
      <c r="AF76" s="37" t="e">
        <f t="shared" si="378"/>
        <v>#REF!</v>
      </c>
      <c r="AG76" s="37" t="e">
        <f>#REF!</f>
        <v>#REF!</v>
      </c>
      <c r="AH76" s="37" t="e">
        <f>#REF!</f>
        <v>#REF!</v>
      </c>
      <c r="AI76" s="50" t="e">
        <f>SUM(G76+Q76+AA76)/2+AG76+AH76+SUM(L76+V76+AF76)/3</f>
        <v>#REF!</v>
      </c>
      <c r="AJ76" s="37" t="e">
        <f>#REF!*2</f>
        <v>#REF!</v>
      </c>
      <c r="AK76" s="37" t="e">
        <f>#REF!*2</f>
        <v>#REF!</v>
      </c>
      <c r="AL76" s="37" t="e">
        <f>#REF!*2</f>
        <v>#REF!</v>
      </c>
      <c r="AM76" s="37" t="e">
        <f>#REF!*2</f>
        <v>#REF!</v>
      </c>
      <c r="AN76" s="37" t="e">
        <f t="shared" si="379"/>
        <v>#REF!</v>
      </c>
      <c r="AO76" s="37" t="e">
        <f>#REF!*2</f>
        <v>#REF!</v>
      </c>
      <c r="AP76" s="37" t="e">
        <f>#REF!*2</f>
        <v>#REF!</v>
      </c>
      <c r="AQ76" s="37" t="e">
        <f>#REF!*2</f>
        <v>#REF!</v>
      </c>
      <c r="AR76" s="37" t="e">
        <f>#REF!*2</f>
        <v>#REF!</v>
      </c>
      <c r="AS76" s="37" t="e">
        <f t="shared" si="380"/>
        <v>#REF!</v>
      </c>
      <c r="AT76" s="37" t="e">
        <f>#REF!*2</f>
        <v>#REF!</v>
      </c>
      <c r="AU76" s="37" t="e">
        <f>#REF!*2</f>
        <v>#REF!</v>
      </c>
      <c r="AV76" s="37" t="e">
        <f>#REF!*2</f>
        <v>#REF!</v>
      </c>
      <c r="AW76" s="37" t="e">
        <f>#REF!*2</f>
        <v>#REF!</v>
      </c>
      <c r="AX76" s="37" t="e">
        <f t="shared" si="381"/>
        <v>#REF!</v>
      </c>
      <c r="AY76" s="37" t="e">
        <f>#REF!*2</f>
        <v>#REF!</v>
      </c>
      <c r="AZ76" s="37" t="e">
        <f>#REF!*2</f>
        <v>#REF!</v>
      </c>
      <c r="BA76" s="37" t="e">
        <f>#REF!*2</f>
        <v>#REF!</v>
      </c>
      <c r="BB76" s="37" t="e">
        <f>#REF!*2</f>
        <v>#REF!</v>
      </c>
      <c r="BC76" s="37" t="e">
        <f t="shared" si="382"/>
        <v>#REF!</v>
      </c>
      <c r="BD76" s="37" t="e">
        <f>#REF!*2</f>
        <v>#REF!</v>
      </c>
      <c r="BE76" s="37" t="e">
        <f>#REF!*2</f>
        <v>#REF!</v>
      </c>
      <c r="BF76" s="37" t="e">
        <f>#REF!*2</f>
        <v>#REF!</v>
      </c>
      <c r="BG76" s="37" t="e">
        <f>#REF!*2</f>
        <v>#REF!</v>
      </c>
      <c r="BH76" s="37" t="e">
        <f t="shared" si="383"/>
        <v>#REF!</v>
      </c>
      <c r="BI76" s="37" t="e">
        <f>#REF!*2</f>
        <v>#REF!</v>
      </c>
      <c r="BJ76" s="37" t="e">
        <f>#REF!*2</f>
        <v>#REF!</v>
      </c>
      <c r="BK76" s="37" t="e">
        <f>#REF!*2</f>
        <v>#REF!</v>
      </c>
      <c r="BL76" s="37" t="e">
        <f>#REF!*2</f>
        <v>#REF!</v>
      </c>
      <c r="BM76" s="37" t="e">
        <f t="shared" si="384"/>
        <v>#REF!</v>
      </c>
      <c r="BN76" s="37" t="e">
        <f>#REF!</f>
        <v>#REF!</v>
      </c>
      <c r="BO76" s="37" t="e">
        <f>#REF!</f>
        <v>#REF!</v>
      </c>
      <c r="BP76" s="50" t="e">
        <f t="shared" si="385"/>
        <v>#REF!</v>
      </c>
      <c r="BQ76" s="37" t="e">
        <f>#REF!*2</f>
        <v>#REF!</v>
      </c>
      <c r="BR76" s="37" t="e">
        <f>#REF!*2</f>
        <v>#REF!</v>
      </c>
      <c r="BS76" s="37" t="e">
        <f>#REF!*2</f>
        <v>#REF!</v>
      </c>
      <c r="BT76" s="37" t="e">
        <f>#REF!*2</f>
        <v>#REF!</v>
      </c>
      <c r="BU76" s="37" t="e">
        <f t="shared" si="386"/>
        <v>#REF!</v>
      </c>
      <c r="BV76" s="37" t="e">
        <f>#REF!*2</f>
        <v>#REF!</v>
      </c>
      <c r="BW76" s="37" t="e">
        <f>#REF!*2</f>
        <v>#REF!</v>
      </c>
      <c r="BX76" s="37" t="e">
        <f>#REF!*2</f>
        <v>#REF!</v>
      </c>
      <c r="BY76" s="37" t="e">
        <f>#REF!*2</f>
        <v>#REF!</v>
      </c>
      <c r="BZ76" s="37" t="e">
        <f t="shared" si="387"/>
        <v>#REF!</v>
      </c>
      <c r="CA76" s="37" t="e">
        <f>#REF!*2</f>
        <v>#REF!</v>
      </c>
      <c r="CB76" s="37" t="e">
        <f>#REF!*2</f>
        <v>#REF!</v>
      </c>
      <c r="CC76" s="37" t="e">
        <f>#REF!*2</f>
        <v>#REF!</v>
      </c>
      <c r="CD76" s="37" t="e">
        <f>#REF!*2</f>
        <v>#REF!</v>
      </c>
      <c r="CE76" s="37" t="e">
        <f t="shared" si="388"/>
        <v>#REF!</v>
      </c>
      <c r="CF76" s="50" t="e">
        <f t="shared" si="389"/>
        <v>#REF!</v>
      </c>
      <c r="CG76" s="37" t="e">
        <f t="shared" si="390"/>
        <v>#REF!</v>
      </c>
      <c r="CH76" s="37" t="e">
        <f t="shared" si="391"/>
        <v>#REF!</v>
      </c>
      <c r="CI76" s="37" t="e">
        <f t="shared" si="392"/>
        <v>#REF!</v>
      </c>
    </row>
    <row r="77" spans="1:133" s="35" customFormat="1" x14ac:dyDescent="0.65">
      <c r="A77" s="221" t="s">
        <v>72</v>
      </c>
      <c r="B77" s="222"/>
      <c r="C77" s="41" t="e">
        <f>SUM(C78+C82+C87+C92+C107+C122+C136+C142)</f>
        <v>#REF!</v>
      </c>
      <c r="D77" s="41" t="e">
        <f t="shared" ref="D77:BO77" si="393">SUM(D78+D82+D87+D92+D107+D122+D136+D142)</f>
        <v>#REF!</v>
      </c>
      <c r="E77" s="41" t="e">
        <f t="shared" si="393"/>
        <v>#REF!</v>
      </c>
      <c r="F77" s="41" t="e">
        <f t="shared" si="393"/>
        <v>#REF!</v>
      </c>
      <c r="G77" s="41" t="e">
        <f t="shared" si="393"/>
        <v>#REF!</v>
      </c>
      <c r="H77" s="41" t="e">
        <f t="shared" si="393"/>
        <v>#REF!</v>
      </c>
      <c r="I77" s="41" t="e">
        <f t="shared" si="393"/>
        <v>#REF!</v>
      </c>
      <c r="J77" s="41" t="e">
        <f t="shared" si="393"/>
        <v>#REF!</v>
      </c>
      <c r="K77" s="41" t="e">
        <f t="shared" si="393"/>
        <v>#REF!</v>
      </c>
      <c r="L77" s="41" t="e">
        <f t="shared" si="393"/>
        <v>#REF!</v>
      </c>
      <c r="M77" s="41" t="e">
        <f t="shared" si="393"/>
        <v>#REF!</v>
      </c>
      <c r="N77" s="41" t="e">
        <f t="shared" si="393"/>
        <v>#REF!</v>
      </c>
      <c r="O77" s="41" t="e">
        <f t="shared" si="393"/>
        <v>#REF!</v>
      </c>
      <c r="P77" s="41" t="e">
        <f t="shared" si="393"/>
        <v>#REF!</v>
      </c>
      <c r="Q77" s="41" t="e">
        <f t="shared" si="393"/>
        <v>#REF!</v>
      </c>
      <c r="R77" s="41" t="e">
        <f t="shared" si="393"/>
        <v>#REF!</v>
      </c>
      <c r="S77" s="41" t="e">
        <f t="shared" si="393"/>
        <v>#REF!</v>
      </c>
      <c r="T77" s="41" t="e">
        <f t="shared" si="393"/>
        <v>#REF!</v>
      </c>
      <c r="U77" s="41" t="e">
        <f t="shared" si="393"/>
        <v>#REF!</v>
      </c>
      <c r="V77" s="41" t="e">
        <f t="shared" si="393"/>
        <v>#REF!</v>
      </c>
      <c r="W77" s="41" t="e">
        <f t="shared" si="393"/>
        <v>#REF!</v>
      </c>
      <c r="X77" s="41" t="e">
        <f t="shared" si="393"/>
        <v>#REF!</v>
      </c>
      <c r="Y77" s="41" t="e">
        <f t="shared" si="393"/>
        <v>#REF!</v>
      </c>
      <c r="Z77" s="41" t="e">
        <f t="shared" si="393"/>
        <v>#REF!</v>
      </c>
      <c r="AA77" s="41" t="e">
        <f t="shared" si="393"/>
        <v>#REF!</v>
      </c>
      <c r="AB77" s="41" t="e">
        <f t="shared" si="393"/>
        <v>#REF!</v>
      </c>
      <c r="AC77" s="41" t="e">
        <f t="shared" si="393"/>
        <v>#REF!</v>
      </c>
      <c r="AD77" s="41" t="e">
        <f t="shared" si="393"/>
        <v>#REF!</v>
      </c>
      <c r="AE77" s="41" t="e">
        <f t="shared" si="393"/>
        <v>#REF!</v>
      </c>
      <c r="AF77" s="41" t="e">
        <f t="shared" si="393"/>
        <v>#REF!</v>
      </c>
      <c r="AG77" s="41" t="e">
        <f t="shared" si="393"/>
        <v>#REF!</v>
      </c>
      <c r="AH77" s="41" t="e">
        <f t="shared" si="393"/>
        <v>#REF!</v>
      </c>
      <c r="AI77" s="41" t="e">
        <f t="shared" si="393"/>
        <v>#REF!</v>
      </c>
      <c r="AJ77" s="41" t="e">
        <f t="shared" si="393"/>
        <v>#REF!</v>
      </c>
      <c r="AK77" s="41" t="e">
        <f t="shared" si="393"/>
        <v>#REF!</v>
      </c>
      <c r="AL77" s="41" t="e">
        <f t="shared" si="393"/>
        <v>#REF!</v>
      </c>
      <c r="AM77" s="41" t="e">
        <f t="shared" si="393"/>
        <v>#REF!</v>
      </c>
      <c r="AN77" s="41" t="e">
        <f t="shared" si="393"/>
        <v>#REF!</v>
      </c>
      <c r="AO77" s="41" t="e">
        <f t="shared" si="393"/>
        <v>#REF!</v>
      </c>
      <c r="AP77" s="41" t="e">
        <f t="shared" si="393"/>
        <v>#REF!</v>
      </c>
      <c r="AQ77" s="41" t="e">
        <f t="shared" si="393"/>
        <v>#REF!</v>
      </c>
      <c r="AR77" s="41" t="e">
        <f t="shared" si="393"/>
        <v>#REF!</v>
      </c>
      <c r="AS77" s="41" t="e">
        <f t="shared" si="393"/>
        <v>#REF!</v>
      </c>
      <c r="AT77" s="41" t="e">
        <f t="shared" si="393"/>
        <v>#REF!</v>
      </c>
      <c r="AU77" s="41" t="e">
        <f t="shared" si="393"/>
        <v>#REF!</v>
      </c>
      <c r="AV77" s="41" t="e">
        <f t="shared" si="393"/>
        <v>#REF!</v>
      </c>
      <c r="AW77" s="41" t="e">
        <f t="shared" si="393"/>
        <v>#REF!</v>
      </c>
      <c r="AX77" s="41" t="e">
        <f t="shared" si="393"/>
        <v>#REF!</v>
      </c>
      <c r="AY77" s="41" t="e">
        <f t="shared" si="393"/>
        <v>#REF!</v>
      </c>
      <c r="AZ77" s="41" t="e">
        <f t="shared" si="393"/>
        <v>#REF!</v>
      </c>
      <c r="BA77" s="41" t="e">
        <f t="shared" si="393"/>
        <v>#REF!</v>
      </c>
      <c r="BB77" s="41" t="e">
        <f t="shared" si="393"/>
        <v>#REF!</v>
      </c>
      <c r="BC77" s="41" t="e">
        <f t="shared" si="393"/>
        <v>#REF!</v>
      </c>
      <c r="BD77" s="41" t="e">
        <f t="shared" si="393"/>
        <v>#REF!</v>
      </c>
      <c r="BE77" s="41" t="e">
        <f t="shared" si="393"/>
        <v>#REF!</v>
      </c>
      <c r="BF77" s="41" t="e">
        <f t="shared" si="393"/>
        <v>#REF!</v>
      </c>
      <c r="BG77" s="41" t="e">
        <f t="shared" si="393"/>
        <v>#REF!</v>
      </c>
      <c r="BH77" s="41" t="e">
        <f t="shared" si="393"/>
        <v>#REF!</v>
      </c>
      <c r="BI77" s="41" t="e">
        <f t="shared" si="393"/>
        <v>#REF!</v>
      </c>
      <c r="BJ77" s="41" t="e">
        <f t="shared" si="393"/>
        <v>#REF!</v>
      </c>
      <c r="BK77" s="41" t="e">
        <f t="shared" si="393"/>
        <v>#REF!</v>
      </c>
      <c r="BL77" s="41" t="e">
        <f t="shared" si="393"/>
        <v>#REF!</v>
      </c>
      <c r="BM77" s="41" t="e">
        <f t="shared" si="393"/>
        <v>#REF!</v>
      </c>
      <c r="BN77" s="41" t="e">
        <f t="shared" si="393"/>
        <v>#REF!</v>
      </c>
      <c r="BO77" s="41" t="e">
        <f t="shared" si="393"/>
        <v>#REF!</v>
      </c>
      <c r="BP77" s="41" t="e">
        <f t="shared" ref="BP77:CI77" si="394">SUM(BP78+BP82+BP87+BP92+BP107+BP122+BP136+BP142)</f>
        <v>#REF!</v>
      </c>
      <c r="BQ77" s="41" t="e">
        <f t="shared" si="394"/>
        <v>#REF!</v>
      </c>
      <c r="BR77" s="41" t="e">
        <f t="shared" si="394"/>
        <v>#REF!</v>
      </c>
      <c r="BS77" s="41" t="e">
        <f t="shared" si="394"/>
        <v>#REF!</v>
      </c>
      <c r="BT77" s="41" t="e">
        <f t="shared" si="394"/>
        <v>#REF!</v>
      </c>
      <c r="BU77" s="41" t="e">
        <f t="shared" si="394"/>
        <v>#REF!</v>
      </c>
      <c r="BV77" s="41" t="e">
        <f t="shared" si="394"/>
        <v>#REF!</v>
      </c>
      <c r="BW77" s="41" t="e">
        <f t="shared" si="394"/>
        <v>#REF!</v>
      </c>
      <c r="BX77" s="41" t="e">
        <f t="shared" si="394"/>
        <v>#REF!</v>
      </c>
      <c r="BY77" s="41" t="e">
        <f t="shared" si="394"/>
        <v>#REF!</v>
      </c>
      <c r="BZ77" s="41" t="e">
        <f t="shared" si="394"/>
        <v>#REF!</v>
      </c>
      <c r="CA77" s="41" t="e">
        <f t="shared" si="394"/>
        <v>#REF!</v>
      </c>
      <c r="CB77" s="41" t="e">
        <f t="shared" si="394"/>
        <v>#REF!</v>
      </c>
      <c r="CC77" s="41" t="e">
        <f t="shared" si="394"/>
        <v>#REF!</v>
      </c>
      <c r="CD77" s="41" t="e">
        <f t="shared" si="394"/>
        <v>#REF!</v>
      </c>
      <c r="CE77" s="41" t="e">
        <f t="shared" si="394"/>
        <v>#REF!</v>
      </c>
      <c r="CF77" s="41" t="e">
        <f t="shared" si="394"/>
        <v>#REF!</v>
      </c>
      <c r="CG77" s="41" t="e">
        <f t="shared" si="394"/>
        <v>#REF!</v>
      </c>
      <c r="CH77" s="41" t="e">
        <f t="shared" si="394"/>
        <v>#REF!</v>
      </c>
      <c r="CI77" s="41" t="e">
        <f t="shared" si="394"/>
        <v>#REF!</v>
      </c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</row>
    <row r="78" spans="1:133" s="35" customFormat="1" x14ac:dyDescent="0.65">
      <c r="A78" s="157" t="s">
        <v>73</v>
      </c>
      <c r="B78" s="157"/>
      <c r="C78" s="36" t="e">
        <f>SUM(C79:C81)</f>
        <v>#REF!</v>
      </c>
      <c r="D78" s="36" t="e">
        <f t="shared" ref="D78:BO78" si="395">SUM(D79:D81)</f>
        <v>#REF!</v>
      </c>
      <c r="E78" s="36" t="e">
        <f t="shared" si="395"/>
        <v>#REF!</v>
      </c>
      <c r="F78" s="36" t="e">
        <f t="shared" si="395"/>
        <v>#REF!</v>
      </c>
      <c r="G78" s="36" t="e">
        <f t="shared" si="395"/>
        <v>#REF!</v>
      </c>
      <c r="H78" s="36" t="e">
        <f t="shared" si="395"/>
        <v>#REF!</v>
      </c>
      <c r="I78" s="36" t="e">
        <f t="shared" si="395"/>
        <v>#REF!</v>
      </c>
      <c r="J78" s="36" t="e">
        <f t="shared" si="395"/>
        <v>#REF!</v>
      </c>
      <c r="K78" s="36" t="e">
        <f t="shared" si="395"/>
        <v>#REF!</v>
      </c>
      <c r="L78" s="36" t="e">
        <f t="shared" si="395"/>
        <v>#REF!</v>
      </c>
      <c r="M78" s="36" t="e">
        <f t="shared" si="395"/>
        <v>#REF!</v>
      </c>
      <c r="N78" s="36" t="e">
        <f t="shared" si="395"/>
        <v>#REF!</v>
      </c>
      <c r="O78" s="36" t="e">
        <f t="shared" si="395"/>
        <v>#REF!</v>
      </c>
      <c r="P78" s="36" t="e">
        <f t="shared" si="395"/>
        <v>#REF!</v>
      </c>
      <c r="Q78" s="36" t="e">
        <f t="shared" si="395"/>
        <v>#REF!</v>
      </c>
      <c r="R78" s="36" t="e">
        <f t="shared" si="395"/>
        <v>#REF!</v>
      </c>
      <c r="S78" s="36" t="e">
        <f t="shared" si="395"/>
        <v>#REF!</v>
      </c>
      <c r="T78" s="36" t="e">
        <f t="shared" si="395"/>
        <v>#REF!</v>
      </c>
      <c r="U78" s="36" t="e">
        <f t="shared" si="395"/>
        <v>#REF!</v>
      </c>
      <c r="V78" s="36" t="e">
        <f t="shared" si="395"/>
        <v>#REF!</v>
      </c>
      <c r="W78" s="36" t="e">
        <f t="shared" si="395"/>
        <v>#REF!</v>
      </c>
      <c r="X78" s="36" t="e">
        <f t="shared" si="395"/>
        <v>#REF!</v>
      </c>
      <c r="Y78" s="36" t="e">
        <f t="shared" si="395"/>
        <v>#REF!</v>
      </c>
      <c r="Z78" s="36" t="e">
        <f t="shared" si="395"/>
        <v>#REF!</v>
      </c>
      <c r="AA78" s="36" t="e">
        <f t="shared" si="395"/>
        <v>#REF!</v>
      </c>
      <c r="AB78" s="36" t="e">
        <f t="shared" si="395"/>
        <v>#REF!</v>
      </c>
      <c r="AC78" s="36" t="e">
        <f t="shared" si="395"/>
        <v>#REF!</v>
      </c>
      <c r="AD78" s="36" t="e">
        <f t="shared" si="395"/>
        <v>#REF!</v>
      </c>
      <c r="AE78" s="36" t="e">
        <f t="shared" si="395"/>
        <v>#REF!</v>
      </c>
      <c r="AF78" s="36" t="e">
        <f t="shared" si="395"/>
        <v>#REF!</v>
      </c>
      <c r="AG78" s="36" t="e">
        <f t="shared" si="395"/>
        <v>#REF!</v>
      </c>
      <c r="AH78" s="36" t="e">
        <f t="shared" si="395"/>
        <v>#REF!</v>
      </c>
      <c r="AI78" s="49" t="e">
        <f t="shared" si="395"/>
        <v>#REF!</v>
      </c>
      <c r="AJ78" s="36" t="e">
        <f t="shared" si="395"/>
        <v>#REF!</v>
      </c>
      <c r="AK78" s="36" t="e">
        <f t="shared" si="395"/>
        <v>#REF!</v>
      </c>
      <c r="AL78" s="36" t="e">
        <f t="shared" si="395"/>
        <v>#REF!</v>
      </c>
      <c r="AM78" s="36" t="e">
        <f t="shared" si="395"/>
        <v>#REF!</v>
      </c>
      <c r="AN78" s="36" t="e">
        <f t="shared" si="395"/>
        <v>#REF!</v>
      </c>
      <c r="AO78" s="36" t="e">
        <f t="shared" si="395"/>
        <v>#REF!</v>
      </c>
      <c r="AP78" s="36" t="e">
        <f t="shared" si="395"/>
        <v>#REF!</v>
      </c>
      <c r="AQ78" s="36" t="e">
        <f t="shared" si="395"/>
        <v>#REF!</v>
      </c>
      <c r="AR78" s="36" t="e">
        <f t="shared" si="395"/>
        <v>#REF!</v>
      </c>
      <c r="AS78" s="36" t="e">
        <f t="shared" si="395"/>
        <v>#REF!</v>
      </c>
      <c r="AT78" s="36" t="e">
        <f t="shared" si="395"/>
        <v>#REF!</v>
      </c>
      <c r="AU78" s="36" t="e">
        <f t="shared" si="395"/>
        <v>#REF!</v>
      </c>
      <c r="AV78" s="36" t="e">
        <f t="shared" si="395"/>
        <v>#REF!</v>
      </c>
      <c r="AW78" s="36" t="e">
        <f t="shared" si="395"/>
        <v>#REF!</v>
      </c>
      <c r="AX78" s="36" t="e">
        <f t="shared" si="395"/>
        <v>#REF!</v>
      </c>
      <c r="AY78" s="36" t="e">
        <f t="shared" si="395"/>
        <v>#REF!</v>
      </c>
      <c r="AZ78" s="36" t="e">
        <f t="shared" si="395"/>
        <v>#REF!</v>
      </c>
      <c r="BA78" s="36" t="e">
        <f t="shared" si="395"/>
        <v>#REF!</v>
      </c>
      <c r="BB78" s="36" t="e">
        <f t="shared" si="395"/>
        <v>#REF!</v>
      </c>
      <c r="BC78" s="36" t="e">
        <f t="shared" si="395"/>
        <v>#REF!</v>
      </c>
      <c r="BD78" s="36" t="e">
        <f t="shared" si="395"/>
        <v>#REF!</v>
      </c>
      <c r="BE78" s="36" t="e">
        <f t="shared" si="395"/>
        <v>#REF!</v>
      </c>
      <c r="BF78" s="36" t="e">
        <f t="shared" si="395"/>
        <v>#REF!</v>
      </c>
      <c r="BG78" s="36" t="e">
        <f t="shared" si="395"/>
        <v>#REF!</v>
      </c>
      <c r="BH78" s="36" t="e">
        <f t="shared" si="395"/>
        <v>#REF!</v>
      </c>
      <c r="BI78" s="36" t="e">
        <f t="shared" si="395"/>
        <v>#REF!</v>
      </c>
      <c r="BJ78" s="36" t="e">
        <f t="shared" si="395"/>
        <v>#REF!</v>
      </c>
      <c r="BK78" s="36" t="e">
        <f t="shared" si="395"/>
        <v>#REF!</v>
      </c>
      <c r="BL78" s="36" t="e">
        <f t="shared" si="395"/>
        <v>#REF!</v>
      </c>
      <c r="BM78" s="36" t="e">
        <f t="shared" si="395"/>
        <v>#REF!</v>
      </c>
      <c r="BN78" s="36" t="e">
        <f t="shared" si="395"/>
        <v>#REF!</v>
      </c>
      <c r="BO78" s="36" t="e">
        <f t="shared" si="395"/>
        <v>#REF!</v>
      </c>
      <c r="BP78" s="49" t="e">
        <f t="shared" ref="BP78:CI78" si="396">SUM(BP79:BP81)</f>
        <v>#REF!</v>
      </c>
      <c r="BQ78" s="36" t="e">
        <f t="shared" si="396"/>
        <v>#REF!</v>
      </c>
      <c r="BR78" s="36" t="e">
        <f t="shared" si="396"/>
        <v>#REF!</v>
      </c>
      <c r="BS78" s="36" t="e">
        <f t="shared" si="396"/>
        <v>#REF!</v>
      </c>
      <c r="BT78" s="36" t="e">
        <f t="shared" si="396"/>
        <v>#REF!</v>
      </c>
      <c r="BU78" s="36" t="e">
        <f t="shared" si="396"/>
        <v>#REF!</v>
      </c>
      <c r="BV78" s="36" t="e">
        <f t="shared" si="396"/>
        <v>#REF!</v>
      </c>
      <c r="BW78" s="36" t="e">
        <f t="shared" si="396"/>
        <v>#REF!</v>
      </c>
      <c r="BX78" s="36" t="e">
        <f t="shared" si="396"/>
        <v>#REF!</v>
      </c>
      <c r="BY78" s="36" t="e">
        <f t="shared" si="396"/>
        <v>#REF!</v>
      </c>
      <c r="BZ78" s="36" t="e">
        <f t="shared" si="396"/>
        <v>#REF!</v>
      </c>
      <c r="CA78" s="36" t="e">
        <f t="shared" si="396"/>
        <v>#REF!</v>
      </c>
      <c r="CB78" s="36" t="e">
        <f t="shared" si="396"/>
        <v>#REF!</v>
      </c>
      <c r="CC78" s="36" t="e">
        <f t="shared" si="396"/>
        <v>#REF!</v>
      </c>
      <c r="CD78" s="36" t="e">
        <f t="shared" si="396"/>
        <v>#REF!</v>
      </c>
      <c r="CE78" s="36" t="e">
        <f t="shared" si="396"/>
        <v>#REF!</v>
      </c>
      <c r="CF78" s="49" t="e">
        <f t="shared" si="396"/>
        <v>#REF!</v>
      </c>
      <c r="CG78" s="36" t="e">
        <f t="shared" si="396"/>
        <v>#REF!</v>
      </c>
      <c r="CH78" s="36" t="e">
        <f t="shared" si="396"/>
        <v>#REF!</v>
      </c>
      <c r="CI78" s="36" t="e">
        <f t="shared" si="396"/>
        <v>#REF!</v>
      </c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</row>
    <row r="79" spans="1:133" x14ac:dyDescent="0.65">
      <c r="A79" s="158"/>
      <c r="B79" s="158" t="s">
        <v>75</v>
      </c>
      <c r="C79" s="37" t="e">
        <f>#REF!</f>
        <v>#REF!</v>
      </c>
      <c r="D79" s="37" t="e">
        <f>#REF!</f>
        <v>#REF!</v>
      </c>
      <c r="E79" s="37" t="e">
        <f>#REF!</f>
        <v>#REF!</v>
      </c>
      <c r="F79" s="37" t="e">
        <f>#REF!</f>
        <v>#REF!</v>
      </c>
      <c r="G79" s="37" t="e">
        <f t="shared" ref="G79:G81" si="397">SUM(C79:F79)</f>
        <v>#REF!</v>
      </c>
      <c r="H79" s="37" t="e">
        <f>#REF!</f>
        <v>#REF!</v>
      </c>
      <c r="I79" s="37" t="e">
        <f>#REF!</f>
        <v>#REF!</v>
      </c>
      <c r="J79" s="37" t="e">
        <f>#REF!</f>
        <v>#REF!</v>
      </c>
      <c r="K79" s="37" t="e">
        <f>#REF!</f>
        <v>#REF!</v>
      </c>
      <c r="L79" s="37" t="e">
        <f t="shared" ref="L79:L81" si="398">SUM(H79:K79)</f>
        <v>#REF!</v>
      </c>
      <c r="M79" s="37" t="e">
        <f>#REF!</f>
        <v>#REF!</v>
      </c>
      <c r="N79" s="37" t="e">
        <f>#REF!</f>
        <v>#REF!</v>
      </c>
      <c r="O79" s="37" t="e">
        <f>#REF!</f>
        <v>#REF!</v>
      </c>
      <c r="P79" s="37" t="e">
        <f>#REF!</f>
        <v>#REF!</v>
      </c>
      <c r="Q79" s="37" t="e">
        <f t="shared" ref="Q79:Q81" si="399">SUM(M79:P79)</f>
        <v>#REF!</v>
      </c>
      <c r="R79" s="37" t="e">
        <f>#REF!</f>
        <v>#REF!</v>
      </c>
      <c r="S79" s="37" t="e">
        <f>#REF!</f>
        <v>#REF!</v>
      </c>
      <c r="T79" s="37" t="e">
        <f>#REF!</f>
        <v>#REF!</v>
      </c>
      <c r="U79" s="37" t="e">
        <f>#REF!</f>
        <v>#REF!</v>
      </c>
      <c r="V79" s="37" t="e">
        <f t="shared" ref="V79:V81" si="400">SUM(R79:U79)</f>
        <v>#REF!</v>
      </c>
      <c r="W79" s="37" t="e">
        <f>#REF!</f>
        <v>#REF!</v>
      </c>
      <c r="X79" s="37" t="e">
        <f>#REF!</f>
        <v>#REF!</v>
      </c>
      <c r="Y79" s="37" t="e">
        <f>#REF!</f>
        <v>#REF!</v>
      </c>
      <c r="Z79" s="37" t="e">
        <f>#REF!</f>
        <v>#REF!</v>
      </c>
      <c r="AA79" s="37" t="e">
        <f t="shared" ref="AA79:AA81" si="401">SUM(W79:Z79)</f>
        <v>#REF!</v>
      </c>
      <c r="AB79" s="37" t="e">
        <f>#REF!</f>
        <v>#REF!</v>
      </c>
      <c r="AC79" s="37" t="e">
        <f>#REF!</f>
        <v>#REF!</v>
      </c>
      <c r="AD79" s="37" t="e">
        <f>#REF!</f>
        <v>#REF!</v>
      </c>
      <c r="AE79" s="37" t="e">
        <f>#REF!</f>
        <v>#REF!</v>
      </c>
      <c r="AF79" s="37" t="e">
        <f t="shared" ref="AF79:AF81" si="402">SUM(AB79:AE79)</f>
        <v>#REF!</v>
      </c>
      <c r="AG79" s="37" t="e">
        <f>#REF!</f>
        <v>#REF!</v>
      </c>
      <c r="AH79" s="37" t="e">
        <f>#REF!</f>
        <v>#REF!</v>
      </c>
      <c r="AI79" s="50" t="e">
        <f t="shared" ref="AI79:AI81" si="403">SUM(G79+Q79+AA79)/2+AG79+AH79+SUM(L79+V79+AF79)/3</f>
        <v>#REF!</v>
      </c>
      <c r="AJ79" s="37" t="e">
        <f>#REF!</f>
        <v>#REF!</v>
      </c>
      <c r="AK79" s="37" t="e">
        <f>#REF!</f>
        <v>#REF!</v>
      </c>
      <c r="AL79" s="37" t="e">
        <f>#REF!</f>
        <v>#REF!</v>
      </c>
      <c r="AM79" s="37" t="e">
        <f>#REF!</f>
        <v>#REF!</v>
      </c>
      <c r="AN79" s="37" t="e">
        <f t="shared" ref="AN79:AN81" si="404">SUM(AJ79:AM79)</f>
        <v>#REF!</v>
      </c>
      <c r="AO79" s="37" t="e">
        <f>#REF!</f>
        <v>#REF!</v>
      </c>
      <c r="AP79" s="37" t="e">
        <f>#REF!</f>
        <v>#REF!</v>
      </c>
      <c r="AQ79" s="37" t="e">
        <f>#REF!</f>
        <v>#REF!</v>
      </c>
      <c r="AR79" s="37" t="e">
        <f>#REF!</f>
        <v>#REF!</v>
      </c>
      <c r="AS79" s="37" t="e">
        <f t="shared" ref="AS79:AS81" si="405">SUM(AO79:AR79)</f>
        <v>#REF!</v>
      </c>
      <c r="AT79" s="37" t="e">
        <f>#REF!</f>
        <v>#REF!</v>
      </c>
      <c r="AU79" s="37" t="e">
        <f>#REF!</f>
        <v>#REF!</v>
      </c>
      <c r="AV79" s="37" t="e">
        <f>#REF!</f>
        <v>#REF!</v>
      </c>
      <c r="AW79" s="37" t="e">
        <f>#REF!</f>
        <v>#REF!</v>
      </c>
      <c r="AX79" s="37" t="e">
        <f t="shared" ref="AX79:AX81" si="406">SUM(AT79:AW79)</f>
        <v>#REF!</v>
      </c>
      <c r="AY79" s="37" t="e">
        <f>#REF!</f>
        <v>#REF!</v>
      </c>
      <c r="AZ79" s="37" t="e">
        <f>#REF!</f>
        <v>#REF!</v>
      </c>
      <c r="BA79" s="37" t="e">
        <f>#REF!</f>
        <v>#REF!</v>
      </c>
      <c r="BB79" s="37" t="e">
        <f>#REF!</f>
        <v>#REF!</v>
      </c>
      <c r="BC79" s="37" t="e">
        <f t="shared" ref="BC79:BC81" si="407">SUM(AY79:BB79)</f>
        <v>#REF!</v>
      </c>
      <c r="BD79" s="37" t="e">
        <f>#REF!</f>
        <v>#REF!</v>
      </c>
      <c r="BE79" s="37" t="e">
        <f>#REF!</f>
        <v>#REF!</v>
      </c>
      <c r="BF79" s="37" t="e">
        <f>#REF!</f>
        <v>#REF!</v>
      </c>
      <c r="BG79" s="37" t="e">
        <f>#REF!</f>
        <v>#REF!</v>
      </c>
      <c r="BH79" s="37" t="e">
        <f t="shared" ref="BH79:BH81" si="408">SUM(BD79:BG79)</f>
        <v>#REF!</v>
      </c>
      <c r="BI79" s="37" t="e">
        <f>#REF!</f>
        <v>#REF!</v>
      </c>
      <c r="BJ79" s="37" t="e">
        <f>#REF!</f>
        <v>#REF!</v>
      </c>
      <c r="BK79" s="37" t="e">
        <f>#REF!</f>
        <v>#REF!</v>
      </c>
      <c r="BL79" s="37" t="e">
        <f>#REF!</f>
        <v>#REF!</v>
      </c>
      <c r="BM79" s="37" t="e">
        <f t="shared" ref="BM79:BM81" si="409">SUM(BI79:BL79)</f>
        <v>#REF!</v>
      </c>
      <c r="BN79" s="37" t="e">
        <f>#REF!</f>
        <v>#REF!</v>
      </c>
      <c r="BO79" s="37" t="e">
        <f>#REF!</f>
        <v>#REF!</v>
      </c>
      <c r="BP79" s="50" t="e">
        <f t="shared" ref="BP79:BP81" si="410">SUM(AN79+AX79+BH79)/2+BN79+BO79+SUM(AS79+BC79+BM79)/3</f>
        <v>#REF!</v>
      </c>
      <c r="BQ79" s="37" t="e">
        <f>#REF!</f>
        <v>#REF!</v>
      </c>
      <c r="BR79" s="37" t="e">
        <f>#REF!</f>
        <v>#REF!</v>
      </c>
      <c r="BS79" s="37" t="e">
        <f>#REF!</f>
        <v>#REF!</v>
      </c>
      <c r="BT79" s="37" t="e">
        <f>#REF!</f>
        <v>#REF!</v>
      </c>
      <c r="BU79" s="37" t="e">
        <f t="shared" ref="BU79:BU81" si="411">SUM(BQ79:BT79)</f>
        <v>#REF!</v>
      </c>
      <c r="BV79" s="37" t="e">
        <f>#REF!</f>
        <v>#REF!</v>
      </c>
      <c r="BW79" s="37" t="e">
        <f>#REF!</f>
        <v>#REF!</v>
      </c>
      <c r="BX79" s="37" t="e">
        <f>#REF!</f>
        <v>#REF!</v>
      </c>
      <c r="BY79" s="37" t="e">
        <f>#REF!</f>
        <v>#REF!</v>
      </c>
      <c r="BZ79" s="37" t="e">
        <f t="shared" ref="BZ79:BZ81" si="412">SUM(BV79:BY79)</f>
        <v>#REF!</v>
      </c>
      <c r="CA79" s="37" t="e">
        <f>#REF!</f>
        <v>#REF!</v>
      </c>
      <c r="CB79" s="37" t="e">
        <f>#REF!</f>
        <v>#REF!</v>
      </c>
      <c r="CC79" s="37" t="e">
        <f>#REF!</f>
        <v>#REF!</v>
      </c>
      <c r="CD79" s="37" t="e">
        <f>#REF!</f>
        <v>#REF!</v>
      </c>
      <c r="CE79" s="37" t="e">
        <f t="shared" ref="CE79:CE81" si="413">SUM(CA79:CD79)</f>
        <v>#REF!</v>
      </c>
      <c r="CF79" s="50" t="e">
        <f t="shared" ref="CF79:CF81" si="414">SUM(BU79+BZ79+CE79)/2</f>
        <v>#REF!</v>
      </c>
      <c r="CG79" s="37" t="e">
        <f t="shared" ref="CG79:CG81" si="415">SUM(G79+Q79+AA79+AN79+AX79+BH79+BU79+BZ79+CE79)/2+AG79+AH79+BN79+BO79</f>
        <v>#REF!</v>
      </c>
      <c r="CH79" s="37" t="e">
        <f t="shared" ref="CH79:CH81" si="416">SUM(L79+V79+AF79+AS79+BC79+BM79)/3</f>
        <v>#REF!</v>
      </c>
      <c r="CI79" s="37" t="e">
        <f t="shared" ref="CI79:CI81" si="417">CG79+CH79</f>
        <v>#REF!</v>
      </c>
    </row>
    <row r="80" spans="1:133" x14ac:dyDescent="0.65">
      <c r="A80" s="158"/>
      <c r="B80" s="158" t="s">
        <v>74</v>
      </c>
      <c r="C80" s="37" t="e">
        <f>#REF!</f>
        <v>#REF!</v>
      </c>
      <c r="D80" s="37" t="e">
        <f>#REF!</f>
        <v>#REF!</v>
      </c>
      <c r="E80" s="37" t="e">
        <f>#REF!</f>
        <v>#REF!</v>
      </c>
      <c r="F80" s="37" t="e">
        <f>#REF!</f>
        <v>#REF!</v>
      </c>
      <c r="G80" s="37" t="e">
        <f t="shared" si="397"/>
        <v>#REF!</v>
      </c>
      <c r="H80" s="37" t="e">
        <f>#REF!</f>
        <v>#REF!</v>
      </c>
      <c r="I80" s="37" t="e">
        <f>#REF!</f>
        <v>#REF!</v>
      </c>
      <c r="J80" s="37" t="e">
        <f>#REF!</f>
        <v>#REF!</v>
      </c>
      <c r="K80" s="37" t="e">
        <f>#REF!</f>
        <v>#REF!</v>
      </c>
      <c r="L80" s="37" t="e">
        <f t="shared" si="398"/>
        <v>#REF!</v>
      </c>
      <c r="M80" s="37" t="e">
        <f>#REF!</f>
        <v>#REF!</v>
      </c>
      <c r="N80" s="37" t="e">
        <f>#REF!</f>
        <v>#REF!</v>
      </c>
      <c r="O80" s="37" t="e">
        <f>#REF!</f>
        <v>#REF!</v>
      </c>
      <c r="P80" s="37" t="e">
        <f>#REF!</f>
        <v>#REF!</v>
      </c>
      <c r="Q80" s="37" t="e">
        <f t="shared" si="399"/>
        <v>#REF!</v>
      </c>
      <c r="R80" s="37" t="e">
        <f>#REF!</f>
        <v>#REF!</v>
      </c>
      <c r="S80" s="37" t="e">
        <f>#REF!</f>
        <v>#REF!</v>
      </c>
      <c r="T80" s="37" t="e">
        <f>#REF!</f>
        <v>#REF!</v>
      </c>
      <c r="U80" s="37" t="e">
        <f>#REF!</f>
        <v>#REF!</v>
      </c>
      <c r="V80" s="37" t="e">
        <f t="shared" si="400"/>
        <v>#REF!</v>
      </c>
      <c r="W80" s="37" t="e">
        <f>#REF!</f>
        <v>#REF!</v>
      </c>
      <c r="X80" s="37" t="e">
        <f>#REF!</f>
        <v>#REF!</v>
      </c>
      <c r="Y80" s="37" t="e">
        <f>#REF!</f>
        <v>#REF!</v>
      </c>
      <c r="Z80" s="37" t="e">
        <f>#REF!</f>
        <v>#REF!</v>
      </c>
      <c r="AA80" s="37" t="e">
        <f t="shared" si="401"/>
        <v>#REF!</v>
      </c>
      <c r="AB80" s="37" t="e">
        <f>#REF!</f>
        <v>#REF!</v>
      </c>
      <c r="AC80" s="37" t="e">
        <f>#REF!</f>
        <v>#REF!</v>
      </c>
      <c r="AD80" s="37" t="e">
        <f>#REF!</f>
        <v>#REF!</v>
      </c>
      <c r="AE80" s="37" t="e">
        <f>#REF!</f>
        <v>#REF!</v>
      </c>
      <c r="AF80" s="37" t="e">
        <f t="shared" si="402"/>
        <v>#REF!</v>
      </c>
      <c r="AG80" s="37" t="e">
        <f>#REF!</f>
        <v>#REF!</v>
      </c>
      <c r="AH80" s="37" t="e">
        <f>#REF!</f>
        <v>#REF!</v>
      </c>
      <c r="AI80" s="50" t="e">
        <f t="shared" si="403"/>
        <v>#REF!</v>
      </c>
      <c r="AJ80" s="37" t="e">
        <f>#REF!</f>
        <v>#REF!</v>
      </c>
      <c r="AK80" s="37" t="e">
        <f>#REF!</f>
        <v>#REF!</v>
      </c>
      <c r="AL80" s="37" t="e">
        <f>#REF!</f>
        <v>#REF!</v>
      </c>
      <c r="AM80" s="37" t="e">
        <f>#REF!</f>
        <v>#REF!</v>
      </c>
      <c r="AN80" s="37" t="e">
        <f t="shared" si="404"/>
        <v>#REF!</v>
      </c>
      <c r="AO80" s="37" t="e">
        <f>#REF!</f>
        <v>#REF!</v>
      </c>
      <c r="AP80" s="37" t="e">
        <f>#REF!</f>
        <v>#REF!</v>
      </c>
      <c r="AQ80" s="37" t="e">
        <f>#REF!</f>
        <v>#REF!</v>
      </c>
      <c r="AR80" s="37" t="e">
        <f>#REF!</f>
        <v>#REF!</v>
      </c>
      <c r="AS80" s="37" t="e">
        <f t="shared" si="405"/>
        <v>#REF!</v>
      </c>
      <c r="AT80" s="37" t="e">
        <f>#REF!</f>
        <v>#REF!</v>
      </c>
      <c r="AU80" s="37" t="e">
        <f>#REF!</f>
        <v>#REF!</v>
      </c>
      <c r="AV80" s="37" t="e">
        <f>#REF!</f>
        <v>#REF!</v>
      </c>
      <c r="AW80" s="37" t="e">
        <f>#REF!</f>
        <v>#REF!</v>
      </c>
      <c r="AX80" s="37" t="e">
        <f t="shared" si="406"/>
        <v>#REF!</v>
      </c>
      <c r="AY80" s="37" t="e">
        <f>#REF!</f>
        <v>#REF!</v>
      </c>
      <c r="AZ80" s="37" t="e">
        <f>#REF!</f>
        <v>#REF!</v>
      </c>
      <c r="BA80" s="37" t="e">
        <f>#REF!</f>
        <v>#REF!</v>
      </c>
      <c r="BB80" s="37" t="e">
        <f>#REF!</f>
        <v>#REF!</v>
      </c>
      <c r="BC80" s="37" t="e">
        <f t="shared" si="407"/>
        <v>#REF!</v>
      </c>
      <c r="BD80" s="37" t="e">
        <f>#REF!</f>
        <v>#REF!</v>
      </c>
      <c r="BE80" s="37" t="e">
        <f>#REF!</f>
        <v>#REF!</v>
      </c>
      <c r="BF80" s="37" t="e">
        <f>#REF!</f>
        <v>#REF!</v>
      </c>
      <c r="BG80" s="37" t="e">
        <f>#REF!</f>
        <v>#REF!</v>
      </c>
      <c r="BH80" s="37" t="e">
        <f t="shared" si="408"/>
        <v>#REF!</v>
      </c>
      <c r="BI80" s="37" t="e">
        <f>#REF!</f>
        <v>#REF!</v>
      </c>
      <c r="BJ80" s="37" t="e">
        <f>#REF!</f>
        <v>#REF!</v>
      </c>
      <c r="BK80" s="37" t="e">
        <f>#REF!</f>
        <v>#REF!</v>
      </c>
      <c r="BL80" s="37" t="e">
        <f>#REF!</f>
        <v>#REF!</v>
      </c>
      <c r="BM80" s="37" t="e">
        <f t="shared" si="409"/>
        <v>#REF!</v>
      </c>
      <c r="BN80" s="37" t="e">
        <f>#REF!</f>
        <v>#REF!</v>
      </c>
      <c r="BO80" s="37" t="e">
        <f>#REF!</f>
        <v>#REF!</v>
      </c>
      <c r="BP80" s="50" t="e">
        <f t="shared" si="410"/>
        <v>#REF!</v>
      </c>
      <c r="BQ80" s="37" t="e">
        <f>#REF!</f>
        <v>#REF!</v>
      </c>
      <c r="BR80" s="37" t="e">
        <f>#REF!</f>
        <v>#REF!</v>
      </c>
      <c r="BS80" s="37" t="e">
        <f>#REF!</f>
        <v>#REF!</v>
      </c>
      <c r="BT80" s="37" t="e">
        <f>#REF!</f>
        <v>#REF!</v>
      </c>
      <c r="BU80" s="37" t="e">
        <f t="shared" si="411"/>
        <v>#REF!</v>
      </c>
      <c r="BV80" s="37" t="e">
        <f>#REF!</f>
        <v>#REF!</v>
      </c>
      <c r="BW80" s="37" t="e">
        <f>#REF!</f>
        <v>#REF!</v>
      </c>
      <c r="BX80" s="37" t="e">
        <f>#REF!</f>
        <v>#REF!</v>
      </c>
      <c r="BY80" s="37" t="e">
        <f>#REF!</f>
        <v>#REF!</v>
      </c>
      <c r="BZ80" s="37" t="e">
        <f t="shared" si="412"/>
        <v>#REF!</v>
      </c>
      <c r="CA80" s="37" t="e">
        <f>#REF!</f>
        <v>#REF!</v>
      </c>
      <c r="CB80" s="37" t="e">
        <f>#REF!</f>
        <v>#REF!</v>
      </c>
      <c r="CC80" s="37" t="e">
        <f>#REF!</f>
        <v>#REF!</v>
      </c>
      <c r="CD80" s="37" t="e">
        <f>#REF!</f>
        <v>#REF!</v>
      </c>
      <c r="CE80" s="37" t="e">
        <f t="shared" si="413"/>
        <v>#REF!</v>
      </c>
      <c r="CF80" s="50" t="e">
        <f t="shared" si="414"/>
        <v>#REF!</v>
      </c>
      <c r="CG80" s="37" t="e">
        <f t="shared" si="415"/>
        <v>#REF!</v>
      </c>
      <c r="CH80" s="37" t="e">
        <f t="shared" si="416"/>
        <v>#REF!</v>
      </c>
      <c r="CI80" s="37" t="e">
        <f t="shared" si="417"/>
        <v>#REF!</v>
      </c>
    </row>
    <row r="81" spans="1:133" x14ac:dyDescent="0.65">
      <c r="A81" s="158"/>
      <c r="B81" s="158" t="s">
        <v>76</v>
      </c>
      <c r="C81" s="37" t="e">
        <f>#REF!</f>
        <v>#REF!</v>
      </c>
      <c r="D81" s="37" t="e">
        <f>#REF!</f>
        <v>#REF!</v>
      </c>
      <c r="E81" s="37" t="e">
        <f>#REF!</f>
        <v>#REF!</v>
      </c>
      <c r="F81" s="37" t="e">
        <f>#REF!</f>
        <v>#REF!</v>
      </c>
      <c r="G81" s="37" t="e">
        <f t="shared" si="397"/>
        <v>#REF!</v>
      </c>
      <c r="H81" s="37" t="e">
        <f>#REF!</f>
        <v>#REF!</v>
      </c>
      <c r="I81" s="37" t="e">
        <f>#REF!</f>
        <v>#REF!</v>
      </c>
      <c r="J81" s="37" t="e">
        <f>#REF!</f>
        <v>#REF!</v>
      </c>
      <c r="K81" s="37" t="e">
        <f>#REF!</f>
        <v>#REF!</v>
      </c>
      <c r="L81" s="37" t="e">
        <f t="shared" si="398"/>
        <v>#REF!</v>
      </c>
      <c r="M81" s="37" t="e">
        <f>#REF!</f>
        <v>#REF!</v>
      </c>
      <c r="N81" s="37" t="e">
        <f>#REF!</f>
        <v>#REF!</v>
      </c>
      <c r="O81" s="37" t="e">
        <f>#REF!</f>
        <v>#REF!</v>
      </c>
      <c r="P81" s="37" t="e">
        <f>#REF!</f>
        <v>#REF!</v>
      </c>
      <c r="Q81" s="37" t="e">
        <f t="shared" si="399"/>
        <v>#REF!</v>
      </c>
      <c r="R81" s="37" t="e">
        <f>#REF!</f>
        <v>#REF!</v>
      </c>
      <c r="S81" s="37" t="e">
        <f>#REF!</f>
        <v>#REF!</v>
      </c>
      <c r="T81" s="37" t="e">
        <f>#REF!</f>
        <v>#REF!</v>
      </c>
      <c r="U81" s="37" t="e">
        <f>#REF!</f>
        <v>#REF!</v>
      </c>
      <c r="V81" s="37" t="e">
        <f t="shared" si="400"/>
        <v>#REF!</v>
      </c>
      <c r="W81" s="37" t="e">
        <f>#REF!</f>
        <v>#REF!</v>
      </c>
      <c r="X81" s="37" t="e">
        <f>#REF!</f>
        <v>#REF!</v>
      </c>
      <c r="Y81" s="37" t="e">
        <f>#REF!</f>
        <v>#REF!</v>
      </c>
      <c r="Z81" s="37" t="e">
        <f>#REF!</f>
        <v>#REF!</v>
      </c>
      <c r="AA81" s="37" t="e">
        <f t="shared" si="401"/>
        <v>#REF!</v>
      </c>
      <c r="AB81" s="37" t="e">
        <f>#REF!</f>
        <v>#REF!</v>
      </c>
      <c r="AC81" s="37" t="e">
        <f>#REF!</f>
        <v>#REF!</v>
      </c>
      <c r="AD81" s="37" t="e">
        <f>#REF!</f>
        <v>#REF!</v>
      </c>
      <c r="AE81" s="37" t="e">
        <f>#REF!</f>
        <v>#REF!</v>
      </c>
      <c r="AF81" s="37" t="e">
        <f t="shared" si="402"/>
        <v>#REF!</v>
      </c>
      <c r="AG81" s="37" t="e">
        <f>#REF!</f>
        <v>#REF!</v>
      </c>
      <c r="AH81" s="37" t="e">
        <f>#REF!</f>
        <v>#REF!</v>
      </c>
      <c r="AI81" s="50" t="e">
        <f t="shared" si="403"/>
        <v>#REF!</v>
      </c>
      <c r="AJ81" s="37" t="e">
        <f>#REF!</f>
        <v>#REF!</v>
      </c>
      <c r="AK81" s="37" t="e">
        <f>#REF!</f>
        <v>#REF!</v>
      </c>
      <c r="AL81" s="37" t="e">
        <f>#REF!</f>
        <v>#REF!</v>
      </c>
      <c r="AM81" s="37" t="e">
        <f>#REF!</f>
        <v>#REF!</v>
      </c>
      <c r="AN81" s="37" t="e">
        <f t="shared" si="404"/>
        <v>#REF!</v>
      </c>
      <c r="AO81" s="37" t="e">
        <f>#REF!</f>
        <v>#REF!</v>
      </c>
      <c r="AP81" s="37" t="e">
        <f>#REF!</f>
        <v>#REF!</v>
      </c>
      <c r="AQ81" s="37" t="e">
        <f>#REF!</f>
        <v>#REF!</v>
      </c>
      <c r="AR81" s="37" t="e">
        <f>#REF!</f>
        <v>#REF!</v>
      </c>
      <c r="AS81" s="37" t="e">
        <f t="shared" si="405"/>
        <v>#REF!</v>
      </c>
      <c r="AT81" s="37" t="e">
        <f>#REF!</f>
        <v>#REF!</v>
      </c>
      <c r="AU81" s="37" t="e">
        <f>#REF!</f>
        <v>#REF!</v>
      </c>
      <c r="AV81" s="37" t="e">
        <f>#REF!</f>
        <v>#REF!</v>
      </c>
      <c r="AW81" s="37" t="e">
        <f>#REF!</f>
        <v>#REF!</v>
      </c>
      <c r="AX81" s="37" t="e">
        <f t="shared" si="406"/>
        <v>#REF!</v>
      </c>
      <c r="AY81" s="37" t="e">
        <f>#REF!</f>
        <v>#REF!</v>
      </c>
      <c r="AZ81" s="37" t="e">
        <f>#REF!</f>
        <v>#REF!</v>
      </c>
      <c r="BA81" s="37" t="e">
        <f>#REF!</f>
        <v>#REF!</v>
      </c>
      <c r="BB81" s="37" t="e">
        <f>#REF!</f>
        <v>#REF!</v>
      </c>
      <c r="BC81" s="37" t="e">
        <f t="shared" si="407"/>
        <v>#REF!</v>
      </c>
      <c r="BD81" s="37" t="e">
        <f>#REF!</f>
        <v>#REF!</v>
      </c>
      <c r="BE81" s="37" t="e">
        <f>#REF!</f>
        <v>#REF!</v>
      </c>
      <c r="BF81" s="37" t="e">
        <f>#REF!</f>
        <v>#REF!</v>
      </c>
      <c r="BG81" s="37" t="e">
        <f>#REF!</f>
        <v>#REF!</v>
      </c>
      <c r="BH81" s="37" t="e">
        <f t="shared" si="408"/>
        <v>#REF!</v>
      </c>
      <c r="BI81" s="37" t="e">
        <f>#REF!</f>
        <v>#REF!</v>
      </c>
      <c r="BJ81" s="37" t="e">
        <f>#REF!</f>
        <v>#REF!</v>
      </c>
      <c r="BK81" s="37" t="e">
        <f>#REF!</f>
        <v>#REF!</v>
      </c>
      <c r="BL81" s="37" t="e">
        <f>#REF!</f>
        <v>#REF!</v>
      </c>
      <c r="BM81" s="37" t="e">
        <f t="shared" si="409"/>
        <v>#REF!</v>
      </c>
      <c r="BN81" s="37" t="e">
        <f>#REF!</f>
        <v>#REF!</v>
      </c>
      <c r="BO81" s="37" t="e">
        <f>#REF!</f>
        <v>#REF!</v>
      </c>
      <c r="BP81" s="50" t="e">
        <f t="shared" si="410"/>
        <v>#REF!</v>
      </c>
      <c r="BQ81" s="37" t="e">
        <f>#REF!</f>
        <v>#REF!</v>
      </c>
      <c r="BR81" s="37" t="e">
        <f>#REF!</f>
        <v>#REF!</v>
      </c>
      <c r="BS81" s="37" t="e">
        <f>#REF!</f>
        <v>#REF!</v>
      </c>
      <c r="BT81" s="37" t="e">
        <f>#REF!</f>
        <v>#REF!</v>
      </c>
      <c r="BU81" s="37" t="e">
        <f t="shared" si="411"/>
        <v>#REF!</v>
      </c>
      <c r="BV81" s="37" t="e">
        <f>#REF!</f>
        <v>#REF!</v>
      </c>
      <c r="BW81" s="37" t="e">
        <f>#REF!</f>
        <v>#REF!</v>
      </c>
      <c r="BX81" s="37" t="e">
        <f>#REF!</f>
        <v>#REF!</v>
      </c>
      <c r="BY81" s="37" t="e">
        <f>#REF!</f>
        <v>#REF!</v>
      </c>
      <c r="BZ81" s="37" t="e">
        <f t="shared" si="412"/>
        <v>#REF!</v>
      </c>
      <c r="CA81" s="37" t="e">
        <f>#REF!</f>
        <v>#REF!</v>
      </c>
      <c r="CB81" s="37" t="e">
        <f>#REF!</f>
        <v>#REF!</v>
      </c>
      <c r="CC81" s="37" t="e">
        <f>#REF!</f>
        <v>#REF!</v>
      </c>
      <c r="CD81" s="37" t="e">
        <f>#REF!</f>
        <v>#REF!</v>
      </c>
      <c r="CE81" s="37" t="e">
        <f t="shared" si="413"/>
        <v>#REF!</v>
      </c>
      <c r="CF81" s="50" t="e">
        <f t="shared" si="414"/>
        <v>#REF!</v>
      </c>
      <c r="CG81" s="37" t="e">
        <f t="shared" si="415"/>
        <v>#REF!</v>
      </c>
      <c r="CH81" s="37" t="e">
        <f t="shared" si="416"/>
        <v>#REF!</v>
      </c>
      <c r="CI81" s="37" t="e">
        <f t="shared" si="417"/>
        <v>#REF!</v>
      </c>
    </row>
    <row r="82" spans="1:133" s="35" customFormat="1" x14ac:dyDescent="0.65">
      <c r="A82" s="159" t="s">
        <v>77</v>
      </c>
      <c r="B82" s="159"/>
      <c r="C82" s="36" t="e">
        <f>SUM(C83:C86)</f>
        <v>#REF!</v>
      </c>
      <c r="D82" s="36" t="e">
        <f t="shared" ref="D82:BO82" si="418">SUM(D83:D86)</f>
        <v>#REF!</v>
      </c>
      <c r="E82" s="36" t="e">
        <f t="shared" si="418"/>
        <v>#REF!</v>
      </c>
      <c r="F82" s="36" t="e">
        <f t="shared" si="418"/>
        <v>#REF!</v>
      </c>
      <c r="G82" s="36" t="e">
        <f t="shared" si="418"/>
        <v>#REF!</v>
      </c>
      <c r="H82" s="36" t="e">
        <f t="shared" si="418"/>
        <v>#REF!</v>
      </c>
      <c r="I82" s="36" t="e">
        <f t="shared" si="418"/>
        <v>#REF!</v>
      </c>
      <c r="J82" s="36" t="e">
        <f t="shared" si="418"/>
        <v>#REF!</v>
      </c>
      <c r="K82" s="36" t="e">
        <f t="shared" si="418"/>
        <v>#REF!</v>
      </c>
      <c r="L82" s="36" t="e">
        <f t="shared" si="418"/>
        <v>#REF!</v>
      </c>
      <c r="M82" s="36" t="e">
        <f t="shared" si="418"/>
        <v>#REF!</v>
      </c>
      <c r="N82" s="36" t="e">
        <f t="shared" si="418"/>
        <v>#REF!</v>
      </c>
      <c r="O82" s="36" t="e">
        <f t="shared" si="418"/>
        <v>#REF!</v>
      </c>
      <c r="P82" s="36" t="e">
        <f t="shared" si="418"/>
        <v>#REF!</v>
      </c>
      <c r="Q82" s="36" t="e">
        <f t="shared" si="418"/>
        <v>#REF!</v>
      </c>
      <c r="R82" s="36" t="e">
        <f t="shared" si="418"/>
        <v>#REF!</v>
      </c>
      <c r="S82" s="36" t="e">
        <f t="shared" si="418"/>
        <v>#REF!</v>
      </c>
      <c r="T82" s="36" t="e">
        <f t="shared" si="418"/>
        <v>#REF!</v>
      </c>
      <c r="U82" s="36" t="e">
        <f t="shared" si="418"/>
        <v>#REF!</v>
      </c>
      <c r="V82" s="36" t="e">
        <f t="shared" si="418"/>
        <v>#REF!</v>
      </c>
      <c r="W82" s="36" t="e">
        <f t="shared" si="418"/>
        <v>#REF!</v>
      </c>
      <c r="X82" s="36" t="e">
        <f t="shared" si="418"/>
        <v>#REF!</v>
      </c>
      <c r="Y82" s="36" t="e">
        <f t="shared" si="418"/>
        <v>#REF!</v>
      </c>
      <c r="Z82" s="36" t="e">
        <f t="shared" si="418"/>
        <v>#REF!</v>
      </c>
      <c r="AA82" s="36" t="e">
        <f t="shared" si="418"/>
        <v>#REF!</v>
      </c>
      <c r="AB82" s="36" t="e">
        <f t="shared" si="418"/>
        <v>#REF!</v>
      </c>
      <c r="AC82" s="36" t="e">
        <f t="shared" si="418"/>
        <v>#REF!</v>
      </c>
      <c r="AD82" s="36" t="e">
        <f t="shared" si="418"/>
        <v>#REF!</v>
      </c>
      <c r="AE82" s="36" t="e">
        <f t="shared" si="418"/>
        <v>#REF!</v>
      </c>
      <c r="AF82" s="36" t="e">
        <f t="shared" si="418"/>
        <v>#REF!</v>
      </c>
      <c r="AG82" s="36" t="e">
        <f t="shared" si="418"/>
        <v>#REF!</v>
      </c>
      <c r="AH82" s="36" t="e">
        <f t="shared" si="418"/>
        <v>#REF!</v>
      </c>
      <c r="AI82" s="49" t="e">
        <f t="shared" si="418"/>
        <v>#REF!</v>
      </c>
      <c r="AJ82" s="36" t="e">
        <f t="shared" si="418"/>
        <v>#REF!</v>
      </c>
      <c r="AK82" s="36" t="e">
        <f t="shared" si="418"/>
        <v>#REF!</v>
      </c>
      <c r="AL82" s="36" t="e">
        <f t="shared" si="418"/>
        <v>#REF!</v>
      </c>
      <c r="AM82" s="36" t="e">
        <f t="shared" si="418"/>
        <v>#REF!</v>
      </c>
      <c r="AN82" s="36" t="e">
        <f t="shared" si="418"/>
        <v>#REF!</v>
      </c>
      <c r="AO82" s="36" t="e">
        <f t="shared" si="418"/>
        <v>#REF!</v>
      </c>
      <c r="AP82" s="36" t="e">
        <f t="shared" si="418"/>
        <v>#REF!</v>
      </c>
      <c r="AQ82" s="36" t="e">
        <f t="shared" si="418"/>
        <v>#REF!</v>
      </c>
      <c r="AR82" s="36" t="e">
        <f t="shared" si="418"/>
        <v>#REF!</v>
      </c>
      <c r="AS82" s="36" t="e">
        <f t="shared" si="418"/>
        <v>#REF!</v>
      </c>
      <c r="AT82" s="36" t="e">
        <f t="shared" si="418"/>
        <v>#REF!</v>
      </c>
      <c r="AU82" s="36" t="e">
        <f t="shared" si="418"/>
        <v>#REF!</v>
      </c>
      <c r="AV82" s="36" t="e">
        <f t="shared" si="418"/>
        <v>#REF!</v>
      </c>
      <c r="AW82" s="36" t="e">
        <f t="shared" si="418"/>
        <v>#REF!</v>
      </c>
      <c r="AX82" s="36" t="e">
        <f t="shared" si="418"/>
        <v>#REF!</v>
      </c>
      <c r="AY82" s="36" t="e">
        <f t="shared" si="418"/>
        <v>#REF!</v>
      </c>
      <c r="AZ82" s="36" t="e">
        <f t="shared" si="418"/>
        <v>#REF!</v>
      </c>
      <c r="BA82" s="36" t="e">
        <f t="shared" si="418"/>
        <v>#REF!</v>
      </c>
      <c r="BB82" s="36" t="e">
        <f t="shared" si="418"/>
        <v>#REF!</v>
      </c>
      <c r="BC82" s="36" t="e">
        <f t="shared" si="418"/>
        <v>#REF!</v>
      </c>
      <c r="BD82" s="36" t="e">
        <f t="shared" si="418"/>
        <v>#REF!</v>
      </c>
      <c r="BE82" s="36" t="e">
        <f t="shared" si="418"/>
        <v>#REF!</v>
      </c>
      <c r="BF82" s="36" t="e">
        <f t="shared" si="418"/>
        <v>#REF!</v>
      </c>
      <c r="BG82" s="36" t="e">
        <f t="shared" si="418"/>
        <v>#REF!</v>
      </c>
      <c r="BH82" s="36" t="e">
        <f t="shared" si="418"/>
        <v>#REF!</v>
      </c>
      <c r="BI82" s="36" t="e">
        <f t="shared" si="418"/>
        <v>#REF!</v>
      </c>
      <c r="BJ82" s="36" t="e">
        <f t="shared" si="418"/>
        <v>#REF!</v>
      </c>
      <c r="BK82" s="36" t="e">
        <f t="shared" si="418"/>
        <v>#REF!</v>
      </c>
      <c r="BL82" s="36" t="e">
        <f t="shared" si="418"/>
        <v>#REF!</v>
      </c>
      <c r="BM82" s="36" t="e">
        <f t="shared" si="418"/>
        <v>#REF!</v>
      </c>
      <c r="BN82" s="36" t="e">
        <f t="shared" si="418"/>
        <v>#REF!</v>
      </c>
      <c r="BO82" s="36" t="e">
        <f t="shared" si="418"/>
        <v>#REF!</v>
      </c>
      <c r="BP82" s="49" t="e">
        <f t="shared" ref="BP82:CI82" si="419">SUM(BP83:BP86)</f>
        <v>#REF!</v>
      </c>
      <c r="BQ82" s="36" t="e">
        <f t="shared" si="419"/>
        <v>#REF!</v>
      </c>
      <c r="BR82" s="36" t="e">
        <f t="shared" si="419"/>
        <v>#REF!</v>
      </c>
      <c r="BS82" s="36" t="e">
        <f t="shared" si="419"/>
        <v>#REF!</v>
      </c>
      <c r="BT82" s="36" t="e">
        <f t="shared" si="419"/>
        <v>#REF!</v>
      </c>
      <c r="BU82" s="36" t="e">
        <f t="shared" si="419"/>
        <v>#REF!</v>
      </c>
      <c r="BV82" s="36" t="e">
        <f t="shared" si="419"/>
        <v>#REF!</v>
      </c>
      <c r="BW82" s="36" t="e">
        <f t="shared" si="419"/>
        <v>#REF!</v>
      </c>
      <c r="BX82" s="36" t="e">
        <f t="shared" si="419"/>
        <v>#REF!</v>
      </c>
      <c r="BY82" s="36" t="e">
        <f t="shared" si="419"/>
        <v>#REF!</v>
      </c>
      <c r="BZ82" s="36" t="e">
        <f t="shared" si="419"/>
        <v>#REF!</v>
      </c>
      <c r="CA82" s="36" t="e">
        <f t="shared" si="419"/>
        <v>#REF!</v>
      </c>
      <c r="CB82" s="36" t="e">
        <f t="shared" si="419"/>
        <v>#REF!</v>
      </c>
      <c r="CC82" s="36" t="e">
        <f t="shared" si="419"/>
        <v>#REF!</v>
      </c>
      <c r="CD82" s="36" t="e">
        <f t="shared" si="419"/>
        <v>#REF!</v>
      </c>
      <c r="CE82" s="36" t="e">
        <f t="shared" si="419"/>
        <v>#REF!</v>
      </c>
      <c r="CF82" s="49" t="e">
        <f t="shared" si="419"/>
        <v>#REF!</v>
      </c>
      <c r="CG82" s="36" t="e">
        <f t="shared" si="419"/>
        <v>#REF!</v>
      </c>
      <c r="CH82" s="36" t="e">
        <f t="shared" si="419"/>
        <v>#REF!</v>
      </c>
      <c r="CI82" s="36" t="e">
        <f t="shared" si="419"/>
        <v>#REF!</v>
      </c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</row>
    <row r="83" spans="1:133" x14ac:dyDescent="0.65">
      <c r="A83" s="146"/>
      <c r="B83" s="146" t="s">
        <v>78</v>
      </c>
      <c r="C83" s="37" t="e">
        <f>#REF!</f>
        <v>#REF!</v>
      </c>
      <c r="D83" s="37" t="e">
        <f>#REF!</f>
        <v>#REF!</v>
      </c>
      <c r="E83" s="37" t="e">
        <f>#REF!</f>
        <v>#REF!</v>
      </c>
      <c r="F83" s="37" t="e">
        <f>#REF!</f>
        <v>#REF!</v>
      </c>
      <c r="G83" s="37" t="e">
        <f t="shared" ref="G83:G86" si="420">SUM(C83:F83)</f>
        <v>#REF!</v>
      </c>
      <c r="H83" s="37" t="e">
        <f>#REF!</f>
        <v>#REF!</v>
      </c>
      <c r="I83" s="37" t="e">
        <f>#REF!</f>
        <v>#REF!</v>
      </c>
      <c r="J83" s="37" t="e">
        <f>#REF!</f>
        <v>#REF!</v>
      </c>
      <c r="K83" s="37" t="e">
        <f>#REF!</f>
        <v>#REF!</v>
      </c>
      <c r="L83" s="37" t="e">
        <f t="shared" ref="L83:L86" si="421">SUM(H83:K83)</f>
        <v>#REF!</v>
      </c>
      <c r="M83" s="37" t="e">
        <f>#REF!</f>
        <v>#REF!</v>
      </c>
      <c r="N83" s="37" t="e">
        <f>#REF!</f>
        <v>#REF!</v>
      </c>
      <c r="O83" s="37" t="e">
        <f>#REF!</f>
        <v>#REF!</v>
      </c>
      <c r="P83" s="37" t="e">
        <f>#REF!</f>
        <v>#REF!</v>
      </c>
      <c r="Q83" s="37" t="e">
        <f t="shared" ref="Q83:Q86" si="422">SUM(M83:P83)</f>
        <v>#REF!</v>
      </c>
      <c r="R83" s="37" t="e">
        <f>#REF!</f>
        <v>#REF!</v>
      </c>
      <c r="S83" s="37" t="e">
        <f>#REF!</f>
        <v>#REF!</v>
      </c>
      <c r="T83" s="37" t="e">
        <f>#REF!</f>
        <v>#REF!</v>
      </c>
      <c r="U83" s="37" t="e">
        <f>#REF!</f>
        <v>#REF!</v>
      </c>
      <c r="V83" s="37" t="e">
        <f t="shared" ref="V83:V86" si="423">SUM(R83:U83)</f>
        <v>#REF!</v>
      </c>
      <c r="W83" s="37" t="e">
        <f>#REF!</f>
        <v>#REF!</v>
      </c>
      <c r="X83" s="37" t="e">
        <f>#REF!</f>
        <v>#REF!</v>
      </c>
      <c r="Y83" s="37" t="e">
        <f>#REF!</f>
        <v>#REF!</v>
      </c>
      <c r="Z83" s="37" t="e">
        <f>#REF!</f>
        <v>#REF!</v>
      </c>
      <c r="AA83" s="37" t="e">
        <f t="shared" ref="AA83:AA86" si="424">SUM(W83:Z83)</f>
        <v>#REF!</v>
      </c>
      <c r="AB83" s="37" t="e">
        <f>#REF!</f>
        <v>#REF!</v>
      </c>
      <c r="AC83" s="37" t="e">
        <f>#REF!</f>
        <v>#REF!</v>
      </c>
      <c r="AD83" s="37" t="e">
        <f>#REF!</f>
        <v>#REF!</v>
      </c>
      <c r="AE83" s="37" t="e">
        <f>#REF!</f>
        <v>#REF!</v>
      </c>
      <c r="AF83" s="37" t="e">
        <f t="shared" ref="AF83:AF86" si="425">SUM(AB83:AE83)</f>
        <v>#REF!</v>
      </c>
      <c r="AG83" s="37" t="e">
        <f>#REF!</f>
        <v>#REF!</v>
      </c>
      <c r="AH83" s="37" t="e">
        <f>#REF!</f>
        <v>#REF!</v>
      </c>
      <c r="AI83" s="50" t="e">
        <f t="shared" ref="AI83:AI86" si="426">SUM(G83+Q83+AA83)/2+AG83+AH83+SUM(L83+V83+AF83)/3</f>
        <v>#REF!</v>
      </c>
      <c r="AJ83" s="37" t="e">
        <f>#REF!</f>
        <v>#REF!</v>
      </c>
      <c r="AK83" s="37" t="e">
        <f>#REF!</f>
        <v>#REF!</v>
      </c>
      <c r="AL83" s="37" t="e">
        <f>#REF!</f>
        <v>#REF!</v>
      </c>
      <c r="AM83" s="37" t="e">
        <f>#REF!</f>
        <v>#REF!</v>
      </c>
      <c r="AN83" s="37" t="e">
        <f t="shared" ref="AN83:AN86" si="427">SUM(AJ83:AM83)</f>
        <v>#REF!</v>
      </c>
      <c r="AO83" s="37" t="e">
        <f>#REF!</f>
        <v>#REF!</v>
      </c>
      <c r="AP83" s="37" t="e">
        <f>#REF!</f>
        <v>#REF!</v>
      </c>
      <c r="AQ83" s="37" t="e">
        <f>#REF!</f>
        <v>#REF!</v>
      </c>
      <c r="AR83" s="37" t="e">
        <f>#REF!</f>
        <v>#REF!</v>
      </c>
      <c r="AS83" s="37" t="e">
        <f t="shared" ref="AS83:AS86" si="428">SUM(AO83:AR83)</f>
        <v>#REF!</v>
      </c>
      <c r="AT83" s="37" t="e">
        <f>#REF!</f>
        <v>#REF!</v>
      </c>
      <c r="AU83" s="37" t="e">
        <f>#REF!</f>
        <v>#REF!</v>
      </c>
      <c r="AV83" s="37" t="e">
        <f>#REF!</f>
        <v>#REF!</v>
      </c>
      <c r="AW83" s="37" t="e">
        <f>#REF!</f>
        <v>#REF!</v>
      </c>
      <c r="AX83" s="37" t="e">
        <f t="shared" ref="AX83:AX86" si="429">SUM(AT83:AW83)</f>
        <v>#REF!</v>
      </c>
      <c r="AY83" s="37" t="e">
        <f>#REF!</f>
        <v>#REF!</v>
      </c>
      <c r="AZ83" s="37" t="e">
        <f>#REF!</f>
        <v>#REF!</v>
      </c>
      <c r="BA83" s="37" t="e">
        <f>#REF!</f>
        <v>#REF!</v>
      </c>
      <c r="BB83" s="37" t="e">
        <f>#REF!</f>
        <v>#REF!</v>
      </c>
      <c r="BC83" s="37" t="e">
        <f t="shared" ref="BC83:BC86" si="430">SUM(AY83:BB83)</f>
        <v>#REF!</v>
      </c>
      <c r="BD83" s="37" t="e">
        <f>#REF!</f>
        <v>#REF!</v>
      </c>
      <c r="BE83" s="37" t="e">
        <f>#REF!</f>
        <v>#REF!</v>
      </c>
      <c r="BF83" s="37" t="e">
        <f>#REF!</f>
        <v>#REF!</v>
      </c>
      <c r="BG83" s="37" t="e">
        <f>#REF!</f>
        <v>#REF!</v>
      </c>
      <c r="BH83" s="37" t="e">
        <f t="shared" ref="BH83:BH86" si="431">SUM(BD83:BG83)</f>
        <v>#REF!</v>
      </c>
      <c r="BI83" s="37" t="e">
        <f>#REF!</f>
        <v>#REF!</v>
      </c>
      <c r="BJ83" s="37" t="e">
        <f>#REF!</f>
        <v>#REF!</v>
      </c>
      <c r="BK83" s="37" t="e">
        <f>#REF!</f>
        <v>#REF!</v>
      </c>
      <c r="BL83" s="37" t="e">
        <f>#REF!</f>
        <v>#REF!</v>
      </c>
      <c r="BM83" s="37" t="e">
        <f t="shared" ref="BM83:BM86" si="432">SUM(BI83:BL83)</f>
        <v>#REF!</v>
      </c>
      <c r="BN83" s="37" t="e">
        <f>#REF!</f>
        <v>#REF!</v>
      </c>
      <c r="BO83" s="37" t="e">
        <f>#REF!</f>
        <v>#REF!</v>
      </c>
      <c r="BP83" s="50" t="e">
        <f t="shared" ref="BP83:BP86" si="433">SUM(AN83+AX83+BH83)/2+BN83+BO83+SUM(AS83+BC83+BM83)/3</f>
        <v>#REF!</v>
      </c>
      <c r="BQ83" s="37" t="e">
        <f>#REF!</f>
        <v>#REF!</v>
      </c>
      <c r="BR83" s="37" t="e">
        <f>#REF!</f>
        <v>#REF!</v>
      </c>
      <c r="BS83" s="37" t="e">
        <f>#REF!</f>
        <v>#REF!</v>
      </c>
      <c r="BT83" s="37" t="e">
        <f>#REF!</f>
        <v>#REF!</v>
      </c>
      <c r="BU83" s="37" t="e">
        <f t="shared" ref="BU83:BU86" si="434">SUM(BQ83:BT83)</f>
        <v>#REF!</v>
      </c>
      <c r="BV83" s="37" t="e">
        <f>#REF!</f>
        <v>#REF!</v>
      </c>
      <c r="BW83" s="37" t="e">
        <f>#REF!</f>
        <v>#REF!</v>
      </c>
      <c r="BX83" s="37" t="e">
        <f>#REF!</f>
        <v>#REF!</v>
      </c>
      <c r="BY83" s="37" t="e">
        <f>#REF!</f>
        <v>#REF!</v>
      </c>
      <c r="BZ83" s="37" t="e">
        <f t="shared" ref="BZ83:BZ86" si="435">SUM(BV83:BY83)</f>
        <v>#REF!</v>
      </c>
      <c r="CA83" s="37" t="e">
        <f>#REF!</f>
        <v>#REF!</v>
      </c>
      <c r="CB83" s="37" t="e">
        <f>#REF!</f>
        <v>#REF!</v>
      </c>
      <c r="CC83" s="37" t="e">
        <f>#REF!</f>
        <v>#REF!</v>
      </c>
      <c r="CD83" s="37" t="e">
        <f>#REF!</f>
        <v>#REF!</v>
      </c>
      <c r="CE83" s="37" t="e">
        <f t="shared" ref="CE83:CE86" si="436">SUM(CA83:CD83)</f>
        <v>#REF!</v>
      </c>
      <c r="CF83" s="50" t="e">
        <f t="shared" ref="CF83:CF86" si="437">SUM(BU83+BZ83+CE83)/2</f>
        <v>#REF!</v>
      </c>
      <c r="CG83" s="37" t="e">
        <f t="shared" ref="CG83:CG86" si="438">SUM(G83+Q83+AA83+AN83+AX83+BH83+BU83+BZ83+CE83)/2+AG83+AH83+BN83+BO83</f>
        <v>#REF!</v>
      </c>
      <c r="CH83" s="37" t="e">
        <f t="shared" ref="CH83:CH86" si="439">SUM(L83+V83+AF83+AS83+BC83+BM83)/3</f>
        <v>#REF!</v>
      </c>
      <c r="CI83" s="37" t="e">
        <f t="shared" ref="CI83:CI86" si="440">CG83+CH83</f>
        <v>#REF!</v>
      </c>
    </row>
    <row r="84" spans="1:133" x14ac:dyDescent="0.65">
      <c r="A84" s="146"/>
      <c r="B84" s="146" t="s">
        <v>192</v>
      </c>
      <c r="C84" s="37" t="e">
        <f>#REF!</f>
        <v>#REF!</v>
      </c>
      <c r="D84" s="37" t="e">
        <f>#REF!</f>
        <v>#REF!</v>
      </c>
      <c r="E84" s="37" t="e">
        <f>#REF!</f>
        <v>#REF!</v>
      </c>
      <c r="F84" s="37" t="e">
        <f>#REF!</f>
        <v>#REF!</v>
      </c>
      <c r="G84" s="37" t="e">
        <f t="shared" si="420"/>
        <v>#REF!</v>
      </c>
      <c r="H84" s="37" t="e">
        <f>#REF!</f>
        <v>#REF!</v>
      </c>
      <c r="I84" s="37" t="e">
        <f>#REF!</f>
        <v>#REF!</v>
      </c>
      <c r="J84" s="37" t="e">
        <f>#REF!</f>
        <v>#REF!</v>
      </c>
      <c r="K84" s="37" t="e">
        <f>#REF!</f>
        <v>#REF!</v>
      </c>
      <c r="L84" s="37" t="e">
        <f t="shared" si="421"/>
        <v>#REF!</v>
      </c>
      <c r="M84" s="37" t="e">
        <f>#REF!</f>
        <v>#REF!</v>
      </c>
      <c r="N84" s="37" t="e">
        <f>#REF!</f>
        <v>#REF!</v>
      </c>
      <c r="O84" s="37" t="e">
        <f>#REF!</f>
        <v>#REF!</v>
      </c>
      <c r="P84" s="37" t="e">
        <f>#REF!</f>
        <v>#REF!</v>
      </c>
      <c r="Q84" s="37" t="e">
        <f t="shared" si="422"/>
        <v>#REF!</v>
      </c>
      <c r="R84" s="37" t="e">
        <f>#REF!</f>
        <v>#REF!</v>
      </c>
      <c r="S84" s="37" t="e">
        <f>#REF!</f>
        <v>#REF!</v>
      </c>
      <c r="T84" s="37" t="e">
        <f>#REF!</f>
        <v>#REF!</v>
      </c>
      <c r="U84" s="37" t="e">
        <f>#REF!</f>
        <v>#REF!</v>
      </c>
      <c r="V84" s="37" t="e">
        <f t="shared" si="423"/>
        <v>#REF!</v>
      </c>
      <c r="W84" s="37" t="e">
        <f>#REF!</f>
        <v>#REF!</v>
      </c>
      <c r="X84" s="37" t="e">
        <f>#REF!</f>
        <v>#REF!</v>
      </c>
      <c r="Y84" s="37" t="e">
        <f>#REF!</f>
        <v>#REF!</v>
      </c>
      <c r="Z84" s="37" t="e">
        <f>#REF!</f>
        <v>#REF!</v>
      </c>
      <c r="AA84" s="37" t="e">
        <f t="shared" si="424"/>
        <v>#REF!</v>
      </c>
      <c r="AB84" s="37" t="e">
        <f>#REF!</f>
        <v>#REF!</v>
      </c>
      <c r="AC84" s="37" t="e">
        <f>#REF!</f>
        <v>#REF!</v>
      </c>
      <c r="AD84" s="37" t="e">
        <f>#REF!</f>
        <v>#REF!</v>
      </c>
      <c r="AE84" s="37" t="e">
        <f>#REF!</f>
        <v>#REF!</v>
      </c>
      <c r="AF84" s="37" t="e">
        <f t="shared" si="425"/>
        <v>#REF!</v>
      </c>
      <c r="AG84" s="37" t="e">
        <f>#REF!</f>
        <v>#REF!</v>
      </c>
      <c r="AH84" s="37" t="e">
        <f>#REF!</f>
        <v>#REF!</v>
      </c>
      <c r="AI84" s="50" t="e">
        <f t="shared" si="426"/>
        <v>#REF!</v>
      </c>
      <c r="AJ84" s="37" t="e">
        <f>#REF!</f>
        <v>#REF!</v>
      </c>
      <c r="AK84" s="37" t="e">
        <f>#REF!</f>
        <v>#REF!</v>
      </c>
      <c r="AL84" s="37" t="e">
        <f>#REF!</f>
        <v>#REF!</v>
      </c>
      <c r="AM84" s="37" t="e">
        <f>#REF!</f>
        <v>#REF!</v>
      </c>
      <c r="AN84" s="37" t="e">
        <f t="shared" si="427"/>
        <v>#REF!</v>
      </c>
      <c r="AO84" s="37" t="e">
        <f>#REF!</f>
        <v>#REF!</v>
      </c>
      <c r="AP84" s="37" t="e">
        <f>#REF!</f>
        <v>#REF!</v>
      </c>
      <c r="AQ84" s="37" t="e">
        <f>#REF!</f>
        <v>#REF!</v>
      </c>
      <c r="AR84" s="37" t="e">
        <f>#REF!</f>
        <v>#REF!</v>
      </c>
      <c r="AS84" s="37" t="e">
        <f t="shared" si="428"/>
        <v>#REF!</v>
      </c>
      <c r="AT84" s="37" t="e">
        <f>#REF!</f>
        <v>#REF!</v>
      </c>
      <c r="AU84" s="37" t="e">
        <f>#REF!</f>
        <v>#REF!</v>
      </c>
      <c r="AV84" s="37" t="e">
        <f>#REF!</f>
        <v>#REF!</v>
      </c>
      <c r="AW84" s="37" t="e">
        <f>#REF!</f>
        <v>#REF!</v>
      </c>
      <c r="AX84" s="37" t="e">
        <f t="shared" si="429"/>
        <v>#REF!</v>
      </c>
      <c r="AY84" s="37" t="e">
        <f>#REF!</f>
        <v>#REF!</v>
      </c>
      <c r="AZ84" s="37" t="e">
        <f>#REF!</f>
        <v>#REF!</v>
      </c>
      <c r="BA84" s="37" t="e">
        <f>#REF!</f>
        <v>#REF!</v>
      </c>
      <c r="BB84" s="37" t="e">
        <f>#REF!</f>
        <v>#REF!</v>
      </c>
      <c r="BC84" s="37" t="e">
        <f t="shared" si="430"/>
        <v>#REF!</v>
      </c>
      <c r="BD84" s="37" t="e">
        <f>#REF!</f>
        <v>#REF!</v>
      </c>
      <c r="BE84" s="37" t="e">
        <f>#REF!</f>
        <v>#REF!</v>
      </c>
      <c r="BF84" s="37" t="e">
        <f>#REF!</f>
        <v>#REF!</v>
      </c>
      <c r="BG84" s="37" t="e">
        <f>#REF!</f>
        <v>#REF!</v>
      </c>
      <c r="BH84" s="37" t="e">
        <f t="shared" si="431"/>
        <v>#REF!</v>
      </c>
      <c r="BI84" s="37" t="e">
        <f>#REF!</f>
        <v>#REF!</v>
      </c>
      <c r="BJ84" s="37" t="e">
        <f>#REF!</f>
        <v>#REF!</v>
      </c>
      <c r="BK84" s="37" t="e">
        <f>#REF!</f>
        <v>#REF!</v>
      </c>
      <c r="BL84" s="37" t="e">
        <f>#REF!</f>
        <v>#REF!</v>
      </c>
      <c r="BM84" s="37" t="e">
        <f t="shared" si="432"/>
        <v>#REF!</v>
      </c>
      <c r="BN84" s="37" t="e">
        <f>#REF!</f>
        <v>#REF!</v>
      </c>
      <c r="BO84" s="37" t="e">
        <f>#REF!</f>
        <v>#REF!</v>
      </c>
      <c r="BP84" s="50" t="e">
        <f t="shared" si="433"/>
        <v>#REF!</v>
      </c>
      <c r="BQ84" s="37" t="e">
        <f>#REF!</f>
        <v>#REF!</v>
      </c>
      <c r="BR84" s="37" t="e">
        <f>#REF!</f>
        <v>#REF!</v>
      </c>
      <c r="BS84" s="37" t="e">
        <f>#REF!</f>
        <v>#REF!</v>
      </c>
      <c r="BT84" s="37" t="e">
        <f>#REF!</f>
        <v>#REF!</v>
      </c>
      <c r="BU84" s="37" t="e">
        <f t="shared" si="434"/>
        <v>#REF!</v>
      </c>
      <c r="BV84" s="37" t="e">
        <f>#REF!</f>
        <v>#REF!</v>
      </c>
      <c r="BW84" s="37" t="e">
        <f>#REF!</f>
        <v>#REF!</v>
      </c>
      <c r="BX84" s="37" t="e">
        <f>#REF!</f>
        <v>#REF!</v>
      </c>
      <c r="BY84" s="37" t="e">
        <f>#REF!</f>
        <v>#REF!</v>
      </c>
      <c r="BZ84" s="37" t="e">
        <f t="shared" si="435"/>
        <v>#REF!</v>
      </c>
      <c r="CA84" s="37" t="e">
        <f>#REF!</f>
        <v>#REF!</v>
      </c>
      <c r="CB84" s="37" t="e">
        <f>#REF!</f>
        <v>#REF!</v>
      </c>
      <c r="CC84" s="37" t="e">
        <f>#REF!</f>
        <v>#REF!</v>
      </c>
      <c r="CD84" s="37" t="e">
        <f>#REF!</f>
        <v>#REF!</v>
      </c>
      <c r="CE84" s="37" t="e">
        <f t="shared" si="436"/>
        <v>#REF!</v>
      </c>
      <c r="CF84" s="50" t="e">
        <f t="shared" si="437"/>
        <v>#REF!</v>
      </c>
      <c r="CG84" s="37" t="e">
        <f t="shared" si="438"/>
        <v>#REF!</v>
      </c>
      <c r="CH84" s="37" t="e">
        <f t="shared" si="439"/>
        <v>#REF!</v>
      </c>
      <c r="CI84" s="37" t="e">
        <f t="shared" si="440"/>
        <v>#REF!</v>
      </c>
    </row>
    <row r="85" spans="1:133" x14ac:dyDescent="0.65">
      <c r="A85" s="146"/>
      <c r="B85" s="146" t="s">
        <v>79</v>
      </c>
      <c r="C85" s="37" t="e">
        <f>#REF!</f>
        <v>#REF!</v>
      </c>
      <c r="D85" s="37" t="e">
        <f>#REF!</f>
        <v>#REF!</v>
      </c>
      <c r="E85" s="37" t="e">
        <f>#REF!</f>
        <v>#REF!</v>
      </c>
      <c r="F85" s="37" t="e">
        <f>#REF!</f>
        <v>#REF!</v>
      </c>
      <c r="G85" s="37" t="e">
        <f t="shared" si="420"/>
        <v>#REF!</v>
      </c>
      <c r="H85" s="37" t="e">
        <f>#REF!</f>
        <v>#REF!</v>
      </c>
      <c r="I85" s="37" t="e">
        <f>#REF!</f>
        <v>#REF!</v>
      </c>
      <c r="J85" s="37" t="e">
        <f>#REF!</f>
        <v>#REF!</v>
      </c>
      <c r="K85" s="37" t="e">
        <f>#REF!</f>
        <v>#REF!</v>
      </c>
      <c r="L85" s="37" t="e">
        <f t="shared" si="421"/>
        <v>#REF!</v>
      </c>
      <c r="M85" s="37" t="e">
        <f>#REF!</f>
        <v>#REF!</v>
      </c>
      <c r="N85" s="37" t="e">
        <f>#REF!</f>
        <v>#REF!</v>
      </c>
      <c r="O85" s="37" t="e">
        <f>#REF!</f>
        <v>#REF!</v>
      </c>
      <c r="P85" s="37" t="e">
        <f>#REF!</f>
        <v>#REF!</v>
      </c>
      <c r="Q85" s="37" t="e">
        <f t="shared" si="422"/>
        <v>#REF!</v>
      </c>
      <c r="R85" s="37" t="e">
        <f>#REF!</f>
        <v>#REF!</v>
      </c>
      <c r="S85" s="37" t="e">
        <f>#REF!</f>
        <v>#REF!</v>
      </c>
      <c r="T85" s="37" t="e">
        <f>#REF!</f>
        <v>#REF!</v>
      </c>
      <c r="U85" s="37" t="e">
        <f>#REF!</f>
        <v>#REF!</v>
      </c>
      <c r="V85" s="37" t="e">
        <f t="shared" si="423"/>
        <v>#REF!</v>
      </c>
      <c r="W85" s="37" t="e">
        <f>#REF!</f>
        <v>#REF!</v>
      </c>
      <c r="X85" s="37" t="e">
        <f>#REF!</f>
        <v>#REF!</v>
      </c>
      <c r="Y85" s="37" t="e">
        <f>#REF!</f>
        <v>#REF!</v>
      </c>
      <c r="Z85" s="37" t="e">
        <f>#REF!</f>
        <v>#REF!</v>
      </c>
      <c r="AA85" s="37" t="e">
        <f t="shared" si="424"/>
        <v>#REF!</v>
      </c>
      <c r="AB85" s="37" t="e">
        <f>#REF!</f>
        <v>#REF!</v>
      </c>
      <c r="AC85" s="37" t="e">
        <f>#REF!</f>
        <v>#REF!</v>
      </c>
      <c r="AD85" s="37" t="e">
        <f>#REF!</f>
        <v>#REF!</v>
      </c>
      <c r="AE85" s="37" t="e">
        <f>#REF!</f>
        <v>#REF!</v>
      </c>
      <c r="AF85" s="37" t="e">
        <f t="shared" si="425"/>
        <v>#REF!</v>
      </c>
      <c r="AG85" s="37" t="e">
        <f>#REF!</f>
        <v>#REF!</v>
      </c>
      <c r="AH85" s="37" t="e">
        <f>#REF!</f>
        <v>#REF!</v>
      </c>
      <c r="AI85" s="50" t="e">
        <f t="shared" si="426"/>
        <v>#REF!</v>
      </c>
      <c r="AJ85" s="37" t="e">
        <f>#REF!</f>
        <v>#REF!</v>
      </c>
      <c r="AK85" s="37" t="e">
        <f>#REF!</f>
        <v>#REF!</v>
      </c>
      <c r="AL85" s="37" t="e">
        <f>#REF!</f>
        <v>#REF!</v>
      </c>
      <c r="AM85" s="37" t="e">
        <f>#REF!</f>
        <v>#REF!</v>
      </c>
      <c r="AN85" s="37" t="e">
        <f t="shared" si="427"/>
        <v>#REF!</v>
      </c>
      <c r="AO85" s="37" t="e">
        <f>#REF!</f>
        <v>#REF!</v>
      </c>
      <c r="AP85" s="37" t="e">
        <f>#REF!</f>
        <v>#REF!</v>
      </c>
      <c r="AQ85" s="37" t="e">
        <f>#REF!</f>
        <v>#REF!</v>
      </c>
      <c r="AR85" s="37" t="e">
        <f>#REF!</f>
        <v>#REF!</v>
      </c>
      <c r="AS85" s="37" t="e">
        <f t="shared" si="428"/>
        <v>#REF!</v>
      </c>
      <c r="AT85" s="37" t="e">
        <f>#REF!</f>
        <v>#REF!</v>
      </c>
      <c r="AU85" s="37" t="e">
        <f>#REF!</f>
        <v>#REF!</v>
      </c>
      <c r="AV85" s="37" t="e">
        <f>#REF!</f>
        <v>#REF!</v>
      </c>
      <c r="AW85" s="37" t="e">
        <f>#REF!</f>
        <v>#REF!</v>
      </c>
      <c r="AX85" s="37" t="e">
        <f t="shared" si="429"/>
        <v>#REF!</v>
      </c>
      <c r="AY85" s="37" t="e">
        <f>#REF!</f>
        <v>#REF!</v>
      </c>
      <c r="AZ85" s="37" t="e">
        <f>#REF!</f>
        <v>#REF!</v>
      </c>
      <c r="BA85" s="37" t="e">
        <f>#REF!</f>
        <v>#REF!</v>
      </c>
      <c r="BB85" s="37" t="e">
        <f>#REF!</f>
        <v>#REF!</v>
      </c>
      <c r="BC85" s="37" t="e">
        <f t="shared" si="430"/>
        <v>#REF!</v>
      </c>
      <c r="BD85" s="37" t="e">
        <f>#REF!</f>
        <v>#REF!</v>
      </c>
      <c r="BE85" s="37" t="e">
        <f>#REF!</f>
        <v>#REF!</v>
      </c>
      <c r="BF85" s="37" t="e">
        <f>#REF!</f>
        <v>#REF!</v>
      </c>
      <c r="BG85" s="37" t="e">
        <f>#REF!</f>
        <v>#REF!</v>
      </c>
      <c r="BH85" s="37" t="e">
        <f t="shared" si="431"/>
        <v>#REF!</v>
      </c>
      <c r="BI85" s="37" t="e">
        <f>#REF!</f>
        <v>#REF!</v>
      </c>
      <c r="BJ85" s="37" t="e">
        <f>#REF!</f>
        <v>#REF!</v>
      </c>
      <c r="BK85" s="37" t="e">
        <f>#REF!</f>
        <v>#REF!</v>
      </c>
      <c r="BL85" s="37" t="e">
        <f>#REF!</f>
        <v>#REF!</v>
      </c>
      <c r="BM85" s="37" t="e">
        <f t="shared" si="432"/>
        <v>#REF!</v>
      </c>
      <c r="BN85" s="37" t="e">
        <f>#REF!</f>
        <v>#REF!</v>
      </c>
      <c r="BO85" s="37" t="e">
        <f>#REF!</f>
        <v>#REF!</v>
      </c>
      <c r="BP85" s="50" t="e">
        <f t="shared" si="433"/>
        <v>#REF!</v>
      </c>
      <c r="BQ85" s="37" t="e">
        <f>#REF!</f>
        <v>#REF!</v>
      </c>
      <c r="BR85" s="37" t="e">
        <f>#REF!</f>
        <v>#REF!</v>
      </c>
      <c r="BS85" s="37" t="e">
        <f>#REF!</f>
        <v>#REF!</v>
      </c>
      <c r="BT85" s="37" t="e">
        <f>#REF!</f>
        <v>#REF!</v>
      </c>
      <c r="BU85" s="37" t="e">
        <f t="shared" si="434"/>
        <v>#REF!</v>
      </c>
      <c r="BV85" s="37" t="e">
        <f>#REF!</f>
        <v>#REF!</v>
      </c>
      <c r="BW85" s="37" t="e">
        <f>#REF!</f>
        <v>#REF!</v>
      </c>
      <c r="BX85" s="37" t="e">
        <f>#REF!</f>
        <v>#REF!</v>
      </c>
      <c r="BY85" s="37" t="e">
        <f>#REF!</f>
        <v>#REF!</v>
      </c>
      <c r="BZ85" s="37" t="e">
        <f t="shared" si="435"/>
        <v>#REF!</v>
      </c>
      <c r="CA85" s="37" t="e">
        <f>#REF!</f>
        <v>#REF!</v>
      </c>
      <c r="CB85" s="37" t="e">
        <f>#REF!</f>
        <v>#REF!</v>
      </c>
      <c r="CC85" s="37" t="e">
        <f>#REF!</f>
        <v>#REF!</v>
      </c>
      <c r="CD85" s="37" t="e">
        <f>#REF!</f>
        <v>#REF!</v>
      </c>
      <c r="CE85" s="37" t="e">
        <f t="shared" si="436"/>
        <v>#REF!</v>
      </c>
      <c r="CF85" s="50" t="e">
        <f t="shared" si="437"/>
        <v>#REF!</v>
      </c>
      <c r="CG85" s="37" t="e">
        <f t="shared" si="438"/>
        <v>#REF!</v>
      </c>
      <c r="CH85" s="37" t="e">
        <f t="shared" si="439"/>
        <v>#REF!</v>
      </c>
      <c r="CI85" s="37" t="e">
        <f t="shared" si="440"/>
        <v>#REF!</v>
      </c>
    </row>
    <row r="86" spans="1:133" x14ac:dyDescent="0.65">
      <c r="A86" s="146"/>
      <c r="B86" s="146" t="s">
        <v>193</v>
      </c>
      <c r="C86" s="37" t="e">
        <f>#REF!</f>
        <v>#REF!</v>
      </c>
      <c r="D86" s="37" t="e">
        <f>#REF!</f>
        <v>#REF!</v>
      </c>
      <c r="E86" s="37" t="e">
        <f>#REF!</f>
        <v>#REF!</v>
      </c>
      <c r="F86" s="37" t="e">
        <f>#REF!</f>
        <v>#REF!</v>
      </c>
      <c r="G86" s="37" t="e">
        <f t="shared" si="420"/>
        <v>#REF!</v>
      </c>
      <c r="H86" s="37" t="e">
        <f>#REF!</f>
        <v>#REF!</v>
      </c>
      <c r="I86" s="37" t="e">
        <f>#REF!</f>
        <v>#REF!</v>
      </c>
      <c r="J86" s="37" t="e">
        <f>#REF!</f>
        <v>#REF!</v>
      </c>
      <c r="K86" s="37" t="e">
        <f>#REF!</f>
        <v>#REF!</v>
      </c>
      <c r="L86" s="37" t="e">
        <f t="shared" si="421"/>
        <v>#REF!</v>
      </c>
      <c r="M86" s="37" t="e">
        <f>#REF!</f>
        <v>#REF!</v>
      </c>
      <c r="N86" s="37" t="e">
        <f>#REF!</f>
        <v>#REF!</v>
      </c>
      <c r="O86" s="37" t="e">
        <f>#REF!</f>
        <v>#REF!</v>
      </c>
      <c r="P86" s="37" t="e">
        <f>#REF!</f>
        <v>#REF!</v>
      </c>
      <c r="Q86" s="37" t="e">
        <f t="shared" si="422"/>
        <v>#REF!</v>
      </c>
      <c r="R86" s="37" t="e">
        <f>#REF!</f>
        <v>#REF!</v>
      </c>
      <c r="S86" s="37" t="e">
        <f>#REF!</f>
        <v>#REF!</v>
      </c>
      <c r="T86" s="37" t="e">
        <f>#REF!</f>
        <v>#REF!</v>
      </c>
      <c r="U86" s="37" t="e">
        <f>#REF!</f>
        <v>#REF!</v>
      </c>
      <c r="V86" s="37" t="e">
        <f t="shared" si="423"/>
        <v>#REF!</v>
      </c>
      <c r="W86" s="37" t="e">
        <f>#REF!</f>
        <v>#REF!</v>
      </c>
      <c r="X86" s="37" t="e">
        <f>#REF!</f>
        <v>#REF!</v>
      </c>
      <c r="Y86" s="37" t="e">
        <f>#REF!</f>
        <v>#REF!</v>
      </c>
      <c r="Z86" s="37" t="e">
        <f>#REF!</f>
        <v>#REF!</v>
      </c>
      <c r="AA86" s="37" t="e">
        <f t="shared" si="424"/>
        <v>#REF!</v>
      </c>
      <c r="AB86" s="37" t="e">
        <f>#REF!</f>
        <v>#REF!</v>
      </c>
      <c r="AC86" s="37" t="e">
        <f>#REF!</f>
        <v>#REF!</v>
      </c>
      <c r="AD86" s="37" t="e">
        <f>#REF!</f>
        <v>#REF!</v>
      </c>
      <c r="AE86" s="37" t="e">
        <f>#REF!</f>
        <v>#REF!</v>
      </c>
      <c r="AF86" s="37" t="e">
        <f t="shared" si="425"/>
        <v>#REF!</v>
      </c>
      <c r="AG86" s="37" t="e">
        <f>#REF!</f>
        <v>#REF!</v>
      </c>
      <c r="AH86" s="37" t="e">
        <f>#REF!</f>
        <v>#REF!</v>
      </c>
      <c r="AI86" s="50" t="e">
        <f t="shared" si="426"/>
        <v>#REF!</v>
      </c>
      <c r="AJ86" s="37" t="e">
        <f>#REF!</f>
        <v>#REF!</v>
      </c>
      <c r="AK86" s="37" t="e">
        <f>#REF!</f>
        <v>#REF!</v>
      </c>
      <c r="AL86" s="37" t="e">
        <f>#REF!</f>
        <v>#REF!</v>
      </c>
      <c r="AM86" s="37" t="e">
        <f>#REF!</f>
        <v>#REF!</v>
      </c>
      <c r="AN86" s="37" t="e">
        <f t="shared" si="427"/>
        <v>#REF!</v>
      </c>
      <c r="AO86" s="37" t="e">
        <f>#REF!</f>
        <v>#REF!</v>
      </c>
      <c r="AP86" s="37" t="e">
        <f>#REF!</f>
        <v>#REF!</v>
      </c>
      <c r="AQ86" s="37" t="e">
        <f>#REF!</f>
        <v>#REF!</v>
      </c>
      <c r="AR86" s="37" t="e">
        <f>#REF!</f>
        <v>#REF!</v>
      </c>
      <c r="AS86" s="37" t="e">
        <f t="shared" si="428"/>
        <v>#REF!</v>
      </c>
      <c r="AT86" s="37" t="e">
        <f>#REF!</f>
        <v>#REF!</v>
      </c>
      <c r="AU86" s="37" t="e">
        <f>#REF!</f>
        <v>#REF!</v>
      </c>
      <c r="AV86" s="37" t="e">
        <f>#REF!</f>
        <v>#REF!</v>
      </c>
      <c r="AW86" s="37" t="e">
        <f>#REF!</f>
        <v>#REF!</v>
      </c>
      <c r="AX86" s="37" t="e">
        <f t="shared" si="429"/>
        <v>#REF!</v>
      </c>
      <c r="AY86" s="37" t="e">
        <f>#REF!</f>
        <v>#REF!</v>
      </c>
      <c r="AZ86" s="37" t="e">
        <f>#REF!</f>
        <v>#REF!</v>
      </c>
      <c r="BA86" s="37" t="e">
        <f>#REF!</f>
        <v>#REF!</v>
      </c>
      <c r="BB86" s="37" t="e">
        <f>#REF!</f>
        <v>#REF!</v>
      </c>
      <c r="BC86" s="37" t="e">
        <f t="shared" si="430"/>
        <v>#REF!</v>
      </c>
      <c r="BD86" s="37" t="e">
        <f>#REF!</f>
        <v>#REF!</v>
      </c>
      <c r="BE86" s="37" t="e">
        <f>#REF!</f>
        <v>#REF!</v>
      </c>
      <c r="BF86" s="37" t="e">
        <f>#REF!</f>
        <v>#REF!</v>
      </c>
      <c r="BG86" s="37" t="e">
        <f>#REF!</f>
        <v>#REF!</v>
      </c>
      <c r="BH86" s="37" t="e">
        <f t="shared" si="431"/>
        <v>#REF!</v>
      </c>
      <c r="BI86" s="37" t="e">
        <f>#REF!</f>
        <v>#REF!</v>
      </c>
      <c r="BJ86" s="37" t="e">
        <f>#REF!</f>
        <v>#REF!</v>
      </c>
      <c r="BK86" s="37" t="e">
        <f>#REF!</f>
        <v>#REF!</v>
      </c>
      <c r="BL86" s="37" t="e">
        <f>#REF!</f>
        <v>#REF!</v>
      </c>
      <c r="BM86" s="37" t="e">
        <f t="shared" si="432"/>
        <v>#REF!</v>
      </c>
      <c r="BN86" s="37" t="e">
        <f>#REF!</f>
        <v>#REF!</v>
      </c>
      <c r="BO86" s="37" t="e">
        <f>#REF!</f>
        <v>#REF!</v>
      </c>
      <c r="BP86" s="50" t="e">
        <f t="shared" si="433"/>
        <v>#REF!</v>
      </c>
      <c r="BQ86" s="37" t="e">
        <f>#REF!</f>
        <v>#REF!</v>
      </c>
      <c r="BR86" s="37" t="e">
        <f>#REF!</f>
        <v>#REF!</v>
      </c>
      <c r="BS86" s="37" t="e">
        <f>#REF!</f>
        <v>#REF!</v>
      </c>
      <c r="BT86" s="37" t="e">
        <f>#REF!</f>
        <v>#REF!</v>
      </c>
      <c r="BU86" s="37" t="e">
        <f t="shared" si="434"/>
        <v>#REF!</v>
      </c>
      <c r="BV86" s="37" t="e">
        <f>#REF!</f>
        <v>#REF!</v>
      </c>
      <c r="BW86" s="37" t="e">
        <f>#REF!</f>
        <v>#REF!</v>
      </c>
      <c r="BX86" s="37" t="e">
        <f>#REF!</f>
        <v>#REF!</v>
      </c>
      <c r="BY86" s="37" t="e">
        <f>#REF!</f>
        <v>#REF!</v>
      </c>
      <c r="BZ86" s="37" t="e">
        <f t="shared" si="435"/>
        <v>#REF!</v>
      </c>
      <c r="CA86" s="37" t="e">
        <f>#REF!</f>
        <v>#REF!</v>
      </c>
      <c r="CB86" s="37" t="e">
        <f>#REF!</f>
        <v>#REF!</v>
      </c>
      <c r="CC86" s="37" t="e">
        <f>#REF!</f>
        <v>#REF!</v>
      </c>
      <c r="CD86" s="37" t="e">
        <f>#REF!</f>
        <v>#REF!</v>
      </c>
      <c r="CE86" s="37" t="e">
        <f t="shared" si="436"/>
        <v>#REF!</v>
      </c>
      <c r="CF86" s="50" t="e">
        <f t="shared" si="437"/>
        <v>#REF!</v>
      </c>
      <c r="CG86" s="37" t="e">
        <f t="shared" si="438"/>
        <v>#REF!</v>
      </c>
      <c r="CH86" s="37" t="e">
        <f t="shared" si="439"/>
        <v>#REF!</v>
      </c>
      <c r="CI86" s="37" t="e">
        <f t="shared" si="440"/>
        <v>#REF!</v>
      </c>
    </row>
    <row r="87" spans="1:133" s="35" customFormat="1" x14ac:dyDescent="0.65">
      <c r="A87" s="159" t="s">
        <v>80</v>
      </c>
      <c r="B87" s="159"/>
      <c r="C87" s="36" t="e">
        <f>SUM(C88:C91)</f>
        <v>#REF!</v>
      </c>
      <c r="D87" s="36" t="e">
        <f t="shared" ref="D87:BO87" si="441">SUM(D88:D91)</f>
        <v>#REF!</v>
      </c>
      <c r="E87" s="36" t="e">
        <f t="shared" si="441"/>
        <v>#REF!</v>
      </c>
      <c r="F87" s="36" t="e">
        <f t="shared" si="441"/>
        <v>#REF!</v>
      </c>
      <c r="G87" s="36" t="e">
        <f t="shared" si="441"/>
        <v>#REF!</v>
      </c>
      <c r="H87" s="36" t="e">
        <f t="shared" si="441"/>
        <v>#REF!</v>
      </c>
      <c r="I87" s="36" t="e">
        <f t="shared" si="441"/>
        <v>#REF!</v>
      </c>
      <c r="J87" s="36" t="e">
        <f t="shared" si="441"/>
        <v>#REF!</v>
      </c>
      <c r="K87" s="36" t="e">
        <f t="shared" si="441"/>
        <v>#REF!</v>
      </c>
      <c r="L87" s="36" t="e">
        <f t="shared" si="441"/>
        <v>#REF!</v>
      </c>
      <c r="M87" s="36" t="e">
        <f t="shared" si="441"/>
        <v>#REF!</v>
      </c>
      <c r="N87" s="36" t="e">
        <f t="shared" si="441"/>
        <v>#REF!</v>
      </c>
      <c r="O87" s="36" t="e">
        <f t="shared" si="441"/>
        <v>#REF!</v>
      </c>
      <c r="P87" s="36" t="e">
        <f t="shared" si="441"/>
        <v>#REF!</v>
      </c>
      <c r="Q87" s="36" t="e">
        <f t="shared" si="441"/>
        <v>#REF!</v>
      </c>
      <c r="R87" s="36" t="e">
        <f t="shared" si="441"/>
        <v>#REF!</v>
      </c>
      <c r="S87" s="36" t="e">
        <f t="shared" si="441"/>
        <v>#REF!</v>
      </c>
      <c r="T87" s="36" t="e">
        <f t="shared" si="441"/>
        <v>#REF!</v>
      </c>
      <c r="U87" s="36" t="e">
        <f t="shared" si="441"/>
        <v>#REF!</v>
      </c>
      <c r="V87" s="36" t="e">
        <f t="shared" si="441"/>
        <v>#REF!</v>
      </c>
      <c r="W87" s="36" t="e">
        <f t="shared" si="441"/>
        <v>#REF!</v>
      </c>
      <c r="X87" s="36" t="e">
        <f t="shared" si="441"/>
        <v>#REF!</v>
      </c>
      <c r="Y87" s="36" t="e">
        <f t="shared" si="441"/>
        <v>#REF!</v>
      </c>
      <c r="Z87" s="36" t="e">
        <f t="shared" si="441"/>
        <v>#REF!</v>
      </c>
      <c r="AA87" s="36" t="e">
        <f t="shared" si="441"/>
        <v>#REF!</v>
      </c>
      <c r="AB87" s="36" t="e">
        <f t="shared" si="441"/>
        <v>#REF!</v>
      </c>
      <c r="AC87" s="36" t="e">
        <f t="shared" si="441"/>
        <v>#REF!</v>
      </c>
      <c r="AD87" s="36" t="e">
        <f t="shared" si="441"/>
        <v>#REF!</v>
      </c>
      <c r="AE87" s="36" t="e">
        <f t="shared" si="441"/>
        <v>#REF!</v>
      </c>
      <c r="AF87" s="36" t="e">
        <f t="shared" si="441"/>
        <v>#REF!</v>
      </c>
      <c r="AG87" s="36" t="e">
        <f t="shared" si="441"/>
        <v>#REF!</v>
      </c>
      <c r="AH87" s="36" t="e">
        <f t="shared" si="441"/>
        <v>#REF!</v>
      </c>
      <c r="AI87" s="49" t="e">
        <f t="shared" si="441"/>
        <v>#REF!</v>
      </c>
      <c r="AJ87" s="36" t="e">
        <f t="shared" si="441"/>
        <v>#REF!</v>
      </c>
      <c r="AK87" s="36" t="e">
        <f t="shared" si="441"/>
        <v>#REF!</v>
      </c>
      <c r="AL87" s="36" t="e">
        <f t="shared" si="441"/>
        <v>#REF!</v>
      </c>
      <c r="AM87" s="36" t="e">
        <f t="shared" si="441"/>
        <v>#REF!</v>
      </c>
      <c r="AN87" s="36" t="e">
        <f t="shared" si="441"/>
        <v>#REF!</v>
      </c>
      <c r="AO87" s="36" t="e">
        <f t="shared" si="441"/>
        <v>#REF!</v>
      </c>
      <c r="AP87" s="36" t="e">
        <f t="shared" si="441"/>
        <v>#REF!</v>
      </c>
      <c r="AQ87" s="36" t="e">
        <f t="shared" si="441"/>
        <v>#REF!</v>
      </c>
      <c r="AR87" s="36" t="e">
        <f t="shared" si="441"/>
        <v>#REF!</v>
      </c>
      <c r="AS87" s="36" t="e">
        <f t="shared" si="441"/>
        <v>#REF!</v>
      </c>
      <c r="AT87" s="36" t="e">
        <f t="shared" si="441"/>
        <v>#REF!</v>
      </c>
      <c r="AU87" s="36" t="e">
        <f t="shared" si="441"/>
        <v>#REF!</v>
      </c>
      <c r="AV87" s="36" t="e">
        <f t="shared" si="441"/>
        <v>#REF!</v>
      </c>
      <c r="AW87" s="36" t="e">
        <f t="shared" si="441"/>
        <v>#REF!</v>
      </c>
      <c r="AX87" s="36" t="e">
        <f t="shared" si="441"/>
        <v>#REF!</v>
      </c>
      <c r="AY87" s="36" t="e">
        <f t="shared" si="441"/>
        <v>#REF!</v>
      </c>
      <c r="AZ87" s="36" t="e">
        <f t="shared" si="441"/>
        <v>#REF!</v>
      </c>
      <c r="BA87" s="36" t="e">
        <f t="shared" si="441"/>
        <v>#REF!</v>
      </c>
      <c r="BB87" s="36" t="e">
        <f t="shared" si="441"/>
        <v>#REF!</v>
      </c>
      <c r="BC87" s="36" t="e">
        <f t="shared" si="441"/>
        <v>#REF!</v>
      </c>
      <c r="BD87" s="36" t="e">
        <f t="shared" si="441"/>
        <v>#REF!</v>
      </c>
      <c r="BE87" s="36" t="e">
        <f t="shared" si="441"/>
        <v>#REF!</v>
      </c>
      <c r="BF87" s="36" t="e">
        <f t="shared" si="441"/>
        <v>#REF!</v>
      </c>
      <c r="BG87" s="36" t="e">
        <f t="shared" si="441"/>
        <v>#REF!</v>
      </c>
      <c r="BH87" s="36" t="e">
        <f t="shared" si="441"/>
        <v>#REF!</v>
      </c>
      <c r="BI87" s="36" t="e">
        <f t="shared" si="441"/>
        <v>#REF!</v>
      </c>
      <c r="BJ87" s="36" t="e">
        <f t="shared" si="441"/>
        <v>#REF!</v>
      </c>
      <c r="BK87" s="36" t="e">
        <f t="shared" si="441"/>
        <v>#REF!</v>
      </c>
      <c r="BL87" s="36" t="e">
        <f t="shared" si="441"/>
        <v>#REF!</v>
      </c>
      <c r="BM87" s="36" t="e">
        <f t="shared" si="441"/>
        <v>#REF!</v>
      </c>
      <c r="BN87" s="36" t="e">
        <f t="shared" si="441"/>
        <v>#REF!</v>
      </c>
      <c r="BO87" s="36" t="e">
        <f t="shared" si="441"/>
        <v>#REF!</v>
      </c>
      <c r="BP87" s="49" t="e">
        <f t="shared" ref="BP87:CI87" si="442">SUM(BP88:BP91)</f>
        <v>#REF!</v>
      </c>
      <c r="BQ87" s="36" t="e">
        <f t="shared" si="442"/>
        <v>#REF!</v>
      </c>
      <c r="BR87" s="36" t="e">
        <f t="shared" si="442"/>
        <v>#REF!</v>
      </c>
      <c r="BS87" s="36" t="e">
        <f t="shared" si="442"/>
        <v>#REF!</v>
      </c>
      <c r="BT87" s="36" t="e">
        <f t="shared" si="442"/>
        <v>#REF!</v>
      </c>
      <c r="BU87" s="36" t="e">
        <f t="shared" si="442"/>
        <v>#REF!</v>
      </c>
      <c r="BV87" s="36" t="e">
        <f t="shared" si="442"/>
        <v>#REF!</v>
      </c>
      <c r="BW87" s="36" t="e">
        <f t="shared" si="442"/>
        <v>#REF!</v>
      </c>
      <c r="BX87" s="36" t="e">
        <f t="shared" si="442"/>
        <v>#REF!</v>
      </c>
      <c r="BY87" s="36" t="e">
        <f t="shared" si="442"/>
        <v>#REF!</v>
      </c>
      <c r="BZ87" s="36" t="e">
        <f t="shared" si="442"/>
        <v>#REF!</v>
      </c>
      <c r="CA87" s="36" t="e">
        <f t="shared" si="442"/>
        <v>#REF!</v>
      </c>
      <c r="CB87" s="36" t="e">
        <f t="shared" si="442"/>
        <v>#REF!</v>
      </c>
      <c r="CC87" s="36" t="e">
        <f t="shared" si="442"/>
        <v>#REF!</v>
      </c>
      <c r="CD87" s="36" t="e">
        <f t="shared" si="442"/>
        <v>#REF!</v>
      </c>
      <c r="CE87" s="36" t="e">
        <f t="shared" si="442"/>
        <v>#REF!</v>
      </c>
      <c r="CF87" s="49" t="e">
        <f t="shared" si="442"/>
        <v>#REF!</v>
      </c>
      <c r="CG87" s="36" t="e">
        <f t="shared" si="442"/>
        <v>#REF!</v>
      </c>
      <c r="CH87" s="36" t="e">
        <f t="shared" si="442"/>
        <v>#REF!</v>
      </c>
      <c r="CI87" s="36" t="e">
        <f t="shared" si="442"/>
        <v>#REF!</v>
      </c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</row>
    <row r="88" spans="1:133" x14ac:dyDescent="0.65">
      <c r="A88" s="146"/>
      <c r="B88" s="146" t="s">
        <v>194</v>
      </c>
      <c r="C88" s="37" t="e">
        <f>#REF!</f>
        <v>#REF!</v>
      </c>
      <c r="D88" s="37" t="e">
        <f>#REF!</f>
        <v>#REF!</v>
      </c>
      <c r="E88" s="37" t="e">
        <f>#REF!</f>
        <v>#REF!</v>
      </c>
      <c r="F88" s="37" t="e">
        <f>#REF!</f>
        <v>#REF!</v>
      </c>
      <c r="G88" s="37" t="e">
        <f t="shared" ref="G88:G91" si="443">SUM(C88:F88)</f>
        <v>#REF!</v>
      </c>
      <c r="H88" s="37" t="e">
        <f>#REF!</f>
        <v>#REF!</v>
      </c>
      <c r="I88" s="37" t="e">
        <f>#REF!</f>
        <v>#REF!</v>
      </c>
      <c r="J88" s="37" t="e">
        <f>#REF!</f>
        <v>#REF!</v>
      </c>
      <c r="K88" s="37" t="e">
        <f>#REF!</f>
        <v>#REF!</v>
      </c>
      <c r="L88" s="37" t="e">
        <f t="shared" ref="L88:L91" si="444">SUM(H88:K88)</f>
        <v>#REF!</v>
      </c>
      <c r="M88" s="37" t="e">
        <f>#REF!</f>
        <v>#REF!</v>
      </c>
      <c r="N88" s="37" t="e">
        <f>#REF!</f>
        <v>#REF!</v>
      </c>
      <c r="O88" s="37" t="e">
        <f>#REF!</f>
        <v>#REF!</v>
      </c>
      <c r="P88" s="37" t="e">
        <f>#REF!</f>
        <v>#REF!</v>
      </c>
      <c r="Q88" s="37" t="e">
        <f t="shared" ref="Q88:Q91" si="445">SUM(M88:P88)</f>
        <v>#REF!</v>
      </c>
      <c r="R88" s="37" t="e">
        <f>#REF!</f>
        <v>#REF!</v>
      </c>
      <c r="S88" s="37" t="e">
        <f>#REF!</f>
        <v>#REF!</v>
      </c>
      <c r="T88" s="37" t="e">
        <f>#REF!</f>
        <v>#REF!</v>
      </c>
      <c r="U88" s="37" t="e">
        <f>#REF!</f>
        <v>#REF!</v>
      </c>
      <c r="V88" s="37" t="e">
        <f t="shared" ref="V88:V91" si="446">SUM(R88:U88)</f>
        <v>#REF!</v>
      </c>
      <c r="W88" s="37" t="e">
        <f>#REF!</f>
        <v>#REF!</v>
      </c>
      <c r="X88" s="37" t="e">
        <f>#REF!</f>
        <v>#REF!</v>
      </c>
      <c r="Y88" s="37" t="e">
        <f>#REF!</f>
        <v>#REF!</v>
      </c>
      <c r="Z88" s="37" t="e">
        <f>#REF!</f>
        <v>#REF!</v>
      </c>
      <c r="AA88" s="37" t="e">
        <f t="shared" ref="AA88:AA91" si="447">SUM(W88:Z88)</f>
        <v>#REF!</v>
      </c>
      <c r="AB88" s="37" t="e">
        <f>#REF!</f>
        <v>#REF!</v>
      </c>
      <c r="AC88" s="37" t="e">
        <f>#REF!</f>
        <v>#REF!</v>
      </c>
      <c r="AD88" s="37" t="e">
        <f>#REF!</f>
        <v>#REF!</v>
      </c>
      <c r="AE88" s="37" t="e">
        <f>#REF!</f>
        <v>#REF!</v>
      </c>
      <c r="AF88" s="37" t="e">
        <f t="shared" ref="AF88:AF91" si="448">SUM(AB88:AE88)</f>
        <v>#REF!</v>
      </c>
      <c r="AG88" s="37" t="e">
        <f>#REF!</f>
        <v>#REF!</v>
      </c>
      <c r="AH88" s="37" t="e">
        <f>#REF!</f>
        <v>#REF!</v>
      </c>
      <c r="AI88" s="50" t="e">
        <f t="shared" ref="AI88:AI91" si="449">SUM(G88+Q88+AA88)/2+AG88+AH88+SUM(L88+V88+AF88)/3</f>
        <v>#REF!</v>
      </c>
      <c r="AJ88" s="37" t="e">
        <f>#REF!</f>
        <v>#REF!</v>
      </c>
      <c r="AK88" s="37" t="e">
        <f>#REF!</f>
        <v>#REF!</v>
      </c>
      <c r="AL88" s="37" t="e">
        <f>#REF!</f>
        <v>#REF!</v>
      </c>
      <c r="AM88" s="37" t="e">
        <f>#REF!</f>
        <v>#REF!</v>
      </c>
      <c r="AN88" s="37" t="e">
        <f t="shared" ref="AN88:AN91" si="450">SUM(AJ88:AM88)</f>
        <v>#REF!</v>
      </c>
      <c r="AO88" s="37" t="e">
        <f>#REF!</f>
        <v>#REF!</v>
      </c>
      <c r="AP88" s="37" t="e">
        <f>#REF!</f>
        <v>#REF!</v>
      </c>
      <c r="AQ88" s="37" t="e">
        <f>#REF!</f>
        <v>#REF!</v>
      </c>
      <c r="AR88" s="37" t="e">
        <f>#REF!</f>
        <v>#REF!</v>
      </c>
      <c r="AS88" s="37" t="e">
        <f t="shared" ref="AS88:AS91" si="451">SUM(AO88:AR88)</f>
        <v>#REF!</v>
      </c>
      <c r="AT88" s="37" t="e">
        <f>#REF!</f>
        <v>#REF!</v>
      </c>
      <c r="AU88" s="37" t="e">
        <f>#REF!</f>
        <v>#REF!</v>
      </c>
      <c r="AV88" s="37" t="e">
        <f>#REF!</f>
        <v>#REF!</v>
      </c>
      <c r="AW88" s="37" t="e">
        <f>#REF!</f>
        <v>#REF!</v>
      </c>
      <c r="AX88" s="37" t="e">
        <f t="shared" ref="AX88:AX91" si="452">SUM(AT88:AW88)</f>
        <v>#REF!</v>
      </c>
      <c r="AY88" s="37" t="e">
        <f>#REF!</f>
        <v>#REF!</v>
      </c>
      <c r="AZ88" s="37" t="e">
        <f>#REF!</f>
        <v>#REF!</v>
      </c>
      <c r="BA88" s="37" t="e">
        <f>#REF!</f>
        <v>#REF!</v>
      </c>
      <c r="BB88" s="37" t="e">
        <f>#REF!</f>
        <v>#REF!</v>
      </c>
      <c r="BC88" s="37" t="e">
        <f t="shared" ref="BC88:BC91" si="453">SUM(AY88:BB88)</f>
        <v>#REF!</v>
      </c>
      <c r="BD88" s="37" t="e">
        <f>#REF!</f>
        <v>#REF!</v>
      </c>
      <c r="BE88" s="37" t="e">
        <f>#REF!</f>
        <v>#REF!</v>
      </c>
      <c r="BF88" s="37" t="e">
        <f>#REF!</f>
        <v>#REF!</v>
      </c>
      <c r="BG88" s="37" t="e">
        <f>#REF!</f>
        <v>#REF!</v>
      </c>
      <c r="BH88" s="37" t="e">
        <f t="shared" ref="BH88:BH91" si="454">SUM(BD88:BG88)</f>
        <v>#REF!</v>
      </c>
      <c r="BI88" s="37" t="e">
        <f>#REF!</f>
        <v>#REF!</v>
      </c>
      <c r="BJ88" s="37" t="e">
        <f>#REF!</f>
        <v>#REF!</v>
      </c>
      <c r="BK88" s="37" t="e">
        <f>#REF!</f>
        <v>#REF!</v>
      </c>
      <c r="BL88" s="37" t="e">
        <f>#REF!</f>
        <v>#REF!</v>
      </c>
      <c r="BM88" s="37" t="e">
        <f t="shared" ref="BM88:BM91" si="455">SUM(BI88:BL88)</f>
        <v>#REF!</v>
      </c>
      <c r="BN88" s="37" t="e">
        <f>#REF!</f>
        <v>#REF!</v>
      </c>
      <c r="BO88" s="37" t="e">
        <f>#REF!</f>
        <v>#REF!</v>
      </c>
      <c r="BP88" s="50" t="e">
        <f t="shared" ref="BP88:BP91" si="456">SUM(AN88+AX88+BH88)/2+BN88+BO88+SUM(AS88+BC88+BM88)/3</f>
        <v>#REF!</v>
      </c>
      <c r="BQ88" s="37" t="e">
        <f>#REF!</f>
        <v>#REF!</v>
      </c>
      <c r="BR88" s="37" t="e">
        <f>#REF!</f>
        <v>#REF!</v>
      </c>
      <c r="BS88" s="37" t="e">
        <f>#REF!</f>
        <v>#REF!</v>
      </c>
      <c r="BT88" s="37" t="e">
        <f>#REF!</f>
        <v>#REF!</v>
      </c>
      <c r="BU88" s="37" t="e">
        <f t="shared" ref="BU88:BU91" si="457">SUM(BQ88:BT88)</f>
        <v>#REF!</v>
      </c>
      <c r="BV88" s="37" t="e">
        <f>#REF!</f>
        <v>#REF!</v>
      </c>
      <c r="BW88" s="37" t="e">
        <f>#REF!</f>
        <v>#REF!</v>
      </c>
      <c r="BX88" s="37" t="e">
        <f>#REF!</f>
        <v>#REF!</v>
      </c>
      <c r="BY88" s="37" t="e">
        <f>#REF!</f>
        <v>#REF!</v>
      </c>
      <c r="BZ88" s="37" t="e">
        <f t="shared" ref="BZ88:BZ91" si="458">SUM(BV88:BY88)</f>
        <v>#REF!</v>
      </c>
      <c r="CA88" s="37" t="e">
        <f>#REF!</f>
        <v>#REF!</v>
      </c>
      <c r="CB88" s="37" t="e">
        <f>#REF!</f>
        <v>#REF!</v>
      </c>
      <c r="CC88" s="37" t="e">
        <f>#REF!</f>
        <v>#REF!</v>
      </c>
      <c r="CD88" s="37" t="e">
        <f>#REF!</f>
        <v>#REF!</v>
      </c>
      <c r="CE88" s="37" t="e">
        <f t="shared" ref="CE88:CE91" si="459">SUM(CA88:CD88)</f>
        <v>#REF!</v>
      </c>
      <c r="CF88" s="50" t="e">
        <f t="shared" ref="CF88:CF91" si="460">SUM(BU88+BZ88+CE88)/2</f>
        <v>#REF!</v>
      </c>
      <c r="CG88" s="37" t="e">
        <f t="shared" ref="CG88:CG91" si="461">SUM(G88+Q88+AA88+AN88+AX88+BH88+BU88+BZ88+CE88)/2+AG88+AH88+BN88+BO88</f>
        <v>#REF!</v>
      </c>
      <c r="CH88" s="37" t="e">
        <f t="shared" ref="CH88:CH91" si="462">SUM(L88+V88+AF88+AS88+BC88+BM88)/3</f>
        <v>#REF!</v>
      </c>
      <c r="CI88" s="37" t="e">
        <f t="shared" ref="CI88:CI91" si="463">CG88+CH88</f>
        <v>#REF!</v>
      </c>
    </row>
    <row r="89" spans="1:133" x14ac:dyDescent="0.65">
      <c r="A89" s="146"/>
      <c r="B89" s="146" t="s">
        <v>195</v>
      </c>
      <c r="C89" s="37" t="e">
        <f>#REF!</f>
        <v>#REF!</v>
      </c>
      <c r="D89" s="37" t="e">
        <f>#REF!</f>
        <v>#REF!</v>
      </c>
      <c r="E89" s="37" t="e">
        <f>#REF!</f>
        <v>#REF!</v>
      </c>
      <c r="F89" s="37" t="e">
        <f>#REF!</f>
        <v>#REF!</v>
      </c>
      <c r="G89" s="37" t="e">
        <f t="shared" si="443"/>
        <v>#REF!</v>
      </c>
      <c r="H89" s="37" t="e">
        <f>#REF!</f>
        <v>#REF!</v>
      </c>
      <c r="I89" s="37" t="e">
        <f>#REF!</f>
        <v>#REF!</v>
      </c>
      <c r="J89" s="37" t="e">
        <f>#REF!</f>
        <v>#REF!</v>
      </c>
      <c r="K89" s="37" t="e">
        <f>#REF!</f>
        <v>#REF!</v>
      </c>
      <c r="L89" s="37" t="e">
        <f t="shared" si="444"/>
        <v>#REF!</v>
      </c>
      <c r="M89" s="37" t="e">
        <f>#REF!</f>
        <v>#REF!</v>
      </c>
      <c r="N89" s="37" t="e">
        <f>#REF!</f>
        <v>#REF!</v>
      </c>
      <c r="O89" s="37" t="e">
        <f>#REF!</f>
        <v>#REF!</v>
      </c>
      <c r="P89" s="37" t="e">
        <f>#REF!</f>
        <v>#REF!</v>
      </c>
      <c r="Q89" s="37" t="e">
        <f t="shared" si="445"/>
        <v>#REF!</v>
      </c>
      <c r="R89" s="37" t="e">
        <f>#REF!</f>
        <v>#REF!</v>
      </c>
      <c r="S89" s="37" t="e">
        <f>#REF!</f>
        <v>#REF!</v>
      </c>
      <c r="T89" s="37" t="e">
        <f>#REF!</f>
        <v>#REF!</v>
      </c>
      <c r="U89" s="37" t="e">
        <f>#REF!</f>
        <v>#REF!</v>
      </c>
      <c r="V89" s="37" t="e">
        <f t="shared" si="446"/>
        <v>#REF!</v>
      </c>
      <c r="W89" s="37" t="e">
        <f>#REF!</f>
        <v>#REF!</v>
      </c>
      <c r="X89" s="37" t="e">
        <f>#REF!</f>
        <v>#REF!</v>
      </c>
      <c r="Y89" s="37" t="e">
        <f>#REF!</f>
        <v>#REF!</v>
      </c>
      <c r="Z89" s="37" t="e">
        <f>#REF!</f>
        <v>#REF!</v>
      </c>
      <c r="AA89" s="37" t="e">
        <f t="shared" si="447"/>
        <v>#REF!</v>
      </c>
      <c r="AB89" s="37" t="e">
        <f>#REF!</f>
        <v>#REF!</v>
      </c>
      <c r="AC89" s="37" t="e">
        <f>#REF!</f>
        <v>#REF!</v>
      </c>
      <c r="AD89" s="37" t="e">
        <f>#REF!</f>
        <v>#REF!</v>
      </c>
      <c r="AE89" s="37" t="e">
        <f>#REF!</f>
        <v>#REF!</v>
      </c>
      <c r="AF89" s="37" t="e">
        <f t="shared" si="448"/>
        <v>#REF!</v>
      </c>
      <c r="AG89" s="37" t="e">
        <f>#REF!</f>
        <v>#REF!</v>
      </c>
      <c r="AH89" s="37" t="e">
        <f>#REF!</f>
        <v>#REF!</v>
      </c>
      <c r="AI89" s="50" t="e">
        <f t="shared" si="449"/>
        <v>#REF!</v>
      </c>
      <c r="AJ89" s="37" t="e">
        <f>#REF!</f>
        <v>#REF!</v>
      </c>
      <c r="AK89" s="37" t="e">
        <f>#REF!</f>
        <v>#REF!</v>
      </c>
      <c r="AL89" s="37" t="e">
        <f>#REF!</f>
        <v>#REF!</v>
      </c>
      <c r="AM89" s="37" t="e">
        <f>#REF!</f>
        <v>#REF!</v>
      </c>
      <c r="AN89" s="37" t="e">
        <f t="shared" si="450"/>
        <v>#REF!</v>
      </c>
      <c r="AO89" s="37" t="e">
        <f>#REF!</f>
        <v>#REF!</v>
      </c>
      <c r="AP89" s="37" t="e">
        <f>#REF!</f>
        <v>#REF!</v>
      </c>
      <c r="AQ89" s="37" t="e">
        <f>#REF!</f>
        <v>#REF!</v>
      </c>
      <c r="AR89" s="37" t="e">
        <f>#REF!</f>
        <v>#REF!</v>
      </c>
      <c r="AS89" s="37" t="e">
        <f t="shared" si="451"/>
        <v>#REF!</v>
      </c>
      <c r="AT89" s="37" t="e">
        <f>#REF!</f>
        <v>#REF!</v>
      </c>
      <c r="AU89" s="37" t="e">
        <f>#REF!</f>
        <v>#REF!</v>
      </c>
      <c r="AV89" s="37" t="e">
        <f>#REF!</f>
        <v>#REF!</v>
      </c>
      <c r="AW89" s="37" t="e">
        <f>#REF!</f>
        <v>#REF!</v>
      </c>
      <c r="AX89" s="37" t="e">
        <f t="shared" si="452"/>
        <v>#REF!</v>
      </c>
      <c r="AY89" s="37" t="e">
        <f>#REF!</f>
        <v>#REF!</v>
      </c>
      <c r="AZ89" s="37" t="e">
        <f>#REF!</f>
        <v>#REF!</v>
      </c>
      <c r="BA89" s="37" t="e">
        <f>#REF!</f>
        <v>#REF!</v>
      </c>
      <c r="BB89" s="37" t="e">
        <f>#REF!</f>
        <v>#REF!</v>
      </c>
      <c r="BC89" s="37" t="e">
        <f t="shared" si="453"/>
        <v>#REF!</v>
      </c>
      <c r="BD89" s="37" t="e">
        <f>#REF!</f>
        <v>#REF!</v>
      </c>
      <c r="BE89" s="37" t="e">
        <f>#REF!</f>
        <v>#REF!</v>
      </c>
      <c r="BF89" s="37" t="e">
        <f>#REF!</f>
        <v>#REF!</v>
      </c>
      <c r="BG89" s="37" t="e">
        <f>#REF!</f>
        <v>#REF!</v>
      </c>
      <c r="BH89" s="37" t="e">
        <f t="shared" si="454"/>
        <v>#REF!</v>
      </c>
      <c r="BI89" s="37" t="e">
        <f>#REF!</f>
        <v>#REF!</v>
      </c>
      <c r="BJ89" s="37" t="e">
        <f>#REF!</f>
        <v>#REF!</v>
      </c>
      <c r="BK89" s="37" t="e">
        <f>#REF!</f>
        <v>#REF!</v>
      </c>
      <c r="BL89" s="37" t="e">
        <f>#REF!</f>
        <v>#REF!</v>
      </c>
      <c r="BM89" s="37" t="e">
        <f t="shared" si="455"/>
        <v>#REF!</v>
      </c>
      <c r="BN89" s="37" t="e">
        <f>#REF!</f>
        <v>#REF!</v>
      </c>
      <c r="BO89" s="37" t="e">
        <f>#REF!</f>
        <v>#REF!</v>
      </c>
      <c r="BP89" s="50" t="e">
        <f t="shared" si="456"/>
        <v>#REF!</v>
      </c>
      <c r="BQ89" s="37" t="e">
        <f>#REF!</f>
        <v>#REF!</v>
      </c>
      <c r="BR89" s="37" t="e">
        <f>#REF!</f>
        <v>#REF!</v>
      </c>
      <c r="BS89" s="37" t="e">
        <f>#REF!</f>
        <v>#REF!</v>
      </c>
      <c r="BT89" s="37" t="e">
        <f>#REF!</f>
        <v>#REF!</v>
      </c>
      <c r="BU89" s="37" t="e">
        <f t="shared" si="457"/>
        <v>#REF!</v>
      </c>
      <c r="BV89" s="37" t="e">
        <f>#REF!</f>
        <v>#REF!</v>
      </c>
      <c r="BW89" s="37" t="e">
        <f>#REF!</f>
        <v>#REF!</v>
      </c>
      <c r="BX89" s="37" t="e">
        <f>#REF!</f>
        <v>#REF!</v>
      </c>
      <c r="BY89" s="37" t="e">
        <f>#REF!</f>
        <v>#REF!</v>
      </c>
      <c r="BZ89" s="37" t="e">
        <f t="shared" si="458"/>
        <v>#REF!</v>
      </c>
      <c r="CA89" s="37" t="e">
        <f>#REF!</f>
        <v>#REF!</v>
      </c>
      <c r="CB89" s="37" t="e">
        <f>#REF!</f>
        <v>#REF!</v>
      </c>
      <c r="CC89" s="37" t="e">
        <f>#REF!</f>
        <v>#REF!</v>
      </c>
      <c r="CD89" s="37" t="e">
        <f>#REF!</f>
        <v>#REF!</v>
      </c>
      <c r="CE89" s="37" t="e">
        <f t="shared" si="459"/>
        <v>#REF!</v>
      </c>
      <c r="CF89" s="50" t="e">
        <f t="shared" si="460"/>
        <v>#REF!</v>
      </c>
      <c r="CG89" s="37" t="e">
        <f t="shared" si="461"/>
        <v>#REF!</v>
      </c>
      <c r="CH89" s="37" t="e">
        <f t="shared" si="462"/>
        <v>#REF!</v>
      </c>
      <c r="CI89" s="37" t="e">
        <f t="shared" si="463"/>
        <v>#REF!</v>
      </c>
    </row>
    <row r="90" spans="1:133" x14ac:dyDescent="0.65">
      <c r="A90" s="146"/>
      <c r="B90" s="146" t="s">
        <v>199</v>
      </c>
      <c r="C90" s="37" t="e">
        <f>#REF!</f>
        <v>#REF!</v>
      </c>
      <c r="D90" s="37" t="e">
        <f>#REF!</f>
        <v>#REF!</v>
      </c>
      <c r="E90" s="37" t="e">
        <f>#REF!</f>
        <v>#REF!</v>
      </c>
      <c r="F90" s="37" t="e">
        <f>#REF!</f>
        <v>#REF!</v>
      </c>
      <c r="G90" s="37" t="e">
        <f t="shared" si="443"/>
        <v>#REF!</v>
      </c>
      <c r="H90" s="37" t="e">
        <f>#REF!</f>
        <v>#REF!</v>
      </c>
      <c r="I90" s="37" t="e">
        <f>#REF!</f>
        <v>#REF!</v>
      </c>
      <c r="J90" s="37" t="e">
        <f>#REF!</f>
        <v>#REF!</v>
      </c>
      <c r="K90" s="37" t="e">
        <f>#REF!</f>
        <v>#REF!</v>
      </c>
      <c r="L90" s="37" t="e">
        <f t="shared" si="444"/>
        <v>#REF!</v>
      </c>
      <c r="M90" s="37" t="e">
        <f>#REF!</f>
        <v>#REF!</v>
      </c>
      <c r="N90" s="37" t="e">
        <f>#REF!</f>
        <v>#REF!</v>
      </c>
      <c r="O90" s="37" t="e">
        <f>#REF!</f>
        <v>#REF!</v>
      </c>
      <c r="P90" s="37" t="e">
        <f>#REF!</f>
        <v>#REF!</v>
      </c>
      <c r="Q90" s="37" t="e">
        <f t="shared" si="445"/>
        <v>#REF!</v>
      </c>
      <c r="R90" s="37" t="e">
        <f>#REF!</f>
        <v>#REF!</v>
      </c>
      <c r="S90" s="37" t="e">
        <f>#REF!</f>
        <v>#REF!</v>
      </c>
      <c r="T90" s="37" t="e">
        <f>#REF!</f>
        <v>#REF!</v>
      </c>
      <c r="U90" s="37" t="e">
        <f>#REF!</f>
        <v>#REF!</v>
      </c>
      <c r="V90" s="37" t="e">
        <f t="shared" si="446"/>
        <v>#REF!</v>
      </c>
      <c r="W90" s="37" t="e">
        <f>#REF!</f>
        <v>#REF!</v>
      </c>
      <c r="X90" s="37" t="e">
        <f>#REF!</f>
        <v>#REF!</v>
      </c>
      <c r="Y90" s="37" t="e">
        <f>#REF!</f>
        <v>#REF!</v>
      </c>
      <c r="Z90" s="37" t="e">
        <f>#REF!</f>
        <v>#REF!</v>
      </c>
      <c r="AA90" s="37" t="e">
        <f t="shared" si="447"/>
        <v>#REF!</v>
      </c>
      <c r="AB90" s="37" t="e">
        <f>#REF!</f>
        <v>#REF!</v>
      </c>
      <c r="AC90" s="37" t="e">
        <f>#REF!</f>
        <v>#REF!</v>
      </c>
      <c r="AD90" s="37" t="e">
        <f>#REF!</f>
        <v>#REF!</v>
      </c>
      <c r="AE90" s="37" t="e">
        <f>#REF!</f>
        <v>#REF!</v>
      </c>
      <c r="AF90" s="37" t="e">
        <f t="shared" si="448"/>
        <v>#REF!</v>
      </c>
      <c r="AG90" s="37" t="e">
        <f>#REF!</f>
        <v>#REF!</v>
      </c>
      <c r="AH90" s="37" t="e">
        <f>#REF!</f>
        <v>#REF!</v>
      </c>
      <c r="AI90" s="50" t="e">
        <f t="shared" si="449"/>
        <v>#REF!</v>
      </c>
      <c r="AJ90" s="37" t="e">
        <f>#REF!</f>
        <v>#REF!</v>
      </c>
      <c r="AK90" s="37" t="e">
        <f>#REF!</f>
        <v>#REF!</v>
      </c>
      <c r="AL90" s="37" t="e">
        <f>#REF!</f>
        <v>#REF!</v>
      </c>
      <c r="AM90" s="37" t="e">
        <f>#REF!</f>
        <v>#REF!</v>
      </c>
      <c r="AN90" s="37" t="e">
        <f t="shared" si="450"/>
        <v>#REF!</v>
      </c>
      <c r="AO90" s="37" t="e">
        <f>#REF!</f>
        <v>#REF!</v>
      </c>
      <c r="AP90" s="37" t="e">
        <f>#REF!</f>
        <v>#REF!</v>
      </c>
      <c r="AQ90" s="37" t="e">
        <f>#REF!</f>
        <v>#REF!</v>
      </c>
      <c r="AR90" s="37" t="e">
        <f>#REF!</f>
        <v>#REF!</v>
      </c>
      <c r="AS90" s="37" t="e">
        <f t="shared" si="451"/>
        <v>#REF!</v>
      </c>
      <c r="AT90" s="37" t="e">
        <f>#REF!</f>
        <v>#REF!</v>
      </c>
      <c r="AU90" s="37" t="e">
        <f>#REF!</f>
        <v>#REF!</v>
      </c>
      <c r="AV90" s="37" t="e">
        <f>#REF!</f>
        <v>#REF!</v>
      </c>
      <c r="AW90" s="37" t="e">
        <f>#REF!</f>
        <v>#REF!</v>
      </c>
      <c r="AX90" s="37" t="e">
        <f t="shared" si="452"/>
        <v>#REF!</v>
      </c>
      <c r="AY90" s="37" t="e">
        <f>#REF!</f>
        <v>#REF!</v>
      </c>
      <c r="AZ90" s="37" t="e">
        <f>#REF!</f>
        <v>#REF!</v>
      </c>
      <c r="BA90" s="37" t="e">
        <f>#REF!</f>
        <v>#REF!</v>
      </c>
      <c r="BB90" s="37" t="e">
        <f>#REF!</f>
        <v>#REF!</v>
      </c>
      <c r="BC90" s="37" t="e">
        <f t="shared" si="453"/>
        <v>#REF!</v>
      </c>
      <c r="BD90" s="37" t="e">
        <f>#REF!</f>
        <v>#REF!</v>
      </c>
      <c r="BE90" s="37" t="e">
        <f>#REF!</f>
        <v>#REF!</v>
      </c>
      <c r="BF90" s="37" t="e">
        <f>#REF!</f>
        <v>#REF!</v>
      </c>
      <c r="BG90" s="37" t="e">
        <f>#REF!</f>
        <v>#REF!</v>
      </c>
      <c r="BH90" s="37" t="e">
        <f t="shared" si="454"/>
        <v>#REF!</v>
      </c>
      <c r="BI90" s="37" t="e">
        <f>#REF!</f>
        <v>#REF!</v>
      </c>
      <c r="BJ90" s="37" t="e">
        <f>#REF!</f>
        <v>#REF!</v>
      </c>
      <c r="BK90" s="37" t="e">
        <f>#REF!</f>
        <v>#REF!</v>
      </c>
      <c r="BL90" s="37" t="e">
        <f>#REF!</f>
        <v>#REF!</v>
      </c>
      <c r="BM90" s="37" t="e">
        <f t="shared" si="455"/>
        <v>#REF!</v>
      </c>
      <c r="BN90" s="37" t="e">
        <f>#REF!</f>
        <v>#REF!</v>
      </c>
      <c r="BO90" s="37" t="e">
        <f>#REF!</f>
        <v>#REF!</v>
      </c>
      <c r="BP90" s="50" t="e">
        <f t="shared" si="456"/>
        <v>#REF!</v>
      </c>
      <c r="BQ90" s="37" t="e">
        <f>#REF!</f>
        <v>#REF!</v>
      </c>
      <c r="BR90" s="37" t="e">
        <f>#REF!</f>
        <v>#REF!</v>
      </c>
      <c r="BS90" s="37" t="e">
        <f>#REF!</f>
        <v>#REF!</v>
      </c>
      <c r="BT90" s="37" t="e">
        <f>#REF!</f>
        <v>#REF!</v>
      </c>
      <c r="BU90" s="37" t="e">
        <f t="shared" si="457"/>
        <v>#REF!</v>
      </c>
      <c r="BV90" s="37" t="e">
        <f>#REF!</f>
        <v>#REF!</v>
      </c>
      <c r="BW90" s="37" t="e">
        <f>#REF!</f>
        <v>#REF!</v>
      </c>
      <c r="BX90" s="37" t="e">
        <f>#REF!</f>
        <v>#REF!</v>
      </c>
      <c r="BY90" s="37" t="e">
        <f>#REF!</f>
        <v>#REF!</v>
      </c>
      <c r="BZ90" s="37" t="e">
        <f t="shared" si="458"/>
        <v>#REF!</v>
      </c>
      <c r="CA90" s="37" t="e">
        <f>#REF!</f>
        <v>#REF!</v>
      </c>
      <c r="CB90" s="37" t="e">
        <f>#REF!</f>
        <v>#REF!</v>
      </c>
      <c r="CC90" s="37" t="e">
        <f>#REF!</f>
        <v>#REF!</v>
      </c>
      <c r="CD90" s="37" t="e">
        <f>#REF!</f>
        <v>#REF!</v>
      </c>
      <c r="CE90" s="37" t="e">
        <f t="shared" si="459"/>
        <v>#REF!</v>
      </c>
      <c r="CF90" s="50" t="e">
        <f t="shared" si="460"/>
        <v>#REF!</v>
      </c>
      <c r="CG90" s="37" t="e">
        <f t="shared" si="461"/>
        <v>#REF!</v>
      </c>
      <c r="CH90" s="37" t="e">
        <f t="shared" si="462"/>
        <v>#REF!</v>
      </c>
      <c r="CI90" s="37" t="e">
        <f t="shared" si="463"/>
        <v>#REF!</v>
      </c>
    </row>
    <row r="91" spans="1:133" x14ac:dyDescent="0.65">
      <c r="A91" s="146"/>
      <c r="B91" s="146" t="s">
        <v>200</v>
      </c>
      <c r="C91" s="37" t="e">
        <f>#REF!</f>
        <v>#REF!</v>
      </c>
      <c r="D91" s="37" t="e">
        <f>#REF!</f>
        <v>#REF!</v>
      </c>
      <c r="E91" s="37" t="e">
        <f>#REF!</f>
        <v>#REF!</v>
      </c>
      <c r="F91" s="37" t="e">
        <f>#REF!</f>
        <v>#REF!</v>
      </c>
      <c r="G91" s="37" t="e">
        <f t="shared" si="443"/>
        <v>#REF!</v>
      </c>
      <c r="H91" s="37" t="e">
        <f>#REF!</f>
        <v>#REF!</v>
      </c>
      <c r="I91" s="37" t="e">
        <f>#REF!</f>
        <v>#REF!</v>
      </c>
      <c r="J91" s="37" t="e">
        <f>#REF!</f>
        <v>#REF!</v>
      </c>
      <c r="K91" s="37" t="e">
        <f>#REF!</f>
        <v>#REF!</v>
      </c>
      <c r="L91" s="37" t="e">
        <f t="shared" si="444"/>
        <v>#REF!</v>
      </c>
      <c r="M91" s="37" t="e">
        <f>#REF!</f>
        <v>#REF!</v>
      </c>
      <c r="N91" s="37" t="e">
        <f>#REF!</f>
        <v>#REF!</v>
      </c>
      <c r="O91" s="37" t="e">
        <f>#REF!</f>
        <v>#REF!</v>
      </c>
      <c r="P91" s="37" t="e">
        <f>#REF!</f>
        <v>#REF!</v>
      </c>
      <c r="Q91" s="37" t="e">
        <f t="shared" si="445"/>
        <v>#REF!</v>
      </c>
      <c r="R91" s="37" t="e">
        <f>#REF!</f>
        <v>#REF!</v>
      </c>
      <c r="S91" s="37" t="e">
        <f>#REF!</f>
        <v>#REF!</v>
      </c>
      <c r="T91" s="37" t="e">
        <f>#REF!</f>
        <v>#REF!</v>
      </c>
      <c r="U91" s="37" t="e">
        <f>#REF!</f>
        <v>#REF!</v>
      </c>
      <c r="V91" s="37" t="e">
        <f t="shared" si="446"/>
        <v>#REF!</v>
      </c>
      <c r="W91" s="37" t="e">
        <f>#REF!</f>
        <v>#REF!</v>
      </c>
      <c r="X91" s="37" t="e">
        <f>#REF!</f>
        <v>#REF!</v>
      </c>
      <c r="Y91" s="37" t="e">
        <f>#REF!</f>
        <v>#REF!</v>
      </c>
      <c r="Z91" s="37" t="e">
        <f>#REF!</f>
        <v>#REF!</v>
      </c>
      <c r="AA91" s="37" t="e">
        <f t="shared" si="447"/>
        <v>#REF!</v>
      </c>
      <c r="AB91" s="37" t="e">
        <f>#REF!</f>
        <v>#REF!</v>
      </c>
      <c r="AC91" s="37" t="e">
        <f>#REF!</f>
        <v>#REF!</v>
      </c>
      <c r="AD91" s="37" t="e">
        <f>#REF!</f>
        <v>#REF!</v>
      </c>
      <c r="AE91" s="37" t="e">
        <f>#REF!</f>
        <v>#REF!</v>
      </c>
      <c r="AF91" s="37" t="e">
        <f t="shared" si="448"/>
        <v>#REF!</v>
      </c>
      <c r="AG91" s="37" t="e">
        <f>#REF!</f>
        <v>#REF!</v>
      </c>
      <c r="AH91" s="37" t="e">
        <f>#REF!</f>
        <v>#REF!</v>
      </c>
      <c r="AI91" s="50" t="e">
        <f t="shared" si="449"/>
        <v>#REF!</v>
      </c>
      <c r="AJ91" s="37" t="e">
        <f>#REF!</f>
        <v>#REF!</v>
      </c>
      <c r="AK91" s="37" t="e">
        <f>#REF!</f>
        <v>#REF!</v>
      </c>
      <c r="AL91" s="37" t="e">
        <f>#REF!</f>
        <v>#REF!</v>
      </c>
      <c r="AM91" s="37" t="e">
        <f>#REF!</f>
        <v>#REF!</v>
      </c>
      <c r="AN91" s="37" t="e">
        <f t="shared" si="450"/>
        <v>#REF!</v>
      </c>
      <c r="AO91" s="37" t="e">
        <f>#REF!</f>
        <v>#REF!</v>
      </c>
      <c r="AP91" s="37" t="e">
        <f>#REF!</f>
        <v>#REF!</v>
      </c>
      <c r="AQ91" s="37" t="e">
        <f>#REF!</f>
        <v>#REF!</v>
      </c>
      <c r="AR91" s="37" t="e">
        <f>#REF!</f>
        <v>#REF!</v>
      </c>
      <c r="AS91" s="37" t="e">
        <f t="shared" si="451"/>
        <v>#REF!</v>
      </c>
      <c r="AT91" s="37" t="e">
        <f>#REF!</f>
        <v>#REF!</v>
      </c>
      <c r="AU91" s="37" t="e">
        <f>#REF!</f>
        <v>#REF!</v>
      </c>
      <c r="AV91" s="37" t="e">
        <f>#REF!</f>
        <v>#REF!</v>
      </c>
      <c r="AW91" s="37" t="e">
        <f>#REF!</f>
        <v>#REF!</v>
      </c>
      <c r="AX91" s="37" t="e">
        <f t="shared" si="452"/>
        <v>#REF!</v>
      </c>
      <c r="AY91" s="37" t="e">
        <f>#REF!</f>
        <v>#REF!</v>
      </c>
      <c r="AZ91" s="37" t="e">
        <f>#REF!</f>
        <v>#REF!</v>
      </c>
      <c r="BA91" s="37" t="e">
        <f>#REF!</f>
        <v>#REF!</v>
      </c>
      <c r="BB91" s="37" t="e">
        <f>#REF!</f>
        <v>#REF!</v>
      </c>
      <c r="BC91" s="37" t="e">
        <f t="shared" si="453"/>
        <v>#REF!</v>
      </c>
      <c r="BD91" s="37" t="e">
        <f>#REF!</f>
        <v>#REF!</v>
      </c>
      <c r="BE91" s="37" t="e">
        <f>#REF!</f>
        <v>#REF!</v>
      </c>
      <c r="BF91" s="37" t="e">
        <f>#REF!</f>
        <v>#REF!</v>
      </c>
      <c r="BG91" s="37" t="e">
        <f>#REF!</f>
        <v>#REF!</v>
      </c>
      <c r="BH91" s="37" t="e">
        <f t="shared" si="454"/>
        <v>#REF!</v>
      </c>
      <c r="BI91" s="37" t="e">
        <f>#REF!</f>
        <v>#REF!</v>
      </c>
      <c r="BJ91" s="37" t="e">
        <f>#REF!</f>
        <v>#REF!</v>
      </c>
      <c r="BK91" s="37" t="e">
        <f>#REF!</f>
        <v>#REF!</v>
      </c>
      <c r="BL91" s="37" t="e">
        <f>#REF!</f>
        <v>#REF!</v>
      </c>
      <c r="BM91" s="37" t="e">
        <f t="shared" si="455"/>
        <v>#REF!</v>
      </c>
      <c r="BN91" s="37" t="e">
        <f>#REF!</f>
        <v>#REF!</v>
      </c>
      <c r="BO91" s="37" t="e">
        <f>#REF!</f>
        <v>#REF!</v>
      </c>
      <c r="BP91" s="50" t="e">
        <f t="shared" si="456"/>
        <v>#REF!</v>
      </c>
      <c r="BQ91" s="37" t="e">
        <f>#REF!</f>
        <v>#REF!</v>
      </c>
      <c r="BR91" s="37" t="e">
        <f>#REF!</f>
        <v>#REF!</v>
      </c>
      <c r="BS91" s="37" t="e">
        <f>#REF!</f>
        <v>#REF!</v>
      </c>
      <c r="BT91" s="37" t="e">
        <f>#REF!</f>
        <v>#REF!</v>
      </c>
      <c r="BU91" s="37" t="e">
        <f t="shared" si="457"/>
        <v>#REF!</v>
      </c>
      <c r="BV91" s="37" t="e">
        <f>#REF!</f>
        <v>#REF!</v>
      </c>
      <c r="BW91" s="37" t="e">
        <f>#REF!</f>
        <v>#REF!</v>
      </c>
      <c r="BX91" s="37" t="e">
        <f>#REF!</f>
        <v>#REF!</v>
      </c>
      <c r="BY91" s="37" t="e">
        <f>#REF!</f>
        <v>#REF!</v>
      </c>
      <c r="BZ91" s="37" t="e">
        <f t="shared" si="458"/>
        <v>#REF!</v>
      </c>
      <c r="CA91" s="37" t="e">
        <f>#REF!</f>
        <v>#REF!</v>
      </c>
      <c r="CB91" s="37" t="e">
        <f>#REF!</f>
        <v>#REF!</v>
      </c>
      <c r="CC91" s="37" t="e">
        <f>#REF!</f>
        <v>#REF!</v>
      </c>
      <c r="CD91" s="37" t="e">
        <f>#REF!</f>
        <v>#REF!</v>
      </c>
      <c r="CE91" s="37" t="e">
        <f t="shared" si="459"/>
        <v>#REF!</v>
      </c>
      <c r="CF91" s="50" t="e">
        <f t="shared" si="460"/>
        <v>#REF!</v>
      </c>
      <c r="CG91" s="37" t="e">
        <f t="shared" si="461"/>
        <v>#REF!</v>
      </c>
      <c r="CH91" s="37" t="e">
        <f t="shared" si="462"/>
        <v>#REF!</v>
      </c>
      <c r="CI91" s="37" t="e">
        <f t="shared" si="463"/>
        <v>#REF!</v>
      </c>
    </row>
    <row r="92" spans="1:133" s="35" customFormat="1" x14ac:dyDescent="0.65">
      <c r="A92" s="159" t="s">
        <v>81</v>
      </c>
      <c r="B92" s="159"/>
      <c r="C92" s="36" t="e">
        <f>SUM(C93+C101+C103+C105)</f>
        <v>#REF!</v>
      </c>
      <c r="D92" s="36" t="e">
        <f t="shared" ref="D92:BO92" si="464">SUM(D93+D101+D103+D105)</f>
        <v>#REF!</v>
      </c>
      <c r="E92" s="36" t="e">
        <f t="shared" si="464"/>
        <v>#REF!</v>
      </c>
      <c r="F92" s="36" t="e">
        <f t="shared" si="464"/>
        <v>#REF!</v>
      </c>
      <c r="G92" s="36" t="e">
        <f t="shared" si="464"/>
        <v>#REF!</v>
      </c>
      <c r="H92" s="36" t="e">
        <f t="shared" si="464"/>
        <v>#REF!</v>
      </c>
      <c r="I92" s="36" t="e">
        <f t="shared" si="464"/>
        <v>#REF!</v>
      </c>
      <c r="J92" s="36" t="e">
        <f t="shared" si="464"/>
        <v>#REF!</v>
      </c>
      <c r="K92" s="36" t="e">
        <f t="shared" si="464"/>
        <v>#REF!</v>
      </c>
      <c r="L92" s="36" t="e">
        <f t="shared" si="464"/>
        <v>#REF!</v>
      </c>
      <c r="M92" s="36" t="e">
        <f t="shared" si="464"/>
        <v>#REF!</v>
      </c>
      <c r="N92" s="36" t="e">
        <f t="shared" si="464"/>
        <v>#REF!</v>
      </c>
      <c r="O92" s="36" t="e">
        <f t="shared" si="464"/>
        <v>#REF!</v>
      </c>
      <c r="P92" s="36" t="e">
        <f t="shared" si="464"/>
        <v>#REF!</v>
      </c>
      <c r="Q92" s="36" t="e">
        <f t="shared" si="464"/>
        <v>#REF!</v>
      </c>
      <c r="R92" s="36" t="e">
        <f t="shared" si="464"/>
        <v>#REF!</v>
      </c>
      <c r="S92" s="36" t="e">
        <f t="shared" si="464"/>
        <v>#REF!</v>
      </c>
      <c r="T92" s="36" t="e">
        <f t="shared" si="464"/>
        <v>#REF!</v>
      </c>
      <c r="U92" s="36" t="e">
        <f t="shared" si="464"/>
        <v>#REF!</v>
      </c>
      <c r="V92" s="36" t="e">
        <f t="shared" si="464"/>
        <v>#REF!</v>
      </c>
      <c r="W92" s="36" t="e">
        <f t="shared" si="464"/>
        <v>#REF!</v>
      </c>
      <c r="X92" s="36" t="e">
        <f t="shared" si="464"/>
        <v>#REF!</v>
      </c>
      <c r="Y92" s="36" t="e">
        <f t="shared" si="464"/>
        <v>#REF!</v>
      </c>
      <c r="Z92" s="36" t="e">
        <f t="shared" si="464"/>
        <v>#REF!</v>
      </c>
      <c r="AA92" s="36" t="e">
        <f t="shared" si="464"/>
        <v>#REF!</v>
      </c>
      <c r="AB92" s="36" t="e">
        <f t="shared" si="464"/>
        <v>#REF!</v>
      </c>
      <c r="AC92" s="36" t="e">
        <f t="shared" si="464"/>
        <v>#REF!</v>
      </c>
      <c r="AD92" s="36" t="e">
        <f t="shared" si="464"/>
        <v>#REF!</v>
      </c>
      <c r="AE92" s="36" t="e">
        <f t="shared" si="464"/>
        <v>#REF!</v>
      </c>
      <c r="AF92" s="36" t="e">
        <f t="shared" si="464"/>
        <v>#REF!</v>
      </c>
      <c r="AG92" s="36" t="e">
        <f t="shared" si="464"/>
        <v>#REF!</v>
      </c>
      <c r="AH92" s="36" t="e">
        <f t="shared" si="464"/>
        <v>#REF!</v>
      </c>
      <c r="AI92" s="49" t="e">
        <f t="shared" si="464"/>
        <v>#REF!</v>
      </c>
      <c r="AJ92" s="36" t="e">
        <f t="shared" si="464"/>
        <v>#REF!</v>
      </c>
      <c r="AK92" s="36" t="e">
        <f t="shared" si="464"/>
        <v>#REF!</v>
      </c>
      <c r="AL92" s="36" t="e">
        <f t="shared" si="464"/>
        <v>#REF!</v>
      </c>
      <c r="AM92" s="36" t="e">
        <f t="shared" si="464"/>
        <v>#REF!</v>
      </c>
      <c r="AN92" s="36" t="e">
        <f>SUM(AN93+AN101+AN103+AN105)</f>
        <v>#REF!</v>
      </c>
      <c r="AO92" s="36" t="e">
        <f t="shared" si="464"/>
        <v>#REF!</v>
      </c>
      <c r="AP92" s="36" t="e">
        <f t="shared" si="464"/>
        <v>#REF!</v>
      </c>
      <c r="AQ92" s="36" t="e">
        <f t="shared" si="464"/>
        <v>#REF!</v>
      </c>
      <c r="AR92" s="36" t="e">
        <f t="shared" si="464"/>
        <v>#REF!</v>
      </c>
      <c r="AS92" s="36" t="e">
        <f t="shared" si="464"/>
        <v>#REF!</v>
      </c>
      <c r="AT92" s="36" t="e">
        <f t="shared" si="464"/>
        <v>#REF!</v>
      </c>
      <c r="AU92" s="36" t="e">
        <f t="shared" si="464"/>
        <v>#REF!</v>
      </c>
      <c r="AV92" s="36" t="e">
        <f t="shared" si="464"/>
        <v>#REF!</v>
      </c>
      <c r="AW92" s="36" t="e">
        <f t="shared" si="464"/>
        <v>#REF!</v>
      </c>
      <c r="AX92" s="36" t="e">
        <f t="shared" si="464"/>
        <v>#REF!</v>
      </c>
      <c r="AY92" s="36" t="e">
        <f t="shared" si="464"/>
        <v>#REF!</v>
      </c>
      <c r="AZ92" s="36" t="e">
        <f t="shared" si="464"/>
        <v>#REF!</v>
      </c>
      <c r="BA92" s="36" t="e">
        <f t="shared" si="464"/>
        <v>#REF!</v>
      </c>
      <c r="BB92" s="36" t="e">
        <f t="shared" si="464"/>
        <v>#REF!</v>
      </c>
      <c r="BC92" s="36" t="e">
        <f t="shared" si="464"/>
        <v>#REF!</v>
      </c>
      <c r="BD92" s="36" t="e">
        <f t="shared" si="464"/>
        <v>#REF!</v>
      </c>
      <c r="BE92" s="36" t="e">
        <f t="shared" si="464"/>
        <v>#REF!</v>
      </c>
      <c r="BF92" s="36" t="e">
        <f t="shared" si="464"/>
        <v>#REF!</v>
      </c>
      <c r="BG92" s="36" t="e">
        <f t="shared" si="464"/>
        <v>#REF!</v>
      </c>
      <c r="BH92" s="36" t="e">
        <f t="shared" si="464"/>
        <v>#REF!</v>
      </c>
      <c r="BI92" s="36" t="e">
        <f t="shared" si="464"/>
        <v>#REF!</v>
      </c>
      <c r="BJ92" s="36" t="e">
        <f t="shared" si="464"/>
        <v>#REF!</v>
      </c>
      <c r="BK92" s="36" t="e">
        <f t="shared" si="464"/>
        <v>#REF!</v>
      </c>
      <c r="BL92" s="36" t="e">
        <f t="shared" si="464"/>
        <v>#REF!</v>
      </c>
      <c r="BM92" s="36" t="e">
        <f t="shared" si="464"/>
        <v>#REF!</v>
      </c>
      <c r="BN92" s="36" t="e">
        <f t="shared" si="464"/>
        <v>#REF!</v>
      </c>
      <c r="BO92" s="36" t="e">
        <f t="shared" si="464"/>
        <v>#REF!</v>
      </c>
      <c r="BP92" s="49" t="e">
        <f t="shared" ref="BP92:CI92" si="465">SUM(BP93+BP101+BP103+BP105)</f>
        <v>#REF!</v>
      </c>
      <c r="BQ92" s="36" t="e">
        <f t="shared" si="465"/>
        <v>#REF!</v>
      </c>
      <c r="BR92" s="36" t="e">
        <f t="shared" si="465"/>
        <v>#REF!</v>
      </c>
      <c r="BS92" s="36" t="e">
        <f t="shared" si="465"/>
        <v>#REF!</v>
      </c>
      <c r="BT92" s="36" t="e">
        <f t="shared" si="465"/>
        <v>#REF!</v>
      </c>
      <c r="BU92" s="36" t="e">
        <f t="shared" si="465"/>
        <v>#REF!</v>
      </c>
      <c r="BV92" s="36" t="e">
        <f t="shared" si="465"/>
        <v>#REF!</v>
      </c>
      <c r="BW92" s="36" t="e">
        <f t="shared" si="465"/>
        <v>#REF!</v>
      </c>
      <c r="BX92" s="36" t="e">
        <f t="shared" si="465"/>
        <v>#REF!</v>
      </c>
      <c r="BY92" s="36" t="e">
        <f t="shared" si="465"/>
        <v>#REF!</v>
      </c>
      <c r="BZ92" s="36" t="e">
        <f t="shared" si="465"/>
        <v>#REF!</v>
      </c>
      <c r="CA92" s="36" t="e">
        <f t="shared" si="465"/>
        <v>#REF!</v>
      </c>
      <c r="CB92" s="36" t="e">
        <f t="shared" si="465"/>
        <v>#REF!</v>
      </c>
      <c r="CC92" s="36" t="e">
        <f t="shared" si="465"/>
        <v>#REF!</v>
      </c>
      <c r="CD92" s="36" t="e">
        <f t="shared" si="465"/>
        <v>#REF!</v>
      </c>
      <c r="CE92" s="36" t="e">
        <f t="shared" si="465"/>
        <v>#REF!</v>
      </c>
      <c r="CF92" s="49" t="e">
        <f t="shared" si="465"/>
        <v>#REF!</v>
      </c>
      <c r="CG92" s="36" t="e">
        <f t="shared" si="465"/>
        <v>#REF!</v>
      </c>
      <c r="CH92" s="36" t="e">
        <f t="shared" si="465"/>
        <v>#REF!</v>
      </c>
      <c r="CI92" s="36" t="e">
        <f t="shared" si="465"/>
        <v>#REF!</v>
      </c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</row>
    <row r="93" spans="1:133" s="35" customFormat="1" x14ac:dyDescent="0.65">
      <c r="A93" s="159"/>
      <c r="B93" s="159" t="s">
        <v>183</v>
      </c>
      <c r="C93" s="36" t="e">
        <f>SUM(C94:C100)</f>
        <v>#REF!</v>
      </c>
      <c r="D93" s="36" t="e">
        <f t="shared" ref="D93:BO93" si="466">SUM(D94:D100)</f>
        <v>#REF!</v>
      </c>
      <c r="E93" s="36" t="e">
        <f t="shared" si="466"/>
        <v>#REF!</v>
      </c>
      <c r="F93" s="36" t="e">
        <f t="shared" si="466"/>
        <v>#REF!</v>
      </c>
      <c r="G93" s="36" t="e">
        <f t="shared" si="466"/>
        <v>#REF!</v>
      </c>
      <c r="H93" s="36" t="e">
        <f t="shared" si="466"/>
        <v>#REF!</v>
      </c>
      <c r="I93" s="36" t="e">
        <f t="shared" si="466"/>
        <v>#REF!</v>
      </c>
      <c r="J93" s="36" t="e">
        <f t="shared" si="466"/>
        <v>#REF!</v>
      </c>
      <c r="K93" s="36" t="e">
        <f t="shared" si="466"/>
        <v>#REF!</v>
      </c>
      <c r="L93" s="36" t="e">
        <f t="shared" si="466"/>
        <v>#REF!</v>
      </c>
      <c r="M93" s="36" t="e">
        <f t="shared" si="466"/>
        <v>#REF!</v>
      </c>
      <c r="N93" s="36" t="e">
        <f t="shared" si="466"/>
        <v>#REF!</v>
      </c>
      <c r="O93" s="36" t="e">
        <f t="shared" si="466"/>
        <v>#REF!</v>
      </c>
      <c r="P93" s="36" t="e">
        <f t="shared" si="466"/>
        <v>#REF!</v>
      </c>
      <c r="Q93" s="36" t="e">
        <f t="shared" si="466"/>
        <v>#REF!</v>
      </c>
      <c r="R93" s="36" t="e">
        <f t="shared" si="466"/>
        <v>#REF!</v>
      </c>
      <c r="S93" s="36" t="e">
        <f t="shared" si="466"/>
        <v>#REF!</v>
      </c>
      <c r="T93" s="36" t="e">
        <f t="shared" si="466"/>
        <v>#REF!</v>
      </c>
      <c r="U93" s="36" t="e">
        <f t="shared" si="466"/>
        <v>#REF!</v>
      </c>
      <c r="V93" s="36" t="e">
        <f t="shared" si="466"/>
        <v>#REF!</v>
      </c>
      <c r="W93" s="36" t="e">
        <f t="shared" si="466"/>
        <v>#REF!</v>
      </c>
      <c r="X93" s="36" t="e">
        <f t="shared" si="466"/>
        <v>#REF!</v>
      </c>
      <c r="Y93" s="36" t="e">
        <f t="shared" si="466"/>
        <v>#REF!</v>
      </c>
      <c r="Z93" s="36" t="e">
        <f t="shared" si="466"/>
        <v>#REF!</v>
      </c>
      <c r="AA93" s="36" t="e">
        <f t="shared" si="466"/>
        <v>#REF!</v>
      </c>
      <c r="AB93" s="36" t="e">
        <f t="shared" si="466"/>
        <v>#REF!</v>
      </c>
      <c r="AC93" s="36" t="e">
        <f t="shared" si="466"/>
        <v>#REF!</v>
      </c>
      <c r="AD93" s="36" t="e">
        <f t="shared" si="466"/>
        <v>#REF!</v>
      </c>
      <c r="AE93" s="36" t="e">
        <f t="shared" si="466"/>
        <v>#REF!</v>
      </c>
      <c r="AF93" s="36" t="e">
        <f t="shared" si="466"/>
        <v>#REF!</v>
      </c>
      <c r="AG93" s="36" t="e">
        <f t="shared" si="466"/>
        <v>#REF!</v>
      </c>
      <c r="AH93" s="36" t="e">
        <f t="shared" si="466"/>
        <v>#REF!</v>
      </c>
      <c r="AI93" s="49" t="e">
        <f t="shared" si="466"/>
        <v>#REF!</v>
      </c>
      <c r="AJ93" s="36" t="e">
        <f t="shared" si="466"/>
        <v>#REF!</v>
      </c>
      <c r="AK93" s="36" t="e">
        <f t="shared" si="466"/>
        <v>#REF!</v>
      </c>
      <c r="AL93" s="36" t="e">
        <f t="shared" si="466"/>
        <v>#REF!</v>
      </c>
      <c r="AM93" s="36" t="e">
        <f t="shared" si="466"/>
        <v>#REF!</v>
      </c>
      <c r="AN93" s="36" t="e">
        <f t="shared" si="466"/>
        <v>#REF!</v>
      </c>
      <c r="AO93" s="36" t="e">
        <f t="shared" si="466"/>
        <v>#REF!</v>
      </c>
      <c r="AP93" s="36" t="e">
        <f t="shared" si="466"/>
        <v>#REF!</v>
      </c>
      <c r="AQ93" s="36" t="e">
        <f t="shared" si="466"/>
        <v>#REF!</v>
      </c>
      <c r="AR93" s="36" t="e">
        <f t="shared" si="466"/>
        <v>#REF!</v>
      </c>
      <c r="AS93" s="36" t="e">
        <f t="shared" si="466"/>
        <v>#REF!</v>
      </c>
      <c r="AT93" s="36" t="e">
        <f t="shared" si="466"/>
        <v>#REF!</v>
      </c>
      <c r="AU93" s="36" t="e">
        <f t="shared" si="466"/>
        <v>#REF!</v>
      </c>
      <c r="AV93" s="36" t="e">
        <f t="shared" si="466"/>
        <v>#REF!</v>
      </c>
      <c r="AW93" s="36" t="e">
        <f t="shared" si="466"/>
        <v>#REF!</v>
      </c>
      <c r="AX93" s="36" t="e">
        <f t="shared" si="466"/>
        <v>#REF!</v>
      </c>
      <c r="AY93" s="36" t="e">
        <f t="shared" si="466"/>
        <v>#REF!</v>
      </c>
      <c r="AZ93" s="36" t="e">
        <f t="shared" si="466"/>
        <v>#REF!</v>
      </c>
      <c r="BA93" s="36" t="e">
        <f t="shared" si="466"/>
        <v>#REF!</v>
      </c>
      <c r="BB93" s="36" t="e">
        <f t="shared" si="466"/>
        <v>#REF!</v>
      </c>
      <c r="BC93" s="36" t="e">
        <f t="shared" si="466"/>
        <v>#REF!</v>
      </c>
      <c r="BD93" s="36" t="e">
        <f t="shared" si="466"/>
        <v>#REF!</v>
      </c>
      <c r="BE93" s="36" t="e">
        <f t="shared" si="466"/>
        <v>#REF!</v>
      </c>
      <c r="BF93" s="36" t="e">
        <f t="shared" si="466"/>
        <v>#REF!</v>
      </c>
      <c r="BG93" s="36" t="e">
        <f t="shared" si="466"/>
        <v>#REF!</v>
      </c>
      <c r="BH93" s="36" t="e">
        <f t="shared" si="466"/>
        <v>#REF!</v>
      </c>
      <c r="BI93" s="36" t="e">
        <f t="shared" si="466"/>
        <v>#REF!</v>
      </c>
      <c r="BJ93" s="36" t="e">
        <f t="shared" si="466"/>
        <v>#REF!</v>
      </c>
      <c r="BK93" s="36" t="e">
        <f t="shared" si="466"/>
        <v>#REF!</v>
      </c>
      <c r="BL93" s="36" t="e">
        <f t="shared" si="466"/>
        <v>#REF!</v>
      </c>
      <c r="BM93" s="36" t="e">
        <f t="shared" si="466"/>
        <v>#REF!</v>
      </c>
      <c r="BN93" s="36" t="e">
        <f t="shared" si="466"/>
        <v>#REF!</v>
      </c>
      <c r="BO93" s="36" t="e">
        <f t="shared" si="466"/>
        <v>#REF!</v>
      </c>
      <c r="BP93" s="49" t="e">
        <f t="shared" ref="BP93:CI93" si="467">SUM(BP94:BP100)</f>
        <v>#REF!</v>
      </c>
      <c r="BQ93" s="36" t="e">
        <f t="shared" si="467"/>
        <v>#REF!</v>
      </c>
      <c r="BR93" s="36" t="e">
        <f t="shared" si="467"/>
        <v>#REF!</v>
      </c>
      <c r="BS93" s="36" t="e">
        <f t="shared" si="467"/>
        <v>#REF!</v>
      </c>
      <c r="BT93" s="36" t="e">
        <f t="shared" si="467"/>
        <v>#REF!</v>
      </c>
      <c r="BU93" s="36" t="e">
        <f t="shared" si="467"/>
        <v>#REF!</v>
      </c>
      <c r="BV93" s="36" t="e">
        <f t="shared" si="467"/>
        <v>#REF!</v>
      </c>
      <c r="BW93" s="36" t="e">
        <f t="shared" si="467"/>
        <v>#REF!</v>
      </c>
      <c r="BX93" s="36" t="e">
        <f t="shared" si="467"/>
        <v>#REF!</v>
      </c>
      <c r="BY93" s="36" t="e">
        <f t="shared" si="467"/>
        <v>#REF!</v>
      </c>
      <c r="BZ93" s="36" t="e">
        <f t="shared" si="467"/>
        <v>#REF!</v>
      </c>
      <c r="CA93" s="36" t="e">
        <f t="shared" si="467"/>
        <v>#REF!</v>
      </c>
      <c r="CB93" s="36" t="e">
        <f t="shared" si="467"/>
        <v>#REF!</v>
      </c>
      <c r="CC93" s="36" t="e">
        <f t="shared" si="467"/>
        <v>#REF!</v>
      </c>
      <c r="CD93" s="36" t="e">
        <f t="shared" si="467"/>
        <v>#REF!</v>
      </c>
      <c r="CE93" s="36" t="e">
        <f t="shared" si="467"/>
        <v>#REF!</v>
      </c>
      <c r="CF93" s="49" t="e">
        <f t="shared" si="467"/>
        <v>#REF!</v>
      </c>
      <c r="CG93" s="36" t="e">
        <f t="shared" si="467"/>
        <v>#REF!</v>
      </c>
      <c r="CH93" s="36" t="e">
        <f t="shared" si="467"/>
        <v>#REF!</v>
      </c>
      <c r="CI93" s="36" t="e">
        <f t="shared" si="467"/>
        <v>#REF!</v>
      </c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</row>
    <row r="94" spans="1:133" s="32" customFormat="1" x14ac:dyDescent="0.65">
      <c r="A94" s="146"/>
      <c r="B94" s="146" t="s">
        <v>235</v>
      </c>
      <c r="C94" s="37" t="e">
        <f>#REF!</f>
        <v>#REF!</v>
      </c>
      <c r="D94" s="37" t="e">
        <f>#REF!</f>
        <v>#REF!</v>
      </c>
      <c r="E94" s="37" t="e">
        <f>#REF!</f>
        <v>#REF!</v>
      </c>
      <c r="F94" s="37" t="e">
        <f>#REF!</f>
        <v>#REF!</v>
      </c>
      <c r="G94" s="37" t="e">
        <f t="shared" ref="G94:G100" si="468">SUM(C94:F94)</f>
        <v>#REF!</v>
      </c>
      <c r="H94" s="37" t="e">
        <f>#REF!</f>
        <v>#REF!</v>
      </c>
      <c r="I94" s="37" t="e">
        <f>#REF!</f>
        <v>#REF!</v>
      </c>
      <c r="J94" s="37" t="e">
        <f>#REF!</f>
        <v>#REF!</v>
      </c>
      <c r="K94" s="37" t="e">
        <f>#REF!</f>
        <v>#REF!</v>
      </c>
      <c r="L94" s="37" t="e">
        <f t="shared" ref="L94:L100" si="469">SUM(H94:K94)</f>
        <v>#REF!</v>
      </c>
      <c r="M94" s="37" t="e">
        <f>#REF!</f>
        <v>#REF!</v>
      </c>
      <c r="N94" s="37" t="e">
        <f>#REF!</f>
        <v>#REF!</v>
      </c>
      <c r="O94" s="37" t="e">
        <f>#REF!</f>
        <v>#REF!</v>
      </c>
      <c r="P94" s="37" t="e">
        <f>#REF!</f>
        <v>#REF!</v>
      </c>
      <c r="Q94" s="37" t="e">
        <f t="shared" ref="Q94:Q100" si="470">SUM(M94:P94)</f>
        <v>#REF!</v>
      </c>
      <c r="R94" s="37" t="e">
        <f>#REF!</f>
        <v>#REF!</v>
      </c>
      <c r="S94" s="37" t="e">
        <f>#REF!</f>
        <v>#REF!</v>
      </c>
      <c r="T94" s="37" t="e">
        <f>#REF!</f>
        <v>#REF!</v>
      </c>
      <c r="U94" s="37" t="e">
        <f>#REF!</f>
        <v>#REF!</v>
      </c>
      <c r="V94" s="37" t="e">
        <f t="shared" ref="V94:V100" si="471">SUM(R94:U94)</f>
        <v>#REF!</v>
      </c>
      <c r="W94" s="37" t="e">
        <f>#REF!</f>
        <v>#REF!</v>
      </c>
      <c r="X94" s="37" t="e">
        <f>#REF!</f>
        <v>#REF!</v>
      </c>
      <c r="Y94" s="37" t="e">
        <f>#REF!</f>
        <v>#REF!</v>
      </c>
      <c r="Z94" s="37" t="e">
        <f>#REF!</f>
        <v>#REF!</v>
      </c>
      <c r="AA94" s="37" t="e">
        <f t="shared" ref="AA94:AA100" si="472">SUM(W94:Z94)</f>
        <v>#REF!</v>
      </c>
      <c r="AB94" s="37" t="e">
        <f>#REF!</f>
        <v>#REF!</v>
      </c>
      <c r="AC94" s="37" t="e">
        <f>#REF!</f>
        <v>#REF!</v>
      </c>
      <c r="AD94" s="37" t="e">
        <f>#REF!</f>
        <v>#REF!</v>
      </c>
      <c r="AE94" s="37" t="e">
        <f>#REF!</f>
        <v>#REF!</v>
      </c>
      <c r="AF94" s="37" t="e">
        <f t="shared" ref="AF94:AF100" si="473">SUM(AB94:AE94)</f>
        <v>#REF!</v>
      </c>
      <c r="AG94" s="37" t="e">
        <f>#REF!</f>
        <v>#REF!</v>
      </c>
      <c r="AH94" s="37" t="e">
        <f>#REF!</f>
        <v>#REF!</v>
      </c>
      <c r="AI94" s="50" t="e">
        <f t="shared" ref="AI94:AI100" si="474">SUM(G94+Q94+AA94)/2+AG94+AH94+SUM(L94+V94+AF94)/3</f>
        <v>#REF!</v>
      </c>
      <c r="AJ94" s="37" t="e">
        <f>#REF!</f>
        <v>#REF!</v>
      </c>
      <c r="AK94" s="37" t="e">
        <f>#REF!</f>
        <v>#REF!</v>
      </c>
      <c r="AL94" s="37" t="e">
        <f>#REF!</f>
        <v>#REF!</v>
      </c>
      <c r="AM94" s="37" t="e">
        <f>#REF!</f>
        <v>#REF!</v>
      </c>
      <c r="AN94" s="37" t="e">
        <f t="shared" ref="AN94:AN100" si="475">SUM(AJ94:AM94)</f>
        <v>#REF!</v>
      </c>
      <c r="AO94" s="37" t="e">
        <f>#REF!</f>
        <v>#REF!</v>
      </c>
      <c r="AP94" s="37" t="e">
        <f>#REF!</f>
        <v>#REF!</v>
      </c>
      <c r="AQ94" s="37" t="e">
        <f>#REF!</f>
        <v>#REF!</v>
      </c>
      <c r="AR94" s="37" t="e">
        <f>#REF!</f>
        <v>#REF!</v>
      </c>
      <c r="AS94" s="37" t="e">
        <f t="shared" ref="AS94:AS100" si="476">SUM(AO94:AR94)</f>
        <v>#REF!</v>
      </c>
      <c r="AT94" s="37" t="e">
        <f>#REF!</f>
        <v>#REF!</v>
      </c>
      <c r="AU94" s="37" t="e">
        <f>#REF!</f>
        <v>#REF!</v>
      </c>
      <c r="AV94" s="37" t="e">
        <f>#REF!</f>
        <v>#REF!</v>
      </c>
      <c r="AW94" s="37" t="e">
        <f>#REF!</f>
        <v>#REF!</v>
      </c>
      <c r="AX94" s="37" t="e">
        <f t="shared" ref="AX94:AX100" si="477">SUM(AT94:AW94)</f>
        <v>#REF!</v>
      </c>
      <c r="AY94" s="37" t="e">
        <f>#REF!</f>
        <v>#REF!</v>
      </c>
      <c r="AZ94" s="37" t="e">
        <f>#REF!</f>
        <v>#REF!</v>
      </c>
      <c r="BA94" s="37" t="e">
        <f>#REF!</f>
        <v>#REF!</v>
      </c>
      <c r="BB94" s="37" t="e">
        <f>#REF!</f>
        <v>#REF!</v>
      </c>
      <c r="BC94" s="37" t="e">
        <f t="shared" ref="BC94:BC100" si="478">SUM(AY94:BB94)</f>
        <v>#REF!</v>
      </c>
      <c r="BD94" s="37" t="e">
        <f>#REF!</f>
        <v>#REF!</v>
      </c>
      <c r="BE94" s="37" t="e">
        <f>#REF!</f>
        <v>#REF!</v>
      </c>
      <c r="BF94" s="37" t="e">
        <f>#REF!</f>
        <v>#REF!</v>
      </c>
      <c r="BG94" s="37" t="e">
        <f>#REF!</f>
        <v>#REF!</v>
      </c>
      <c r="BH94" s="37" t="e">
        <f t="shared" ref="BH94:BH100" si="479">SUM(BD94:BG94)</f>
        <v>#REF!</v>
      </c>
      <c r="BI94" s="37" t="e">
        <f>#REF!</f>
        <v>#REF!</v>
      </c>
      <c r="BJ94" s="37" t="e">
        <f>#REF!</f>
        <v>#REF!</v>
      </c>
      <c r="BK94" s="37" t="e">
        <f>#REF!</f>
        <v>#REF!</v>
      </c>
      <c r="BL94" s="37" t="e">
        <f>#REF!</f>
        <v>#REF!</v>
      </c>
      <c r="BM94" s="37" t="e">
        <f t="shared" ref="BM94:BM100" si="480">SUM(BI94:BL94)</f>
        <v>#REF!</v>
      </c>
      <c r="BN94" s="37" t="e">
        <f>#REF!</f>
        <v>#REF!</v>
      </c>
      <c r="BO94" s="37" t="e">
        <f>#REF!</f>
        <v>#REF!</v>
      </c>
      <c r="BP94" s="50" t="e">
        <f t="shared" ref="BP94:BP100" si="481">SUM(AN94+AX94+BH94)/2+BN94+BO94+SUM(AS94+BC94+BM94)/3</f>
        <v>#REF!</v>
      </c>
      <c r="BQ94" s="37" t="e">
        <f>#REF!</f>
        <v>#REF!</v>
      </c>
      <c r="BR94" s="37" t="e">
        <f>#REF!</f>
        <v>#REF!</v>
      </c>
      <c r="BS94" s="37" t="e">
        <f>#REF!</f>
        <v>#REF!</v>
      </c>
      <c r="BT94" s="37" t="e">
        <f>#REF!</f>
        <v>#REF!</v>
      </c>
      <c r="BU94" s="37" t="e">
        <f t="shared" ref="BU94:BU100" si="482">SUM(BQ94:BT94)</f>
        <v>#REF!</v>
      </c>
      <c r="BV94" s="37" t="e">
        <f>#REF!</f>
        <v>#REF!</v>
      </c>
      <c r="BW94" s="37" t="e">
        <f>#REF!</f>
        <v>#REF!</v>
      </c>
      <c r="BX94" s="37" t="e">
        <f>#REF!</f>
        <v>#REF!</v>
      </c>
      <c r="BY94" s="37" t="e">
        <f>#REF!</f>
        <v>#REF!</v>
      </c>
      <c r="BZ94" s="37" t="e">
        <f t="shared" ref="BZ94:BZ100" si="483">SUM(BV94:BY94)</f>
        <v>#REF!</v>
      </c>
      <c r="CA94" s="37" t="e">
        <f>#REF!</f>
        <v>#REF!</v>
      </c>
      <c r="CB94" s="37" t="e">
        <f>#REF!</f>
        <v>#REF!</v>
      </c>
      <c r="CC94" s="37" t="e">
        <f>#REF!</f>
        <v>#REF!</v>
      </c>
      <c r="CD94" s="37" t="e">
        <f>#REF!</f>
        <v>#REF!</v>
      </c>
      <c r="CE94" s="37" t="e">
        <f t="shared" ref="CE94:CE100" si="484">SUM(CA94:CD94)</f>
        <v>#REF!</v>
      </c>
      <c r="CF94" s="50" t="e">
        <f t="shared" ref="CF94:CF100" si="485">SUM(BU94+BZ94+CE94)/2</f>
        <v>#REF!</v>
      </c>
      <c r="CG94" s="37" t="e">
        <f t="shared" ref="CG94:CG100" si="486">SUM(G94+Q94+AA94+AN94+AX94+BH94+BU94+BZ94+CE94)/2+AG94+AH94+BN94+BO94</f>
        <v>#REF!</v>
      </c>
      <c r="CH94" s="37" t="e">
        <f t="shared" ref="CH94:CH100" si="487">SUM(L94+V94+AF94+AS94+BC94+BM94)/3</f>
        <v>#REF!</v>
      </c>
      <c r="CI94" s="37" t="e">
        <f t="shared" ref="CI94:CI100" si="488">CG94+CH94</f>
        <v>#REF!</v>
      </c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</row>
    <row r="95" spans="1:133" x14ac:dyDescent="0.65">
      <c r="A95" s="146"/>
      <c r="B95" s="146" t="s">
        <v>83</v>
      </c>
      <c r="C95" s="37" t="e">
        <f>#REF!</f>
        <v>#REF!</v>
      </c>
      <c r="D95" s="37" t="e">
        <f>#REF!</f>
        <v>#REF!</v>
      </c>
      <c r="E95" s="37" t="e">
        <f>#REF!</f>
        <v>#REF!</v>
      </c>
      <c r="F95" s="37" t="e">
        <f>#REF!</f>
        <v>#REF!</v>
      </c>
      <c r="G95" s="37" t="e">
        <f t="shared" si="468"/>
        <v>#REF!</v>
      </c>
      <c r="H95" s="37" t="e">
        <f>#REF!</f>
        <v>#REF!</v>
      </c>
      <c r="I95" s="37" t="e">
        <f>#REF!</f>
        <v>#REF!</v>
      </c>
      <c r="J95" s="37" t="e">
        <f>#REF!</f>
        <v>#REF!</v>
      </c>
      <c r="K95" s="37" t="e">
        <f>#REF!</f>
        <v>#REF!</v>
      </c>
      <c r="L95" s="37" t="e">
        <f t="shared" si="469"/>
        <v>#REF!</v>
      </c>
      <c r="M95" s="37" t="e">
        <f>#REF!</f>
        <v>#REF!</v>
      </c>
      <c r="N95" s="37" t="e">
        <f>#REF!</f>
        <v>#REF!</v>
      </c>
      <c r="O95" s="37" t="e">
        <f>#REF!</f>
        <v>#REF!</v>
      </c>
      <c r="P95" s="37" t="e">
        <f>#REF!</f>
        <v>#REF!</v>
      </c>
      <c r="Q95" s="37" t="e">
        <f t="shared" si="470"/>
        <v>#REF!</v>
      </c>
      <c r="R95" s="37" t="e">
        <f>#REF!</f>
        <v>#REF!</v>
      </c>
      <c r="S95" s="37" t="e">
        <f>#REF!</f>
        <v>#REF!</v>
      </c>
      <c r="T95" s="37" t="e">
        <f>#REF!</f>
        <v>#REF!</v>
      </c>
      <c r="U95" s="37" t="e">
        <f>#REF!</f>
        <v>#REF!</v>
      </c>
      <c r="V95" s="37" t="e">
        <f t="shared" si="471"/>
        <v>#REF!</v>
      </c>
      <c r="W95" s="37" t="e">
        <f>#REF!</f>
        <v>#REF!</v>
      </c>
      <c r="X95" s="37" t="e">
        <f>#REF!</f>
        <v>#REF!</v>
      </c>
      <c r="Y95" s="37" t="e">
        <f>#REF!</f>
        <v>#REF!</v>
      </c>
      <c r="Z95" s="37" t="e">
        <f>#REF!</f>
        <v>#REF!</v>
      </c>
      <c r="AA95" s="37" t="e">
        <f t="shared" si="472"/>
        <v>#REF!</v>
      </c>
      <c r="AB95" s="37" t="e">
        <f>#REF!</f>
        <v>#REF!</v>
      </c>
      <c r="AC95" s="37" t="e">
        <f>#REF!</f>
        <v>#REF!</v>
      </c>
      <c r="AD95" s="37" t="e">
        <f>#REF!</f>
        <v>#REF!</v>
      </c>
      <c r="AE95" s="37" t="e">
        <f>#REF!</f>
        <v>#REF!</v>
      </c>
      <c r="AF95" s="37" t="e">
        <f t="shared" si="473"/>
        <v>#REF!</v>
      </c>
      <c r="AG95" s="37" t="e">
        <f>#REF!</f>
        <v>#REF!</v>
      </c>
      <c r="AH95" s="37" t="e">
        <f>#REF!</f>
        <v>#REF!</v>
      </c>
      <c r="AI95" s="50" t="e">
        <f t="shared" si="474"/>
        <v>#REF!</v>
      </c>
      <c r="AJ95" s="37" t="e">
        <f>#REF!</f>
        <v>#REF!</v>
      </c>
      <c r="AK95" s="37" t="e">
        <f>#REF!</f>
        <v>#REF!</v>
      </c>
      <c r="AL95" s="37" t="e">
        <f>#REF!</f>
        <v>#REF!</v>
      </c>
      <c r="AM95" s="37" t="e">
        <f>#REF!</f>
        <v>#REF!</v>
      </c>
      <c r="AN95" s="37" t="e">
        <f t="shared" si="475"/>
        <v>#REF!</v>
      </c>
      <c r="AO95" s="37" t="e">
        <f>#REF!</f>
        <v>#REF!</v>
      </c>
      <c r="AP95" s="37" t="e">
        <f>#REF!</f>
        <v>#REF!</v>
      </c>
      <c r="AQ95" s="37" t="e">
        <f>#REF!</f>
        <v>#REF!</v>
      </c>
      <c r="AR95" s="37" t="e">
        <f>#REF!</f>
        <v>#REF!</v>
      </c>
      <c r="AS95" s="37" t="e">
        <f t="shared" si="476"/>
        <v>#REF!</v>
      </c>
      <c r="AT95" s="37" t="e">
        <f>#REF!</f>
        <v>#REF!</v>
      </c>
      <c r="AU95" s="37" t="e">
        <f>#REF!</f>
        <v>#REF!</v>
      </c>
      <c r="AV95" s="37" t="e">
        <f>#REF!</f>
        <v>#REF!</v>
      </c>
      <c r="AW95" s="37" t="e">
        <f>#REF!</f>
        <v>#REF!</v>
      </c>
      <c r="AX95" s="37" t="e">
        <f t="shared" si="477"/>
        <v>#REF!</v>
      </c>
      <c r="AY95" s="37" t="e">
        <f>#REF!</f>
        <v>#REF!</v>
      </c>
      <c r="AZ95" s="37" t="e">
        <f>#REF!</f>
        <v>#REF!</v>
      </c>
      <c r="BA95" s="37" t="e">
        <f>#REF!</f>
        <v>#REF!</v>
      </c>
      <c r="BB95" s="37" t="e">
        <f>#REF!</f>
        <v>#REF!</v>
      </c>
      <c r="BC95" s="37" t="e">
        <f t="shared" si="478"/>
        <v>#REF!</v>
      </c>
      <c r="BD95" s="37" t="e">
        <f>#REF!</f>
        <v>#REF!</v>
      </c>
      <c r="BE95" s="37" t="e">
        <f>#REF!</f>
        <v>#REF!</v>
      </c>
      <c r="BF95" s="37" t="e">
        <f>#REF!</f>
        <v>#REF!</v>
      </c>
      <c r="BG95" s="37" t="e">
        <f>#REF!</f>
        <v>#REF!</v>
      </c>
      <c r="BH95" s="37" t="e">
        <f t="shared" si="479"/>
        <v>#REF!</v>
      </c>
      <c r="BI95" s="37" t="e">
        <f>#REF!</f>
        <v>#REF!</v>
      </c>
      <c r="BJ95" s="37" t="e">
        <f>#REF!</f>
        <v>#REF!</v>
      </c>
      <c r="BK95" s="37" t="e">
        <f>#REF!</f>
        <v>#REF!</v>
      </c>
      <c r="BL95" s="37" t="e">
        <f>#REF!</f>
        <v>#REF!</v>
      </c>
      <c r="BM95" s="37" t="e">
        <f t="shared" si="480"/>
        <v>#REF!</v>
      </c>
      <c r="BN95" s="37" t="e">
        <f>#REF!</f>
        <v>#REF!</v>
      </c>
      <c r="BO95" s="37" t="e">
        <f>#REF!</f>
        <v>#REF!</v>
      </c>
      <c r="BP95" s="50" t="e">
        <f t="shared" si="481"/>
        <v>#REF!</v>
      </c>
      <c r="BQ95" s="37" t="e">
        <f>#REF!</f>
        <v>#REF!</v>
      </c>
      <c r="BR95" s="37" t="e">
        <f>#REF!</f>
        <v>#REF!</v>
      </c>
      <c r="BS95" s="37" t="e">
        <f>#REF!</f>
        <v>#REF!</v>
      </c>
      <c r="BT95" s="37" t="e">
        <f>#REF!</f>
        <v>#REF!</v>
      </c>
      <c r="BU95" s="37" t="e">
        <f t="shared" si="482"/>
        <v>#REF!</v>
      </c>
      <c r="BV95" s="37" t="e">
        <f>#REF!</f>
        <v>#REF!</v>
      </c>
      <c r="BW95" s="37" t="e">
        <f>#REF!</f>
        <v>#REF!</v>
      </c>
      <c r="BX95" s="37" t="e">
        <f>#REF!</f>
        <v>#REF!</v>
      </c>
      <c r="BY95" s="37" t="e">
        <f>#REF!</f>
        <v>#REF!</v>
      </c>
      <c r="BZ95" s="37" t="e">
        <f t="shared" si="483"/>
        <v>#REF!</v>
      </c>
      <c r="CA95" s="37" t="e">
        <f>#REF!</f>
        <v>#REF!</v>
      </c>
      <c r="CB95" s="37" t="e">
        <f>#REF!</f>
        <v>#REF!</v>
      </c>
      <c r="CC95" s="37" t="e">
        <f>#REF!</f>
        <v>#REF!</v>
      </c>
      <c r="CD95" s="37" t="e">
        <f>#REF!</f>
        <v>#REF!</v>
      </c>
      <c r="CE95" s="37" t="e">
        <f t="shared" si="484"/>
        <v>#REF!</v>
      </c>
      <c r="CF95" s="50" t="e">
        <f t="shared" si="485"/>
        <v>#REF!</v>
      </c>
      <c r="CG95" s="37" t="e">
        <f t="shared" si="486"/>
        <v>#REF!</v>
      </c>
      <c r="CH95" s="37" t="e">
        <f t="shared" si="487"/>
        <v>#REF!</v>
      </c>
      <c r="CI95" s="37" t="e">
        <f t="shared" si="488"/>
        <v>#REF!</v>
      </c>
    </row>
    <row r="96" spans="1:133" x14ac:dyDescent="0.65">
      <c r="A96" s="146"/>
      <c r="B96" s="146" t="s">
        <v>85</v>
      </c>
      <c r="C96" s="37" t="e">
        <f>#REF!</f>
        <v>#REF!</v>
      </c>
      <c r="D96" s="37" t="e">
        <f>#REF!</f>
        <v>#REF!</v>
      </c>
      <c r="E96" s="37" t="e">
        <f>#REF!</f>
        <v>#REF!</v>
      </c>
      <c r="F96" s="37" t="e">
        <f>#REF!</f>
        <v>#REF!</v>
      </c>
      <c r="G96" s="37" t="e">
        <f t="shared" si="468"/>
        <v>#REF!</v>
      </c>
      <c r="H96" s="37" t="e">
        <f>#REF!</f>
        <v>#REF!</v>
      </c>
      <c r="I96" s="37" t="e">
        <f>#REF!</f>
        <v>#REF!</v>
      </c>
      <c r="J96" s="37" t="e">
        <f>#REF!</f>
        <v>#REF!</v>
      </c>
      <c r="K96" s="37" t="e">
        <f>#REF!</f>
        <v>#REF!</v>
      </c>
      <c r="L96" s="37" t="e">
        <f t="shared" si="469"/>
        <v>#REF!</v>
      </c>
      <c r="M96" s="37" t="e">
        <f>#REF!</f>
        <v>#REF!</v>
      </c>
      <c r="N96" s="37" t="e">
        <f>#REF!</f>
        <v>#REF!</v>
      </c>
      <c r="O96" s="37" t="e">
        <f>#REF!</f>
        <v>#REF!</v>
      </c>
      <c r="P96" s="37" t="e">
        <f>#REF!</f>
        <v>#REF!</v>
      </c>
      <c r="Q96" s="37" t="e">
        <f t="shared" si="470"/>
        <v>#REF!</v>
      </c>
      <c r="R96" s="37" t="e">
        <f>#REF!</f>
        <v>#REF!</v>
      </c>
      <c r="S96" s="37" t="e">
        <f>#REF!</f>
        <v>#REF!</v>
      </c>
      <c r="T96" s="37" t="e">
        <f>#REF!</f>
        <v>#REF!</v>
      </c>
      <c r="U96" s="37" t="e">
        <f>#REF!</f>
        <v>#REF!</v>
      </c>
      <c r="V96" s="37" t="e">
        <f t="shared" si="471"/>
        <v>#REF!</v>
      </c>
      <c r="W96" s="37" t="e">
        <f>#REF!</f>
        <v>#REF!</v>
      </c>
      <c r="X96" s="37" t="e">
        <f>#REF!</f>
        <v>#REF!</v>
      </c>
      <c r="Y96" s="37" t="e">
        <f>#REF!</f>
        <v>#REF!</v>
      </c>
      <c r="Z96" s="37" t="e">
        <f>#REF!</f>
        <v>#REF!</v>
      </c>
      <c r="AA96" s="37" t="e">
        <f t="shared" si="472"/>
        <v>#REF!</v>
      </c>
      <c r="AB96" s="37" t="e">
        <f>#REF!</f>
        <v>#REF!</v>
      </c>
      <c r="AC96" s="37" t="e">
        <f>#REF!</f>
        <v>#REF!</v>
      </c>
      <c r="AD96" s="37" t="e">
        <f>#REF!</f>
        <v>#REF!</v>
      </c>
      <c r="AE96" s="37" t="e">
        <f>#REF!</f>
        <v>#REF!</v>
      </c>
      <c r="AF96" s="37" t="e">
        <f t="shared" si="473"/>
        <v>#REF!</v>
      </c>
      <c r="AG96" s="37" t="e">
        <f>#REF!</f>
        <v>#REF!</v>
      </c>
      <c r="AH96" s="37" t="e">
        <f>#REF!</f>
        <v>#REF!</v>
      </c>
      <c r="AI96" s="50" t="e">
        <f t="shared" si="474"/>
        <v>#REF!</v>
      </c>
      <c r="AJ96" s="37" t="e">
        <f>#REF!</f>
        <v>#REF!</v>
      </c>
      <c r="AK96" s="37" t="e">
        <f>#REF!</f>
        <v>#REF!</v>
      </c>
      <c r="AL96" s="37" t="e">
        <f>#REF!</f>
        <v>#REF!</v>
      </c>
      <c r="AM96" s="37" t="e">
        <f>#REF!</f>
        <v>#REF!</v>
      </c>
      <c r="AN96" s="37" t="e">
        <f t="shared" si="475"/>
        <v>#REF!</v>
      </c>
      <c r="AO96" s="37" t="e">
        <f>#REF!</f>
        <v>#REF!</v>
      </c>
      <c r="AP96" s="37" t="e">
        <f>#REF!</f>
        <v>#REF!</v>
      </c>
      <c r="AQ96" s="37" t="e">
        <f>#REF!</f>
        <v>#REF!</v>
      </c>
      <c r="AR96" s="37" t="e">
        <f>#REF!</f>
        <v>#REF!</v>
      </c>
      <c r="AS96" s="37" t="e">
        <f t="shared" si="476"/>
        <v>#REF!</v>
      </c>
      <c r="AT96" s="37" t="e">
        <f>#REF!</f>
        <v>#REF!</v>
      </c>
      <c r="AU96" s="37" t="e">
        <f>#REF!</f>
        <v>#REF!</v>
      </c>
      <c r="AV96" s="37" t="e">
        <f>#REF!</f>
        <v>#REF!</v>
      </c>
      <c r="AW96" s="37" t="e">
        <f>#REF!</f>
        <v>#REF!</v>
      </c>
      <c r="AX96" s="37" t="e">
        <f t="shared" si="477"/>
        <v>#REF!</v>
      </c>
      <c r="AY96" s="37" t="e">
        <f>#REF!</f>
        <v>#REF!</v>
      </c>
      <c r="AZ96" s="37" t="e">
        <f>#REF!</f>
        <v>#REF!</v>
      </c>
      <c r="BA96" s="37" t="e">
        <f>#REF!</f>
        <v>#REF!</v>
      </c>
      <c r="BB96" s="37" t="e">
        <f>#REF!</f>
        <v>#REF!</v>
      </c>
      <c r="BC96" s="37" t="e">
        <f t="shared" si="478"/>
        <v>#REF!</v>
      </c>
      <c r="BD96" s="37" t="e">
        <f>#REF!</f>
        <v>#REF!</v>
      </c>
      <c r="BE96" s="37" t="e">
        <f>#REF!</f>
        <v>#REF!</v>
      </c>
      <c r="BF96" s="37" t="e">
        <f>#REF!</f>
        <v>#REF!</v>
      </c>
      <c r="BG96" s="37" t="e">
        <f>#REF!</f>
        <v>#REF!</v>
      </c>
      <c r="BH96" s="37" t="e">
        <f t="shared" si="479"/>
        <v>#REF!</v>
      </c>
      <c r="BI96" s="37" t="e">
        <f>#REF!</f>
        <v>#REF!</v>
      </c>
      <c r="BJ96" s="37" t="e">
        <f>#REF!</f>
        <v>#REF!</v>
      </c>
      <c r="BK96" s="37" t="e">
        <f>#REF!</f>
        <v>#REF!</v>
      </c>
      <c r="BL96" s="37" t="e">
        <f>#REF!</f>
        <v>#REF!</v>
      </c>
      <c r="BM96" s="37" t="e">
        <f t="shared" si="480"/>
        <v>#REF!</v>
      </c>
      <c r="BN96" s="37" t="e">
        <f>#REF!</f>
        <v>#REF!</v>
      </c>
      <c r="BO96" s="37" t="e">
        <f>#REF!</f>
        <v>#REF!</v>
      </c>
      <c r="BP96" s="50" t="e">
        <f t="shared" si="481"/>
        <v>#REF!</v>
      </c>
      <c r="BQ96" s="37" t="e">
        <f>#REF!</f>
        <v>#REF!</v>
      </c>
      <c r="BR96" s="37" t="e">
        <f>#REF!</f>
        <v>#REF!</v>
      </c>
      <c r="BS96" s="37" t="e">
        <f>#REF!</f>
        <v>#REF!</v>
      </c>
      <c r="BT96" s="37" t="e">
        <f>#REF!</f>
        <v>#REF!</v>
      </c>
      <c r="BU96" s="37" t="e">
        <f t="shared" si="482"/>
        <v>#REF!</v>
      </c>
      <c r="BV96" s="37" t="e">
        <f>#REF!</f>
        <v>#REF!</v>
      </c>
      <c r="BW96" s="37" t="e">
        <f>#REF!</f>
        <v>#REF!</v>
      </c>
      <c r="BX96" s="37" t="e">
        <f>#REF!</f>
        <v>#REF!</v>
      </c>
      <c r="BY96" s="37" t="e">
        <f>#REF!</f>
        <v>#REF!</v>
      </c>
      <c r="BZ96" s="37" t="e">
        <f t="shared" si="483"/>
        <v>#REF!</v>
      </c>
      <c r="CA96" s="37" t="e">
        <f>#REF!</f>
        <v>#REF!</v>
      </c>
      <c r="CB96" s="37" t="e">
        <f>#REF!</f>
        <v>#REF!</v>
      </c>
      <c r="CC96" s="37" t="e">
        <f>#REF!</f>
        <v>#REF!</v>
      </c>
      <c r="CD96" s="37" t="e">
        <f>#REF!</f>
        <v>#REF!</v>
      </c>
      <c r="CE96" s="37" t="e">
        <f t="shared" si="484"/>
        <v>#REF!</v>
      </c>
      <c r="CF96" s="50" t="e">
        <f t="shared" si="485"/>
        <v>#REF!</v>
      </c>
      <c r="CG96" s="37" t="e">
        <f t="shared" si="486"/>
        <v>#REF!</v>
      </c>
      <c r="CH96" s="37" t="e">
        <f t="shared" si="487"/>
        <v>#REF!</v>
      </c>
      <c r="CI96" s="37" t="e">
        <f t="shared" si="488"/>
        <v>#REF!</v>
      </c>
    </row>
    <row r="97" spans="1:133" x14ac:dyDescent="0.65">
      <c r="A97" s="146"/>
      <c r="B97" s="146" t="s">
        <v>86</v>
      </c>
      <c r="C97" s="37" t="e">
        <f>#REF!</f>
        <v>#REF!</v>
      </c>
      <c r="D97" s="37" t="e">
        <f>#REF!</f>
        <v>#REF!</v>
      </c>
      <c r="E97" s="37" t="e">
        <f>#REF!</f>
        <v>#REF!</v>
      </c>
      <c r="F97" s="37" t="e">
        <f>#REF!</f>
        <v>#REF!</v>
      </c>
      <c r="G97" s="37" t="e">
        <f t="shared" si="468"/>
        <v>#REF!</v>
      </c>
      <c r="H97" s="37" t="e">
        <f>#REF!</f>
        <v>#REF!</v>
      </c>
      <c r="I97" s="37" t="e">
        <f>#REF!</f>
        <v>#REF!</v>
      </c>
      <c r="J97" s="37" t="e">
        <f>#REF!</f>
        <v>#REF!</v>
      </c>
      <c r="K97" s="37" t="e">
        <f>#REF!</f>
        <v>#REF!</v>
      </c>
      <c r="L97" s="37" t="e">
        <f t="shared" si="469"/>
        <v>#REF!</v>
      </c>
      <c r="M97" s="37" t="e">
        <f>#REF!</f>
        <v>#REF!</v>
      </c>
      <c r="N97" s="37" t="e">
        <f>#REF!</f>
        <v>#REF!</v>
      </c>
      <c r="O97" s="37" t="e">
        <f>#REF!</f>
        <v>#REF!</v>
      </c>
      <c r="P97" s="37" t="e">
        <f>#REF!</f>
        <v>#REF!</v>
      </c>
      <c r="Q97" s="37" t="e">
        <f t="shared" si="470"/>
        <v>#REF!</v>
      </c>
      <c r="R97" s="37" t="e">
        <f>#REF!</f>
        <v>#REF!</v>
      </c>
      <c r="S97" s="37" t="e">
        <f>#REF!</f>
        <v>#REF!</v>
      </c>
      <c r="T97" s="37" t="e">
        <f>#REF!</f>
        <v>#REF!</v>
      </c>
      <c r="U97" s="37" t="e">
        <f>#REF!</f>
        <v>#REF!</v>
      </c>
      <c r="V97" s="37" t="e">
        <f t="shared" si="471"/>
        <v>#REF!</v>
      </c>
      <c r="W97" s="37" t="e">
        <f>#REF!</f>
        <v>#REF!</v>
      </c>
      <c r="X97" s="37" t="e">
        <f>#REF!</f>
        <v>#REF!</v>
      </c>
      <c r="Y97" s="37" t="e">
        <f>#REF!</f>
        <v>#REF!</v>
      </c>
      <c r="Z97" s="37" t="e">
        <f>#REF!</f>
        <v>#REF!</v>
      </c>
      <c r="AA97" s="37" t="e">
        <f t="shared" si="472"/>
        <v>#REF!</v>
      </c>
      <c r="AB97" s="37" t="e">
        <f>#REF!</f>
        <v>#REF!</v>
      </c>
      <c r="AC97" s="37" t="e">
        <f>#REF!</f>
        <v>#REF!</v>
      </c>
      <c r="AD97" s="37" t="e">
        <f>#REF!</f>
        <v>#REF!</v>
      </c>
      <c r="AE97" s="37" t="e">
        <f>#REF!</f>
        <v>#REF!</v>
      </c>
      <c r="AF97" s="37" t="e">
        <f t="shared" si="473"/>
        <v>#REF!</v>
      </c>
      <c r="AG97" s="37" t="e">
        <f>#REF!</f>
        <v>#REF!</v>
      </c>
      <c r="AH97" s="37" t="e">
        <f>#REF!</f>
        <v>#REF!</v>
      </c>
      <c r="AI97" s="50" t="e">
        <f t="shared" si="474"/>
        <v>#REF!</v>
      </c>
      <c r="AJ97" s="37" t="e">
        <f>#REF!</f>
        <v>#REF!</v>
      </c>
      <c r="AK97" s="37" t="e">
        <f>#REF!</f>
        <v>#REF!</v>
      </c>
      <c r="AL97" s="37" t="e">
        <f>#REF!</f>
        <v>#REF!</v>
      </c>
      <c r="AM97" s="37" t="e">
        <f>#REF!</f>
        <v>#REF!</v>
      </c>
      <c r="AN97" s="37" t="e">
        <f t="shared" si="475"/>
        <v>#REF!</v>
      </c>
      <c r="AO97" s="37" t="e">
        <f>#REF!</f>
        <v>#REF!</v>
      </c>
      <c r="AP97" s="37" t="e">
        <f>#REF!</f>
        <v>#REF!</v>
      </c>
      <c r="AQ97" s="37" t="e">
        <f>#REF!</f>
        <v>#REF!</v>
      </c>
      <c r="AR97" s="37" t="e">
        <f>#REF!</f>
        <v>#REF!</v>
      </c>
      <c r="AS97" s="37" t="e">
        <f t="shared" si="476"/>
        <v>#REF!</v>
      </c>
      <c r="AT97" s="37" t="e">
        <f>#REF!</f>
        <v>#REF!</v>
      </c>
      <c r="AU97" s="37" t="e">
        <f>#REF!</f>
        <v>#REF!</v>
      </c>
      <c r="AV97" s="37" t="e">
        <f>#REF!</f>
        <v>#REF!</v>
      </c>
      <c r="AW97" s="37" t="e">
        <f>#REF!</f>
        <v>#REF!</v>
      </c>
      <c r="AX97" s="37" t="e">
        <f t="shared" si="477"/>
        <v>#REF!</v>
      </c>
      <c r="AY97" s="37" t="e">
        <f>#REF!</f>
        <v>#REF!</v>
      </c>
      <c r="AZ97" s="37" t="e">
        <f>#REF!</f>
        <v>#REF!</v>
      </c>
      <c r="BA97" s="37" t="e">
        <f>#REF!</f>
        <v>#REF!</v>
      </c>
      <c r="BB97" s="37" t="e">
        <f>#REF!</f>
        <v>#REF!</v>
      </c>
      <c r="BC97" s="37" t="e">
        <f t="shared" si="478"/>
        <v>#REF!</v>
      </c>
      <c r="BD97" s="37" t="e">
        <f>#REF!</f>
        <v>#REF!</v>
      </c>
      <c r="BE97" s="37" t="e">
        <f>#REF!</f>
        <v>#REF!</v>
      </c>
      <c r="BF97" s="37" t="e">
        <f>#REF!</f>
        <v>#REF!</v>
      </c>
      <c r="BG97" s="37" t="e">
        <f>#REF!</f>
        <v>#REF!</v>
      </c>
      <c r="BH97" s="37" t="e">
        <f t="shared" si="479"/>
        <v>#REF!</v>
      </c>
      <c r="BI97" s="37" t="e">
        <f>#REF!</f>
        <v>#REF!</v>
      </c>
      <c r="BJ97" s="37" t="e">
        <f>#REF!</f>
        <v>#REF!</v>
      </c>
      <c r="BK97" s="37" t="e">
        <f>#REF!</f>
        <v>#REF!</v>
      </c>
      <c r="BL97" s="37" t="e">
        <f>#REF!</f>
        <v>#REF!</v>
      </c>
      <c r="BM97" s="37" t="e">
        <f t="shared" si="480"/>
        <v>#REF!</v>
      </c>
      <c r="BN97" s="37" t="e">
        <f>#REF!</f>
        <v>#REF!</v>
      </c>
      <c r="BO97" s="37" t="e">
        <f>#REF!</f>
        <v>#REF!</v>
      </c>
      <c r="BP97" s="50" t="e">
        <f t="shared" si="481"/>
        <v>#REF!</v>
      </c>
      <c r="BQ97" s="37" t="e">
        <f>#REF!</f>
        <v>#REF!</v>
      </c>
      <c r="BR97" s="37" t="e">
        <f>#REF!</f>
        <v>#REF!</v>
      </c>
      <c r="BS97" s="37" t="e">
        <f>#REF!</f>
        <v>#REF!</v>
      </c>
      <c r="BT97" s="37" t="e">
        <f>#REF!</f>
        <v>#REF!</v>
      </c>
      <c r="BU97" s="37" t="e">
        <f t="shared" si="482"/>
        <v>#REF!</v>
      </c>
      <c r="BV97" s="37" t="e">
        <f>#REF!</f>
        <v>#REF!</v>
      </c>
      <c r="BW97" s="37" t="e">
        <f>#REF!</f>
        <v>#REF!</v>
      </c>
      <c r="BX97" s="37" t="e">
        <f>#REF!</f>
        <v>#REF!</v>
      </c>
      <c r="BY97" s="37" t="e">
        <f>#REF!</f>
        <v>#REF!</v>
      </c>
      <c r="BZ97" s="37" t="e">
        <f t="shared" si="483"/>
        <v>#REF!</v>
      </c>
      <c r="CA97" s="37" t="e">
        <f>#REF!</f>
        <v>#REF!</v>
      </c>
      <c r="CB97" s="37" t="e">
        <f>#REF!</f>
        <v>#REF!</v>
      </c>
      <c r="CC97" s="37" t="e">
        <f>#REF!</f>
        <v>#REF!</v>
      </c>
      <c r="CD97" s="37" t="e">
        <f>#REF!</f>
        <v>#REF!</v>
      </c>
      <c r="CE97" s="37" t="e">
        <f t="shared" si="484"/>
        <v>#REF!</v>
      </c>
      <c r="CF97" s="50" t="e">
        <f t="shared" si="485"/>
        <v>#REF!</v>
      </c>
      <c r="CG97" s="37" t="e">
        <f t="shared" si="486"/>
        <v>#REF!</v>
      </c>
      <c r="CH97" s="37" t="e">
        <f t="shared" si="487"/>
        <v>#REF!</v>
      </c>
      <c r="CI97" s="37" t="e">
        <f t="shared" si="488"/>
        <v>#REF!</v>
      </c>
    </row>
    <row r="98" spans="1:133" x14ac:dyDescent="0.65">
      <c r="A98" s="146"/>
      <c r="B98" s="146" t="s">
        <v>196</v>
      </c>
      <c r="C98" s="37" t="e">
        <f>#REF!</f>
        <v>#REF!</v>
      </c>
      <c r="D98" s="37" t="e">
        <f>#REF!</f>
        <v>#REF!</v>
      </c>
      <c r="E98" s="37" t="e">
        <f>#REF!</f>
        <v>#REF!</v>
      </c>
      <c r="F98" s="37" t="e">
        <f>#REF!</f>
        <v>#REF!</v>
      </c>
      <c r="G98" s="37" t="e">
        <f t="shared" si="468"/>
        <v>#REF!</v>
      </c>
      <c r="H98" s="37" t="e">
        <f>#REF!</f>
        <v>#REF!</v>
      </c>
      <c r="I98" s="37" t="e">
        <f>#REF!</f>
        <v>#REF!</v>
      </c>
      <c r="J98" s="37" t="e">
        <f>#REF!</f>
        <v>#REF!</v>
      </c>
      <c r="K98" s="37" t="e">
        <f>#REF!</f>
        <v>#REF!</v>
      </c>
      <c r="L98" s="37" t="e">
        <f t="shared" si="469"/>
        <v>#REF!</v>
      </c>
      <c r="M98" s="37" t="e">
        <f>#REF!</f>
        <v>#REF!</v>
      </c>
      <c r="N98" s="37" t="e">
        <f>#REF!</f>
        <v>#REF!</v>
      </c>
      <c r="O98" s="37" t="e">
        <f>#REF!</f>
        <v>#REF!</v>
      </c>
      <c r="P98" s="37" t="e">
        <f>#REF!</f>
        <v>#REF!</v>
      </c>
      <c r="Q98" s="37" t="e">
        <f t="shared" si="470"/>
        <v>#REF!</v>
      </c>
      <c r="R98" s="37" t="e">
        <f>#REF!</f>
        <v>#REF!</v>
      </c>
      <c r="S98" s="37" t="e">
        <f>#REF!</f>
        <v>#REF!</v>
      </c>
      <c r="T98" s="37" t="e">
        <f>#REF!</f>
        <v>#REF!</v>
      </c>
      <c r="U98" s="37" t="e">
        <f>#REF!</f>
        <v>#REF!</v>
      </c>
      <c r="V98" s="37" t="e">
        <f t="shared" si="471"/>
        <v>#REF!</v>
      </c>
      <c r="W98" s="37" t="e">
        <f>#REF!</f>
        <v>#REF!</v>
      </c>
      <c r="X98" s="37" t="e">
        <f>#REF!</f>
        <v>#REF!</v>
      </c>
      <c r="Y98" s="37" t="e">
        <f>#REF!</f>
        <v>#REF!</v>
      </c>
      <c r="Z98" s="37" t="e">
        <f>#REF!</f>
        <v>#REF!</v>
      </c>
      <c r="AA98" s="37" t="e">
        <f t="shared" si="472"/>
        <v>#REF!</v>
      </c>
      <c r="AB98" s="37" t="e">
        <f>#REF!</f>
        <v>#REF!</v>
      </c>
      <c r="AC98" s="37" t="e">
        <f>#REF!</f>
        <v>#REF!</v>
      </c>
      <c r="AD98" s="37" t="e">
        <f>#REF!</f>
        <v>#REF!</v>
      </c>
      <c r="AE98" s="37" t="e">
        <f>#REF!</f>
        <v>#REF!</v>
      </c>
      <c r="AF98" s="37" t="e">
        <f t="shared" si="473"/>
        <v>#REF!</v>
      </c>
      <c r="AG98" s="37" t="e">
        <f>#REF!</f>
        <v>#REF!</v>
      </c>
      <c r="AH98" s="37" t="e">
        <f>#REF!</f>
        <v>#REF!</v>
      </c>
      <c r="AI98" s="50" t="e">
        <f t="shared" si="474"/>
        <v>#REF!</v>
      </c>
      <c r="AJ98" s="37" t="e">
        <f>#REF!</f>
        <v>#REF!</v>
      </c>
      <c r="AK98" s="37" t="e">
        <f>#REF!</f>
        <v>#REF!</v>
      </c>
      <c r="AL98" s="37" t="e">
        <f>#REF!</f>
        <v>#REF!</v>
      </c>
      <c r="AM98" s="37" t="e">
        <f>#REF!</f>
        <v>#REF!</v>
      </c>
      <c r="AN98" s="37" t="e">
        <f t="shared" si="475"/>
        <v>#REF!</v>
      </c>
      <c r="AO98" s="37" t="e">
        <f>#REF!</f>
        <v>#REF!</v>
      </c>
      <c r="AP98" s="37" t="e">
        <f>#REF!</f>
        <v>#REF!</v>
      </c>
      <c r="AQ98" s="37" t="e">
        <f>#REF!</f>
        <v>#REF!</v>
      </c>
      <c r="AR98" s="37" t="e">
        <f>#REF!</f>
        <v>#REF!</v>
      </c>
      <c r="AS98" s="37" t="e">
        <f t="shared" si="476"/>
        <v>#REF!</v>
      </c>
      <c r="AT98" s="37" t="e">
        <f>#REF!</f>
        <v>#REF!</v>
      </c>
      <c r="AU98" s="37" t="e">
        <f>#REF!</f>
        <v>#REF!</v>
      </c>
      <c r="AV98" s="37" t="e">
        <f>#REF!</f>
        <v>#REF!</v>
      </c>
      <c r="AW98" s="37" t="e">
        <f>#REF!</f>
        <v>#REF!</v>
      </c>
      <c r="AX98" s="37" t="e">
        <f t="shared" si="477"/>
        <v>#REF!</v>
      </c>
      <c r="AY98" s="37" t="e">
        <f>#REF!</f>
        <v>#REF!</v>
      </c>
      <c r="AZ98" s="37" t="e">
        <f>#REF!</f>
        <v>#REF!</v>
      </c>
      <c r="BA98" s="37" t="e">
        <f>#REF!</f>
        <v>#REF!</v>
      </c>
      <c r="BB98" s="37" t="e">
        <f>#REF!</f>
        <v>#REF!</v>
      </c>
      <c r="BC98" s="37" t="e">
        <f t="shared" si="478"/>
        <v>#REF!</v>
      </c>
      <c r="BD98" s="37" t="e">
        <f>#REF!</f>
        <v>#REF!</v>
      </c>
      <c r="BE98" s="37" t="e">
        <f>#REF!</f>
        <v>#REF!</v>
      </c>
      <c r="BF98" s="37" t="e">
        <f>#REF!</f>
        <v>#REF!</v>
      </c>
      <c r="BG98" s="37" t="e">
        <f>#REF!</f>
        <v>#REF!</v>
      </c>
      <c r="BH98" s="37" t="e">
        <f t="shared" si="479"/>
        <v>#REF!</v>
      </c>
      <c r="BI98" s="37" t="e">
        <f>#REF!</f>
        <v>#REF!</v>
      </c>
      <c r="BJ98" s="37" t="e">
        <f>#REF!</f>
        <v>#REF!</v>
      </c>
      <c r="BK98" s="37" t="e">
        <f>#REF!</f>
        <v>#REF!</v>
      </c>
      <c r="BL98" s="37" t="e">
        <f>#REF!</f>
        <v>#REF!</v>
      </c>
      <c r="BM98" s="37" t="e">
        <f t="shared" si="480"/>
        <v>#REF!</v>
      </c>
      <c r="BN98" s="37" t="e">
        <f>#REF!</f>
        <v>#REF!</v>
      </c>
      <c r="BO98" s="37" t="e">
        <f>#REF!</f>
        <v>#REF!</v>
      </c>
      <c r="BP98" s="50" t="e">
        <f t="shared" si="481"/>
        <v>#REF!</v>
      </c>
      <c r="BQ98" s="37" t="e">
        <f>#REF!</f>
        <v>#REF!</v>
      </c>
      <c r="BR98" s="37" t="e">
        <f>#REF!</f>
        <v>#REF!</v>
      </c>
      <c r="BS98" s="37" t="e">
        <f>#REF!</f>
        <v>#REF!</v>
      </c>
      <c r="BT98" s="37" t="e">
        <f>#REF!</f>
        <v>#REF!</v>
      </c>
      <c r="BU98" s="37" t="e">
        <f t="shared" si="482"/>
        <v>#REF!</v>
      </c>
      <c r="BV98" s="37" t="e">
        <f>#REF!</f>
        <v>#REF!</v>
      </c>
      <c r="BW98" s="37" t="e">
        <f>#REF!</f>
        <v>#REF!</v>
      </c>
      <c r="BX98" s="37" t="e">
        <f>#REF!</f>
        <v>#REF!</v>
      </c>
      <c r="BY98" s="37" t="e">
        <f>#REF!</f>
        <v>#REF!</v>
      </c>
      <c r="BZ98" s="37" t="e">
        <f t="shared" si="483"/>
        <v>#REF!</v>
      </c>
      <c r="CA98" s="37" t="e">
        <f>#REF!</f>
        <v>#REF!</v>
      </c>
      <c r="CB98" s="37" t="e">
        <f>#REF!</f>
        <v>#REF!</v>
      </c>
      <c r="CC98" s="37" t="e">
        <f>#REF!</f>
        <v>#REF!</v>
      </c>
      <c r="CD98" s="37" t="e">
        <f>#REF!</f>
        <v>#REF!</v>
      </c>
      <c r="CE98" s="37" t="e">
        <f t="shared" si="484"/>
        <v>#REF!</v>
      </c>
      <c r="CF98" s="50" t="e">
        <f t="shared" si="485"/>
        <v>#REF!</v>
      </c>
      <c r="CG98" s="37" t="e">
        <f t="shared" si="486"/>
        <v>#REF!</v>
      </c>
      <c r="CH98" s="37" t="e">
        <f t="shared" si="487"/>
        <v>#REF!</v>
      </c>
      <c r="CI98" s="37" t="e">
        <f t="shared" si="488"/>
        <v>#REF!</v>
      </c>
    </row>
    <row r="99" spans="1:133" x14ac:dyDescent="0.65">
      <c r="A99" s="146"/>
      <c r="B99" s="146" t="s">
        <v>88</v>
      </c>
      <c r="C99" s="37" t="e">
        <f>#REF!</f>
        <v>#REF!</v>
      </c>
      <c r="D99" s="37" t="e">
        <f>#REF!</f>
        <v>#REF!</v>
      </c>
      <c r="E99" s="37" t="e">
        <f>#REF!</f>
        <v>#REF!</v>
      </c>
      <c r="F99" s="37" t="e">
        <f>#REF!</f>
        <v>#REF!</v>
      </c>
      <c r="G99" s="37" t="e">
        <f t="shared" si="468"/>
        <v>#REF!</v>
      </c>
      <c r="H99" s="37" t="e">
        <f>#REF!</f>
        <v>#REF!</v>
      </c>
      <c r="I99" s="37" t="e">
        <f>#REF!</f>
        <v>#REF!</v>
      </c>
      <c r="J99" s="37" t="e">
        <f>#REF!</f>
        <v>#REF!</v>
      </c>
      <c r="K99" s="37" t="e">
        <f>#REF!</f>
        <v>#REF!</v>
      </c>
      <c r="L99" s="37" t="e">
        <f t="shared" si="469"/>
        <v>#REF!</v>
      </c>
      <c r="M99" s="37" t="e">
        <f>#REF!</f>
        <v>#REF!</v>
      </c>
      <c r="N99" s="37" t="e">
        <f>#REF!</f>
        <v>#REF!</v>
      </c>
      <c r="O99" s="37" t="e">
        <f>#REF!</f>
        <v>#REF!</v>
      </c>
      <c r="P99" s="37" t="e">
        <f>#REF!</f>
        <v>#REF!</v>
      </c>
      <c r="Q99" s="37" t="e">
        <f t="shared" si="470"/>
        <v>#REF!</v>
      </c>
      <c r="R99" s="37" t="e">
        <f>#REF!</f>
        <v>#REF!</v>
      </c>
      <c r="S99" s="37" t="e">
        <f>#REF!</f>
        <v>#REF!</v>
      </c>
      <c r="T99" s="37" t="e">
        <f>#REF!</f>
        <v>#REF!</v>
      </c>
      <c r="U99" s="37" t="e">
        <f>#REF!</f>
        <v>#REF!</v>
      </c>
      <c r="V99" s="37" t="e">
        <f t="shared" si="471"/>
        <v>#REF!</v>
      </c>
      <c r="W99" s="37" t="e">
        <f>#REF!</f>
        <v>#REF!</v>
      </c>
      <c r="X99" s="37" t="e">
        <f>#REF!</f>
        <v>#REF!</v>
      </c>
      <c r="Y99" s="37" t="e">
        <f>#REF!</f>
        <v>#REF!</v>
      </c>
      <c r="Z99" s="37" t="e">
        <f>#REF!</f>
        <v>#REF!</v>
      </c>
      <c r="AA99" s="37" t="e">
        <f t="shared" si="472"/>
        <v>#REF!</v>
      </c>
      <c r="AB99" s="37" t="e">
        <f>#REF!</f>
        <v>#REF!</v>
      </c>
      <c r="AC99" s="37" t="e">
        <f>#REF!</f>
        <v>#REF!</v>
      </c>
      <c r="AD99" s="37" t="e">
        <f>#REF!</f>
        <v>#REF!</v>
      </c>
      <c r="AE99" s="37" t="e">
        <f>#REF!</f>
        <v>#REF!</v>
      </c>
      <c r="AF99" s="37" t="e">
        <f t="shared" si="473"/>
        <v>#REF!</v>
      </c>
      <c r="AG99" s="37" t="e">
        <f>#REF!</f>
        <v>#REF!</v>
      </c>
      <c r="AH99" s="37" t="e">
        <f>#REF!</f>
        <v>#REF!</v>
      </c>
      <c r="AI99" s="50" t="e">
        <f t="shared" si="474"/>
        <v>#REF!</v>
      </c>
      <c r="AJ99" s="37" t="e">
        <f>#REF!</f>
        <v>#REF!</v>
      </c>
      <c r="AK99" s="37" t="e">
        <f>#REF!</f>
        <v>#REF!</v>
      </c>
      <c r="AL99" s="37" t="e">
        <f>#REF!</f>
        <v>#REF!</v>
      </c>
      <c r="AM99" s="37" t="e">
        <f>#REF!</f>
        <v>#REF!</v>
      </c>
      <c r="AN99" s="37" t="e">
        <f t="shared" si="475"/>
        <v>#REF!</v>
      </c>
      <c r="AO99" s="37" t="e">
        <f>#REF!</f>
        <v>#REF!</v>
      </c>
      <c r="AP99" s="37" t="e">
        <f>#REF!</f>
        <v>#REF!</v>
      </c>
      <c r="AQ99" s="37" t="e">
        <f>#REF!</f>
        <v>#REF!</v>
      </c>
      <c r="AR99" s="37" t="e">
        <f>#REF!</f>
        <v>#REF!</v>
      </c>
      <c r="AS99" s="37" t="e">
        <f t="shared" si="476"/>
        <v>#REF!</v>
      </c>
      <c r="AT99" s="37" t="e">
        <f>#REF!</f>
        <v>#REF!</v>
      </c>
      <c r="AU99" s="37" t="e">
        <f>#REF!</f>
        <v>#REF!</v>
      </c>
      <c r="AV99" s="37" t="e">
        <f>#REF!</f>
        <v>#REF!</v>
      </c>
      <c r="AW99" s="37" t="e">
        <f>#REF!</f>
        <v>#REF!</v>
      </c>
      <c r="AX99" s="37" t="e">
        <f t="shared" si="477"/>
        <v>#REF!</v>
      </c>
      <c r="AY99" s="37" t="e">
        <f>#REF!</f>
        <v>#REF!</v>
      </c>
      <c r="AZ99" s="37" t="e">
        <f>#REF!</f>
        <v>#REF!</v>
      </c>
      <c r="BA99" s="37" t="e">
        <f>#REF!</f>
        <v>#REF!</v>
      </c>
      <c r="BB99" s="37" t="e">
        <f>#REF!</f>
        <v>#REF!</v>
      </c>
      <c r="BC99" s="37" t="e">
        <f t="shared" si="478"/>
        <v>#REF!</v>
      </c>
      <c r="BD99" s="37" t="e">
        <f>#REF!</f>
        <v>#REF!</v>
      </c>
      <c r="BE99" s="37" t="e">
        <f>#REF!</f>
        <v>#REF!</v>
      </c>
      <c r="BF99" s="37" t="e">
        <f>#REF!</f>
        <v>#REF!</v>
      </c>
      <c r="BG99" s="37" t="e">
        <f>#REF!</f>
        <v>#REF!</v>
      </c>
      <c r="BH99" s="37" t="e">
        <f t="shared" si="479"/>
        <v>#REF!</v>
      </c>
      <c r="BI99" s="37" t="e">
        <f>#REF!</f>
        <v>#REF!</v>
      </c>
      <c r="BJ99" s="37" t="e">
        <f>#REF!</f>
        <v>#REF!</v>
      </c>
      <c r="BK99" s="37" t="e">
        <f>#REF!</f>
        <v>#REF!</v>
      </c>
      <c r="BL99" s="37" t="e">
        <f>#REF!</f>
        <v>#REF!</v>
      </c>
      <c r="BM99" s="37" t="e">
        <f t="shared" si="480"/>
        <v>#REF!</v>
      </c>
      <c r="BN99" s="37" t="e">
        <f>#REF!</f>
        <v>#REF!</v>
      </c>
      <c r="BO99" s="37" t="e">
        <f>#REF!</f>
        <v>#REF!</v>
      </c>
      <c r="BP99" s="50" t="e">
        <f t="shared" si="481"/>
        <v>#REF!</v>
      </c>
      <c r="BQ99" s="37" t="e">
        <f>#REF!</f>
        <v>#REF!</v>
      </c>
      <c r="BR99" s="37" t="e">
        <f>#REF!</f>
        <v>#REF!</v>
      </c>
      <c r="BS99" s="37" t="e">
        <f>#REF!</f>
        <v>#REF!</v>
      </c>
      <c r="BT99" s="37" t="e">
        <f>#REF!</f>
        <v>#REF!</v>
      </c>
      <c r="BU99" s="37" t="e">
        <f t="shared" si="482"/>
        <v>#REF!</v>
      </c>
      <c r="BV99" s="37" t="e">
        <f>#REF!</f>
        <v>#REF!</v>
      </c>
      <c r="BW99" s="37" t="e">
        <f>#REF!</f>
        <v>#REF!</v>
      </c>
      <c r="BX99" s="37" t="e">
        <f>#REF!</f>
        <v>#REF!</v>
      </c>
      <c r="BY99" s="37" t="e">
        <f>#REF!</f>
        <v>#REF!</v>
      </c>
      <c r="BZ99" s="37" t="e">
        <f t="shared" si="483"/>
        <v>#REF!</v>
      </c>
      <c r="CA99" s="37" t="e">
        <f>#REF!</f>
        <v>#REF!</v>
      </c>
      <c r="CB99" s="37" t="e">
        <f>#REF!</f>
        <v>#REF!</v>
      </c>
      <c r="CC99" s="37" t="e">
        <f>#REF!</f>
        <v>#REF!</v>
      </c>
      <c r="CD99" s="37" t="e">
        <f>#REF!</f>
        <v>#REF!</v>
      </c>
      <c r="CE99" s="37" t="e">
        <f t="shared" si="484"/>
        <v>#REF!</v>
      </c>
      <c r="CF99" s="50" t="e">
        <f t="shared" si="485"/>
        <v>#REF!</v>
      </c>
      <c r="CG99" s="37" t="e">
        <f t="shared" si="486"/>
        <v>#REF!</v>
      </c>
      <c r="CH99" s="37" t="e">
        <f t="shared" si="487"/>
        <v>#REF!</v>
      </c>
      <c r="CI99" s="37" t="e">
        <f t="shared" si="488"/>
        <v>#REF!</v>
      </c>
    </row>
    <row r="100" spans="1:133" x14ac:dyDescent="0.65">
      <c r="A100" s="146"/>
      <c r="B100" s="146" t="s">
        <v>82</v>
      </c>
      <c r="C100" s="37" t="e">
        <f>#REF!</f>
        <v>#REF!</v>
      </c>
      <c r="D100" s="37" t="e">
        <f>#REF!</f>
        <v>#REF!</v>
      </c>
      <c r="E100" s="37" t="e">
        <f>#REF!</f>
        <v>#REF!</v>
      </c>
      <c r="F100" s="37" t="e">
        <f>#REF!</f>
        <v>#REF!</v>
      </c>
      <c r="G100" s="37" t="e">
        <f t="shared" si="468"/>
        <v>#REF!</v>
      </c>
      <c r="H100" s="37" t="e">
        <f>#REF!</f>
        <v>#REF!</v>
      </c>
      <c r="I100" s="37" t="e">
        <f>#REF!</f>
        <v>#REF!</v>
      </c>
      <c r="J100" s="37" t="e">
        <f>#REF!</f>
        <v>#REF!</v>
      </c>
      <c r="K100" s="37" t="e">
        <f>#REF!</f>
        <v>#REF!</v>
      </c>
      <c r="L100" s="37" t="e">
        <f t="shared" si="469"/>
        <v>#REF!</v>
      </c>
      <c r="M100" s="37" t="e">
        <f>#REF!</f>
        <v>#REF!</v>
      </c>
      <c r="N100" s="37" t="e">
        <f>#REF!</f>
        <v>#REF!</v>
      </c>
      <c r="O100" s="37" t="e">
        <f>#REF!</f>
        <v>#REF!</v>
      </c>
      <c r="P100" s="37" t="e">
        <f>#REF!</f>
        <v>#REF!</v>
      </c>
      <c r="Q100" s="37" t="e">
        <f t="shared" si="470"/>
        <v>#REF!</v>
      </c>
      <c r="R100" s="37" t="e">
        <f>#REF!</f>
        <v>#REF!</v>
      </c>
      <c r="S100" s="37" t="e">
        <f>#REF!</f>
        <v>#REF!</v>
      </c>
      <c r="T100" s="37" t="e">
        <f>#REF!</f>
        <v>#REF!</v>
      </c>
      <c r="U100" s="37" t="e">
        <f>#REF!</f>
        <v>#REF!</v>
      </c>
      <c r="V100" s="37" t="e">
        <f t="shared" si="471"/>
        <v>#REF!</v>
      </c>
      <c r="W100" s="37" t="e">
        <f>#REF!</f>
        <v>#REF!</v>
      </c>
      <c r="X100" s="37" t="e">
        <f>#REF!</f>
        <v>#REF!</v>
      </c>
      <c r="Y100" s="37" t="e">
        <f>#REF!</f>
        <v>#REF!</v>
      </c>
      <c r="Z100" s="37" t="e">
        <f>#REF!</f>
        <v>#REF!</v>
      </c>
      <c r="AA100" s="37" t="e">
        <f t="shared" si="472"/>
        <v>#REF!</v>
      </c>
      <c r="AB100" s="37" t="e">
        <f>#REF!</f>
        <v>#REF!</v>
      </c>
      <c r="AC100" s="37" t="e">
        <f>#REF!</f>
        <v>#REF!</v>
      </c>
      <c r="AD100" s="37" t="e">
        <f>#REF!</f>
        <v>#REF!</v>
      </c>
      <c r="AE100" s="37" t="e">
        <f>#REF!</f>
        <v>#REF!</v>
      </c>
      <c r="AF100" s="37" t="e">
        <f t="shared" si="473"/>
        <v>#REF!</v>
      </c>
      <c r="AG100" s="37" t="e">
        <f>#REF!</f>
        <v>#REF!</v>
      </c>
      <c r="AH100" s="37" t="e">
        <f>#REF!</f>
        <v>#REF!</v>
      </c>
      <c r="AI100" s="50" t="e">
        <f t="shared" si="474"/>
        <v>#REF!</v>
      </c>
      <c r="AJ100" s="37" t="e">
        <f>#REF!</f>
        <v>#REF!</v>
      </c>
      <c r="AK100" s="37" t="e">
        <f>#REF!</f>
        <v>#REF!</v>
      </c>
      <c r="AL100" s="37" t="e">
        <f>#REF!</f>
        <v>#REF!</v>
      </c>
      <c r="AM100" s="37" t="e">
        <f>#REF!</f>
        <v>#REF!</v>
      </c>
      <c r="AN100" s="37" t="e">
        <f t="shared" si="475"/>
        <v>#REF!</v>
      </c>
      <c r="AO100" s="37" t="e">
        <f>#REF!</f>
        <v>#REF!</v>
      </c>
      <c r="AP100" s="37" t="e">
        <f>#REF!</f>
        <v>#REF!</v>
      </c>
      <c r="AQ100" s="37" t="e">
        <f>#REF!</f>
        <v>#REF!</v>
      </c>
      <c r="AR100" s="37" t="e">
        <f>#REF!</f>
        <v>#REF!</v>
      </c>
      <c r="AS100" s="37" t="e">
        <f t="shared" si="476"/>
        <v>#REF!</v>
      </c>
      <c r="AT100" s="37" t="e">
        <f>#REF!</f>
        <v>#REF!</v>
      </c>
      <c r="AU100" s="37" t="e">
        <f>#REF!</f>
        <v>#REF!</v>
      </c>
      <c r="AV100" s="37" t="e">
        <f>#REF!</f>
        <v>#REF!</v>
      </c>
      <c r="AW100" s="37" t="e">
        <f>#REF!</f>
        <v>#REF!</v>
      </c>
      <c r="AX100" s="37" t="e">
        <f t="shared" si="477"/>
        <v>#REF!</v>
      </c>
      <c r="AY100" s="37" t="e">
        <f>#REF!</f>
        <v>#REF!</v>
      </c>
      <c r="AZ100" s="37" t="e">
        <f>#REF!</f>
        <v>#REF!</v>
      </c>
      <c r="BA100" s="37" t="e">
        <f>#REF!</f>
        <v>#REF!</v>
      </c>
      <c r="BB100" s="37" t="e">
        <f>#REF!</f>
        <v>#REF!</v>
      </c>
      <c r="BC100" s="37" t="e">
        <f t="shared" si="478"/>
        <v>#REF!</v>
      </c>
      <c r="BD100" s="37" t="e">
        <f>#REF!</f>
        <v>#REF!</v>
      </c>
      <c r="BE100" s="37" t="e">
        <f>#REF!</f>
        <v>#REF!</v>
      </c>
      <c r="BF100" s="37" t="e">
        <f>#REF!</f>
        <v>#REF!</v>
      </c>
      <c r="BG100" s="37" t="e">
        <f>#REF!</f>
        <v>#REF!</v>
      </c>
      <c r="BH100" s="37" t="e">
        <f t="shared" si="479"/>
        <v>#REF!</v>
      </c>
      <c r="BI100" s="37" t="e">
        <f>#REF!</f>
        <v>#REF!</v>
      </c>
      <c r="BJ100" s="37" t="e">
        <f>#REF!</f>
        <v>#REF!</v>
      </c>
      <c r="BK100" s="37" t="e">
        <f>#REF!</f>
        <v>#REF!</v>
      </c>
      <c r="BL100" s="37" t="e">
        <f>#REF!</f>
        <v>#REF!</v>
      </c>
      <c r="BM100" s="37" t="e">
        <f t="shared" si="480"/>
        <v>#REF!</v>
      </c>
      <c r="BN100" s="37" t="e">
        <f>#REF!</f>
        <v>#REF!</v>
      </c>
      <c r="BO100" s="37" t="e">
        <f>#REF!</f>
        <v>#REF!</v>
      </c>
      <c r="BP100" s="50" t="e">
        <f t="shared" si="481"/>
        <v>#REF!</v>
      </c>
      <c r="BQ100" s="37" t="e">
        <f>#REF!</f>
        <v>#REF!</v>
      </c>
      <c r="BR100" s="37" t="e">
        <f>#REF!</f>
        <v>#REF!</v>
      </c>
      <c r="BS100" s="37" t="e">
        <f>#REF!</f>
        <v>#REF!</v>
      </c>
      <c r="BT100" s="37" t="e">
        <f>#REF!</f>
        <v>#REF!</v>
      </c>
      <c r="BU100" s="37" t="e">
        <f t="shared" si="482"/>
        <v>#REF!</v>
      </c>
      <c r="BV100" s="37" t="e">
        <f>#REF!</f>
        <v>#REF!</v>
      </c>
      <c r="BW100" s="37" t="e">
        <f>#REF!</f>
        <v>#REF!</v>
      </c>
      <c r="BX100" s="37" t="e">
        <f>#REF!</f>
        <v>#REF!</v>
      </c>
      <c r="BY100" s="37" t="e">
        <f>#REF!</f>
        <v>#REF!</v>
      </c>
      <c r="BZ100" s="37" t="e">
        <f t="shared" si="483"/>
        <v>#REF!</v>
      </c>
      <c r="CA100" s="37" t="e">
        <f>#REF!</f>
        <v>#REF!</v>
      </c>
      <c r="CB100" s="37" t="e">
        <f>#REF!</f>
        <v>#REF!</v>
      </c>
      <c r="CC100" s="37" t="e">
        <f>#REF!</f>
        <v>#REF!</v>
      </c>
      <c r="CD100" s="37" t="e">
        <f>#REF!</f>
        <v>#REF!</v>
      </c>
      <c r="CE100" s="37" t="e">
        <f t="shared" si="484"/>
        <v>#REF!</v>
      </c>
      <c r="CF100" s="50" t="e">
        <f t="shared" si="485"/>
        <v>#REF!</v>
      </c>
      <c r="CG100" s="37" t="e">
        <f t="shared" si="486"/>
        <v>#REF!</v>
      </c>
      <c r="CH100" s="37" t="e">
        <f t="shared" si="487"/>
        <v>#REF!</v>
      </c>
      <c r="CI100" s="37" t="e">
        <f t="shared" si="488"/>
        <v>#REF!</v>
      </c>
    </row>
    <row r="101" spans="1:133" s="35" customFormat="1" x14ac:dyDescent="0.65">
      <c r="A101" s="159"/>
      <c r="B101" s="159" t="s">
        <v>84</v>
      </c>
      <c r="C101" s="36" t="e">
        <f>SUM(C102)</f>
        <v>#REF!</v>
      </c>
      <c r="D101" s="36" t="e">
        <f t="shared" ref="D101:BO101" si="489">SUM(D102)</f>
        <v>#REF!</v>
      </c>
      <c r="E101" s="36" t="e">
        <f t="shared" si="489"/>
        <v>#REF!</v>
      </c>
      <c r="F101" s="36" t="e">
        <f t="shared" si="489"/>
        <v>#REF!</v>
      </c>
      <c r="G101" s="36" t="e">
        <f t="shared" si="489"/>
        <v>#REF!</v>
      </c>
      <c r="H101" s="36" t="e">
        <f t="shared" si="489"/>
        <v>#REF!</v>
      </c>
      <c r="I101" s="36" t="e">
        <f t="shared" si="489"/>
        <v>#REF!</v>
      </c>
      <c r="J101" s="36" t="e">
        <f t="shared" si="489"/>
        <v>#REF!</v>
      </c>
      <c r="K101" s="36" t="e">
        <f t="shared" si="489"/>
        <v>#REF!</v>
      </c>
      <c r="L101" s="36" t="e">
        <f t="shared" si="489"/>
        <v>#REF!</v>
      </c>
      <c r="M101" s="36" t="e">
        <f t="shared" si="489"/>
        <v>#REF!</v>
      </c>
      <c r="N101" s="36" t="e">
        <f t="shared" si="489"/>
        <v>#REF!</v>
      </c>
      <c r="O101" s="36" t="e">
        <f t="shared" si="489"/>
        <v>#REF!</v>
      </c>
      <c r="P101" s="36" t="e">
        <f t="shared" si="489"/>
        <v>#REF!</v>
      </c>
      <c r="Q101" s="36" t="e">
        <f t="shared" si="489"/>
        <v>#REF!</v>
      </c>
      <c r="R101" s="36" t="e">
        <f t="shared" si="489"/>
        <v>#REF!</v>
      </c>
      <c r="S101" s="36" t="e">
        <f t="shared" si="489"/>
        <v>#REF!</v>
      </c>
      <c r="T101" s="36" t="e">
        <f t="shared" si="489"/>
        <v>#REF!</v>
      </c>
      <c r="U101" s="36" t="e">
        <f t="shared" si="489"/>
        <v>#REF!</v>
      </c>
      <c r="V101" s="36" t="e">
        <f t="shared" si="489"/>
        <v>#REF!</v>
      </c>
      <c r="W101" s="36" t="e">
        <f t="shared" si="489"/>
        <v>#REF!</v>
      </c>
      <c r="X101" s="36" t="e">
        <f t="shared" si="489"/>
        <v>#REF!</v>
      </c>
      <c r="Y101" s="36" t="e">
        <f t="shared" si="489"/>
        <v>#REF!</v>
      </c>
      <c r="Z101" s="36" t="e">
        <f t="shared" si="489"/>
        <v>#REF!</v>
      </c>
      <c r="AA101" s="36" t="e">
        <f t="shared" si="489"/>
        <v>#REF!</v>
      </c>
      <c r="AB101" s="36" t="e">
        <f t="shared" si="489"/>
        <v>#REF!</v>
      </c>
      <c r="AC101" s="36" t="e">
        <f t="shared" si="489"/>
        <v>#REF!</v>
      </c>
      <c r="AD101" s="36" t="e">
        <f t="shared" si="489"/>
        <v>#REF!</v>
      </c>
      <c r="AE101" s="36" t="e">
        <f t="shared" si="489"/>
        <v>#REF!</v>
      </c>
      <c r="AF101" s="36" t="e">
        <f t="shared" si="489"/>
        <v>#REF!</v>
      </c>
      <c r="AG101" s="36" t="e">
        <f t="shared" si="489"/>
        <v>#REF!</v>
      </c>
      <c r="AH101" s="36" t="e">
        <f t="shared" si="489"/>
        <v>#REF!</v>
      </c>
      <c r="AI101" s="49" t="e">
        <f t="shared" si="489"/>
        <v>#REF!</v>
      </c>
      <c r="AJ101" s="36" t="e">
        <f t="shared" si="489"/>
        <v>#REF!</v>
      </c>
      <c r="AK101" s="36" t="e">
        <f t="shared" si="489"/>
        <v>#REF!</v>
      </c>
      <c r="AL101" s="36" t="e">
        <f t="shared" si="489"/>
        <v>#REF!</v>
      </c>
      <c r="AM101" s="36" t="e">
        <f t="shared" si="489"/>
        <v>#REF!</v>
      </c>
      <c r="AN101" s="36" t="e">
        <f t="shared" si="489"/>
        <v>#REF!</v>
      </c>
      <c r="AO101" s="36" t="e">
        <f t="shared" si="489"/>
        <v>#REF!</v>
      </c>
      <c r="AP101" s="36" t="e">
        <f t="shared" si="489"/>
        <v>#REF!</v>
      </c>
      <c r="AQ101" s="36" t="e">
        <f t="shared" si="489"/>
        <v>#REF!</v>
      </c>
      <c r="AR101" s="36" t="e">
        <f t="shared" si="489"/>
        <v>#REF!</v>
      </c>
      <c r="AS101" s="36" t="e">
        <f t="shared" si="489"/>
        <v>#REF!</v>
      </c>
      <c r="AT101" s="36" t="e">
        <f t="shared" si="489"/>
        <v>#REF!</v>
      </c>
      <c r="AU101" s="36" t="e">
        <f t="shared" si="489"/>
        <v>#REF!</v>
      </c>
      <c r="AV101" s="36" t="e">
        <f t="shared" si="489"/>
        <v>#REF!</v>
      </c>
      <c r="AW101" s="36" t="e">
        <f t="shared" si="489"/>
        <v>#REF!</v>
      </c>
      <c r="AX101" s="36" t="e">
        <f t="shared" si="489"/>
        <v>#REF!</v>
      </c>
      <c r="AY101" s="36" t="e">
        <f t="shared" si="489"/>
        <v>#REF!</v>
      </c>
      <c r="AZ101" s="36" t="e">
        <f t="shared" si="489"/>
        <v>#REF!</v>
      </c>
      <c r="BA101" s="36" t="e">
        <f t="shared" si="489"/>
        <v>#REF!</v>
      </c>
      <c r="BB101" s="36" t="e">
        <f t="shared" si="489"/>
        <v>#REF!</v>
      </c>
      <c r="BC101" s="36" t="e">
        <f t="shared" si="489"/>
        <v>#REF!</v>
      </c>
      <c r="BD101" s="36" t="e">
        <f t="shared" si="489"/>
        <v>#REF!</v>
      </c>
      <c r="BE101" s="36" t="e">
        <f t="shared" si="489"/>
        <v>#REF!</v>
      </c>
      <c r="BF101" s="36" t="e">
        <f t="shared" si="489"/>
        <v>#REF!</v>
      </c>
      <c r="BG101" s="36" t="e">
        <f t="shared" si="489"/>
        <v>#REF!</v>
      </c>
      <c r="BH101" s="36" t="e">
        <f t="shared" si="489"/>
        <v>#REF!</v>
      </c>
      <c r="BI101" s="36" t="e">
        <f t="shared" si="489"/>
        <v>#REF!</v>
      </c>
      <c r="BJ101" s="36" t="e">
        <f t="shared" si="489"/>
        <v>#REF!</v>
      </c>
      <c r="BK101" s="36" t="e">
        <f t="shared" si="489"/>
        <v>#REF!</v>
      </c>
      <c r="BL101" s="36" t="e">
        <f t="shared" si="489"/>
        <v>#REF!</v>
      </c>
      <c r="BM101" s="36" t="e">
        <f t="shared" si="489"/>
        <v>#REF!</v>
      </c>
      <c r="BN101" s="36" t="e">
        <f t="shared" si="489"/>
        <v>#REF!</v>
      </c>
      <c r="BO101" s="36" t="e">
        <f t="shared" si="489"/>
        <v>#REF!</v>
      </c>
      <c r="BP101" s="49" t="e">
        <f t="shared" ref="BP101:CI101" si="490">SUM(BP102)</f>
        <v>#REF!</v>
      </c>
      <c r="BQ101" s="36" t="e">
        <f t="shared" si="490"/>
        <v>#REF!</v>
      </c>
      <c r="BR101" s="36" t="e">
        <f t="shared" si="490"/>
        <v>#REF!</v>
      </c>
      <c r="BS101" s="36" t="e">
        <f t="shared" si="490"/>
        <v>#REF!</v>
      </c>
      <c r="BT101" s="36" t="e">
        <f t="shared" si="490"/>
        <v>#REF!</v>
      </c>
      <c r="BU101" s="36" t="e">
        <f t="shared" si="490"/>
        <v>#REF!</v>
      </c>
      <c r="BV101" s="36" t="e">
        <f t="shared" si="490"/>
        <v>#REF!</v>
      </c>
      <c r="BW101" s="36" t="e">
        <f t="shared" si="490"/>
        <v>#REF!</v>
      </c>
      <c r="BX101" s="36" t="e">
        <f t="shared" si="490"/>
        <v>#REF!</v>
      </c>
      <c r="BY101" s="36" t="e">
        <f t="shared" si="490"/>
        <v>#REF!</v>
      </c>
      <c r="BZ101" s="36" t="e">
        <f t="shared" si="490"/>
        <v>#REF!</v>
      </c>
      <c r="CA101" s="36" t="e">
        <f t="shared" si="490"/>
        <v>#REF!</v>
      </c>
      <c r="CB101" s="36" t="e">
        <f t="shared" si="490"/>
        <v>#REF!</v>
      </c>
      <c r="CC101" s="36" t="e">
        <f t="shared" si="490"/>
        <v>#REF!</v>
      </c>
      <c r="CD101" s="36" t="e">
        <f t="shared" si="490"/>
        <v>#REF!</v>
      </c>
      <c r="CE101" s="36" t="e">
        <f t="shared" si="490"/>
        <v>#REF!</v>
      </c>
      <c r="CF101" s="49" t="e">
        <f t="shared" si="490"/>
        <v>#REF!</v>
      </c>
      <c r="CG101" s="36" t="e">
        <f t="shared" si="490"/>
        <v>#REF!</v>
      </c>
      <c r="CH101" s="36" t="e">
        <f t="shared" si="490"/>
        <v>#REF!</v>
      </c>
      <c r="CI101" s="36" t="e">
        <f t="shared" si="490"/>
        <v>#REF!</v>
      </c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</row>
    <row r="102" spans="1:133" x14ac:dyDescent="0.65">
      <c r="A102" s="146"/>
      <c r="B102" s="146" t="s">
        <v>231</v>
      </c>
      <c r="C102" s="37" t="e">
        <f>#REF!</f>
        <v>#REF!</v>
      </c>
      <c r="D102" s="37" t="e">
        <f>#REF!</f>
        <v>#REF!</v>
      </c>
      <c r="E102" s="37" t="e">
        <f>#REF!</f>
        <v>#REF!</v>
      </c>
      <c r="F102" s="37" t="e">
        <f>#REF!</f>
        <v>#REF!</v>
      </c>
      <c r="G102" s="37" t="e">
        <f>SUM(C102:F102)</f>
        <v>#REF!</v>
      </c>
      <c r="H102" s="37" t="e">
        <f>#REF!</f>
        <v>#REF!</v>
      </c>
      <c r="I102" s="37" t="e">
        <f>#REF!</f>
        <v>#REF!</v>
      </c>
      <c r="J102" s="37" t="e">
        <f>#REF!</f>
        <v>#REF!</v>
      </c>
      <c r="K102" s="37" t="e">
        <f>#REF!</f>
        <v>#REF!</v>
      </c>
      <c r="L102" s="37" t="e">
        <f>SUM(H102:K102)</f>
        <v>#REF!</v>
      </c>
      <c r="M102" s="37" t="e">
        <f>#REF!</f>
        <v>#REF!</v>
      </c>
      <c r="N102" s="37" t="e">
        <f>#REF!</f>
        <v>#REF!</v>
      </c>
      <c r="O102" s="37" t="e">
        <f>#REF!</f>
        <v>#REF!</v>
      </c>
      <c r="P102" s="37" t="e">
        <f>#REF!</f>
        <v>#REF!</v>
      </c>
      <c r="Q102" s="37" t="e">
        <f t="shared" ref="Q102" si="491">SUM(M102:P102)</f>
        <v>#REF!</v>
      </c>
      <c r="R102" s="37" t="e">
        <f>#REF!</f>
        <v>#REF!</v>
      </c>
      <c r="S102" s="37" t="e">
        <f>#REF!</f>
        <v>#REF!</v>
      </c>
      <c r="T102" s="37" t="e">
        <f>#REF!</f>
        <v>#REF!</v>
      </c>
      <c r="U102" s="37" t="e">
        <f>#REF!</f>
        <v>#REF!</v>
      </c>
      <c r="V102" s="37" t="e">
        <f t="shared" ref="V102" si="492">SUM(R102:U102)</f>
        <v>#REF!</v>
      </c>
      <c r="W102" s="37" t="e">
        <f>#REF!</f>
        <v>#REF!</v>
      </c>
      <c r="X102" s="37" t="e">
        <f>#REF!</f>
        <v>#REF!</v>
      </c>
      <c r="Y102" s="37" t="e">
        <f>#REF!</f>
        <v>#REF!</v>
      </c>
      <c r="Z102" s="37" t="e">
        <f>#REF!</f>
        <v>#REF!</v>
      </c>
      <c r="AA102" s="37" t="e">
        <f t="shared" ref="AA102" si="493">SUM(W102:Z102)</f>
        <v>#REF!</v>
      </c>
      <c r="AB102" s="37" t="e">
        <f>#REF!</f>
        <v>#REF!</v>
      </c>
      <c r="AC102" s="37" t="e">
        <f>#REF!</f>
        <v>#REF!</v>
      </c>
      <c r="AD102" s="37" t="e">
        <f>#REF!</f>
        <v>#REF!</v>
      </c>
      <c r="AE102" s="37" t="e">
        <f>#REF!</f>
        <v>#REF!</v>
      </c>
      <c r="AF102" s="37" t="e">
        <f t="shared" ref="AF102" si="494">SUM(AB102:AE102)</f>
        <v>#REF!</v>
      </c>
      <c r="AG102" s="37" t="e">
        <f>#REF!</f>
        <v>#REF!</v>
      </c>
      <c r="AH102" s="37" t="e">
        <f>#REF!</f>
        <v>#REF!</v>
      </c>
      <c r="AI102" s="50" t="e">
        <f>SUM(G102+Q102+AA102)/2+AG102+AH102+SUM(L102+V102+AF102)/3</f>
        <v>#REF!</v>
      </c>
      <c r="AJ102" s="37" t="e">
        <f>#REF!</f>
        <v>#REF!</v>
      </c>
      <c r="AK102" s="37" t="e">
        <f>#REF!</f>
        <v>#REF!</v>
      </c>
      <c r="AL102" s="37" t="e">
        <f>#REF!</f>
        <v>#REF!</v>
      </c>
      <c r="AM102" s="37" t="e">
        <f>#REF!</f>
        <v>#REF!</v>
      </c>
      <c r="AN102" s="37" t="e">
        <f t="shared" ref="AN102" si="495">SUM(AJ102:AM102)</f>
        <v>#REF!</v>
      </c>
      <c r="AO102" s="37" t="e">
        <f>#REF!</f>
        <v>#REF!</v>
      </c>
      <c r="AP102" s="37" t="e">
        <f>#REF!</f>
        <v>#REF!</v>
      </c>
      <c r="AQ102" s="37" t="e">
        <f>#REF!</f>
        <v>#REF!</v>
      </c>
      <c r="AR102" s="37" t="e">
        <f>#REF!</f>
        <v>#REF!</v>
      </c>
      <c r="AS102" s="37" t="e">
        <f t="shared" ref="AS102" si="496">SUM(AO102:AR102)</f>
        <v>#REF!</v>
      </c>
      <c r="AT102" s="37" t="e">
        <f>#REF!</f>
        <v>#REF!</v>
      </c>
      <c r="AU102" s="37" t="e">
        <f>#REF!</f>
        <v>#REF!</v>
      </c>
      <c r="AV102" s="37" t="e">
        <f>#REF!</f>
        <v>#REF!</v>
      </c>
      <c r="AW102" s="37" t="e">
        <f>#REF!</f>
        <v>#REF!</v>
      </c>
      <c r="AX102" s="37" t="e">
        <f t="shared" ref="AX102" si="497">SUM(AT102:AW102)</f>
        <v>#REF!</v>
      </c>
      <c r="AY102" s="37" t="e">
        <f>#REF!</f>
        <v>#REF!</v>
      </c>
      <c r="AZ102" s="37" t="e">
        <f>#REF!</f>
        <v>#REF!</v>
      </c>
      <c r="BA102" s="37" t="e">
        <f>#REF!</f>
        <v>#REF!</v>
      </c>
      <c r="BB102" s="37" t="e">
        <f>#REF!</f>
        <v>#REF!</v>
      </c>
      <c r="BC102" s="37" t="e">
        <f t="shared" ref="BC102" si="498">SUM(AY102:BB102)</f>
        <v>#REF!</v>
      </c>
      <c r="BD102" s="37" t="e">
        <f>#REF!</f>
        <v>#REF!</v>
      </c>
      <c r="BE102" s="37" t="e">
        <f>#REF!</f>
        <v>#REF!</v>
      </c>
      <c r="BF102" s="37" t="e">
        <f>#REF!</f>
        <v>#REF!</v>
      </c>
      <c r="BG102" s="37" t="e">
        <f>#REF!</f>
        <v>#REF!</v>
      </c>
      <c r="BH102" s="37" t="e">
        <f t="shared" ref="BH102" si="499">SUM(BD102:BG102)</f>
        <v>#REF!</v>
      </c>
      <c r="BI102" s="37" t="e">
        <f>#REF!</f>
        <v>#REF!</v>
      </c>
      <c r="BJ102" s="37" t="e">
        <f>#REF!</f>
        <v>#REF!</v>
      </c>
      <c r="BK102" s="37" t="e">
        <f>#REF!</f>
        <v>#REF!</v>
      </c>
      <c r="BL102" s="37" t="e">
        <f>#REF!</f>
        <v>#REF!</v>
      </c>
      <c r="BM102" s="37" t="e">
        <f t="shared" ref="BM102" si="500">SUM(BI102:BL102)</f>
        <v>#REF!</v>
      </c>
      <c r="BN102" s="37" t="e">
        <f>#REF!</f>
        <v>#REF!</v>
      </c>
      <c r="BO102" s="37" t="e">
        <f>#REF!</f>
        <v>#REF!</v>
      </c>
      <c r="BP102" s="50" t="e">
        <f>SUM(AN102+AX102+BH102)/2+BN102+BO102+SUM(AS102+BC102+BM102)/3</f>
        <v>#REF!</v>
      </c>
      <c r="BQ102" s="37" t="e">
        <f>#REF!</f>
        <v>#REF!</v>
      </c>
      <c r="BR102" s="37" t="e">
        <f>#REF!</f>
        <v>#REF!</v>
      </c>
      <c r="BS102" s="37" t="e">
        <f>#REF!</f>
        <v>#REF!</v>
      </c>
      <c r="BT102" s="37" t="e">
        <f>#REF!</f>
        <v>#REF!</v>
      </c>
      <c r="BU102" s="37" t="e">
        <f t="shared" ref="BU102" si="501">SUM(BQ102:BT102)</f>
        <v>#REF!</v>
      </c>
      <c r="BV102" s="37" t="e">
        <f>#REF!</f>
        <v>#REF!</v>
      </c>
      <c r="BW102" s="37" t="e">
        <f>#REF!</f>
        <v>#REF!</v>
      </c>
      <c r="BX102" s="37" t="e">
        <f>#REF!</f>
        <v>#REF!</v>
      </c>
      <c r="BY102" s="37" t="e">
        <f>#REF!</f>
        <v>#REF!</v>
      </c>
      <c r="BZ102" s="37" t="e">
        <f t="shared" ref="BZ102" si="502">SUM(BV102:BY102)</f>
        <v>#REF!</v>
      </c>
      <c r="CA102" s="37" t="e">
        <f>#REF!</f>
        <v>#REF!</v>
      </c>
      <c r="CB102" s="37" t="e">
        <f>#REF!</f>
        <v>#REF!</v>
      </c>
      <c r="CC102" s="37" t="e">
        <f>#REF!</f>
        <v>#REF!</v>
      </c>
      <c r="CD102" s="37" t="e">
        <f>#REF!</f>
        <v>#REF!</v>
      </c>
      <c r="CE102" s="37" t="e">
        <f t="shared" ref="CE102" si="503">SUM(CA102:CD102)</f>
        <v>#REF!</v>
      </c>
      <c r="CF102" s="50" t="e">
        <f>SUM(BU102+BZ102+CE102)/2</f>
        <v>#REF!</v>
      </c>
      <c r="CG102" s="37" t="e">
        <f t="shared" ref="CG102" si="504">SUM(G102+Q102+AA102+AN102+AX102+BH102+BU102+BZ102+CE102)/2+AG102+AH102+BN102+BO102</f>
        <v>#REF!</v>
      </c>
      <c r="CH102" s="37" t="e">
        <f t="shared" ref="CH102" si="505">SUM(L102+V102+AF102+AS102+BC102+BM102)/3</f>
        <v>#REF!</v>
      </c>
      <c r="CI102" s="37" t="e">
        <f t="shared" ref="CI102" si="506">CG102+CH102</f>
        <v>#REF!</v>
      </c>
    </row>
    <row r="103" spans="1:133" s="35" customFormat="1" x14ac:dyDescent="0.65">
      <c r="A103" s="159"/>
      <c r="B103" s="159" t="s">
        <v>87</v>
      </c>
      <c r="C103" s="36" t="e">
        <f>SUM(C104)</f>
        <v>#REF!</v>
      </c>
      <c r="D103" s="36" t="e">
        <f t="shared" ref="D103:BO103" si="507">SUM(D104)</f>
        <v>#REF!</v>
      </c>
      <c r="E103" s="36" t="e">
        <f t="shared" si="507"/>
        <v>#REF!</v>
      </c>
      <c r="F103" s="36" t="e">
        <f t="shared" si="507"/>
        <v>#REF!</v>
      </c>
      <c r="G103" s="36" t="e">
        <f t="shared" si="507"/>
        <v>#REF!</v>
      </c>
      <c r="H103" s="36" t="e">
        <f t="shared" si="507"/>
        <v>#REF!</v>
      </c>
      <c r="I103" s="36" t="e">
        <f t="shared" si="507"/>
        <v>#REF!</v>
      </c>
      <c r="J103" s="36" t="e">
        <f t="shared" si="507"/>
        <v>#REF!</v>
      </c>
      <c r="K103" s="36" t="e">
        <f t="shared" si="507"/>
        <v>#REF!</v>
      </c>
      <c r="L103" s="36" t="e">
        <f t="shared" si="507"/>
        <v>#REF!</v>
      </c>
      <c r="M103" s="36" t="e">
        <f t="shared" si="507"/>
        <v>#REF!</v>
      </c>
      <c r="N103" s="36" t="e">
        <f t="shared" si="507"/>
        <v>#REF!</v>
      </c>
      <c r="O103" s="36" t="e">
        <f t="shared" si="507"/>
        <v>#REF!</v>
      </c>
      <c r="P103" s="36" t="e">
        <f t="shared" si="507"/>
        <v>#REF!</v>
      </c>
      <c r="Q103" s="36" t="e">
        <f t="shared" si="507"/>
        <v>#REF!</v>
      </c>
      <c r="R103" s="36" t="e">
        <f t="shared" si="507"/>
        <v>#REF!</v>
      </c>
      <c r="S103" s="36" t="e">
        <f t="shared" si="507"/>
        <v>#REF!</v>
      </c>
      <c r="T103" s="36" t="e">
        <f t="shared" si="507"/>
        <v>#REF!</v>
      </c>
      <c r="U103" s="36" t="e">
        <f t="shared" si="507"/>
        <v>#REF!</v>
      </c>
      <c r="V103" s="36" t="e">
        <f t="shared" si="507"/>
        <v>#REF!</v>
      </c>
      <c r="W103" s="36" t="e">
        <f t="shared" si="507"/>
        <v>#REF!</v>
      </c>
      <c r="X103" s="36" t="e">
        <f t="shared" si="507"/>
        <v>#REF!</v>
      </c>
      <c r="Y103" s="36" t="e">
        <f t="shared" si="507"/>
        <v>#REF!</v>
      </c>
      <c r="Z103" s="36" t="e">
        <f t="shared" si="507"/>
        <v>#REF!</v>
      </c>
      <c r="AA103" s="36" t="e">
        <f t="shared" si="507"/>
        <v>#REF!</v>
      </c>
      <c r="AB103" s="36" t="e">
        <f t="shared" si="507"/>
        <v>#REF!</v>
      </c>
      <c r="AC103" s="36" t="e">
        <f t="shared" si="507"/>
        <v>#REF!</v>
      </c>
      <c r="AD103" s="36" t="e">
        <f t="shared" si="507"/>
        <v>#REF!</v>
      </c>
      <c r="AE103" s="36" t="e">
        <f t="shared" si="507"/>
        <v>#REF!</v>
      </c>
      <c r="AF103" s="36" t="e">
        <f t="shared" si="507"/>
        <v>#REF!</v>
      </c>
      <c r="AG103" s="36" t="e">
        <f t="shared" si="507"/>
        <v>#REF!</v>
      </c>
      <c r="AH103" s="36" t="e">
        <f t="shared" si="507"/>
        <v>#REF!</v>
      </c>
      <c r="AI103" s="49" t="e">
        <f t="shared" si="507"/>
        <v>#REF!</v>
      </c>
      <c r="AJ103" s="36" t="e">
        <f t="shared" si="507"/>
        <v>#REF!</v>
      </c>
      <c r="AK103" s="36" t="e">
        <f t="shared" si="507"/>
        <v>#REF!</v>
      </c>
      <c r="AL103" s="36" t="e">
        <f t="shared" si="507"/>
        <v>#REF!</v>
      </c>
      <c r="AM103" s="36" t="e">
        <f t="shared" si="507"/>
        <v>#REF!</v>
      </c>
      <c r="AN103" s="36" t="e">
        <f t="shared" si="507"/>
        <v>#REF!</v>
      </c>
      <c r="AO103" s="36" t="e">
        <f t="shared" si="507"/>
        <v>#REF!</v>
      </c>
      <c r="AP103" s="36" t="e">
        <f t="shared" si="507"/>
        <v>#REF!</v>
      </c>
      <c r="AQ103" s="36" t="e">
        <f t="shared" si="507"/>
        <v>#REF!</v>
      </c>
      <c r="AR103" s="36" t="e">
        <f t="shared" si="507"/>
        <v>#REF!</v>
      </c>
      <c r="AS103" s="36" t="e">
        <f t="shared" si="507"/>
        <v>#REF!</v>
      </c>
      <c r="AT103" s="36" t="e">
        <f t="shared" si="507"/>
        <v>#REF!</v>
      </c>
      <c r="AU103" s="36" t="e">
        <f t="shared" si="507"/>
        <v>#REF!</v>
      </c>
      <c r="AV103" s="36" t="e">
        <f t="shared" si="507"/>
        <v>#REF!</v>
      </c>
      <c r="AW103" s="36" t="e">
        <f t="shared" si="507"/>
        <v>#REF!</v>
      </c>
      <c r="AX103" s="36" t="e">
        <f t="shared" si="507"/>
        <v>#REF!</v>
      </c>
      <c r="AY103" s="36" t="e">
        <f t="shared" si="507"/>
        <v>#REF!</v>
      </c>
      <c r="AZ103" s="36" t="e">
        <f t="shared" si="507"/>
        <v>#REF!</v>
      </c>
      <c r="BA103" s="36" t="e">
        <f t="shared" si="507"/>
        <v>#REF!</v>
      </c>
      <c r="BB103" s="36" t="e">
        <f t="shared" si="507"/>
        <v>#REF!</v>
      </c>
      <c r="BC103" s="36" t="e">
        <f t="shared" si="507"/>
        <v>#REF!</v>
      </c>
      <c r="BD103" s="36" t="e">
        <f t="shared" si="507"/>
        <v>#REF!</v>
      </c>
      <c r="BE103" s="36" t="e">
        <f t="shared" si="507"/>
        <v>#REF!</v>
      </c>
      <c r="BF103" s="36" t="e">
        <f t="shared" si="507"/>
        <v>#REF!</v>
      </c>
      <c r="BG103" s="36" t="e">
        <f t="shared" si="507"/>
        <v>#REF!</v>
      </c>
      <c r="BH103" s="36" t="e">
        <f t="shared" si="507"/>
        <v>#REF!</v>
      </c>
      <c r="BI103" s="36" t="e">
        <f t="shared" si="507"/>
        <v>#REF!</v>
      </c>
      <c r="BJ103" s="36" t="e">
        <f t="shared" si="507"/>
        <v>#REF!</v>
      </c>
      <c r="BK103" s="36" t="e">
        <f t="shared" si="507"/>
        <v>#REF!</v>
      </c>
      <c r="BL103" s="36" t="e">
        <f t="shared" si="507"/>
        <v>#REF!</v>
      </c>
      <c r="BM103" s="36" t="e">
        <f t="shared" si="507"/>
        <v>#REF!</v>
      </c>
      <c r="BN103" s="36" t="e">
        <f t="shared" si="507"/>
        <v>#REF!</v>
      </c>
      <c r="BO103" s="36" t="e">
        <f t="shared" si="507"/>
        <v>#REF!</v>
      </c>
      <c r="BP103" s="49" t="e">
        <f t="shared" ref="BP103:CI103" si="508">SUM(BP104)</f>
        <v>#REF!</v>
      </c>
      <c r="BQ103" s="36" t="e">
        <f t="shared" si="508"/>
        <v>#REF!</v>
      </c>
      <c r="BR103" s="36" t="e">
        <f t="shared" si="508"/>
        <v>#REF!</v>
      </c>
      <c r="BS103" s="36" t="e">
        <f t="shared" si="508"/>
        <v>#REF!</v>
      </c>
      <c r="BT103" s="36" t="e">
        <f t="shared" si="508"/>
        <v>#REF!</v>
      </c>
      <c r="BU103" s="36" t="e">
        <f t="shared" si="508"/>
        <v>#REF!</v>
      </c>
      <c r="BV103" s="36" t="e">
        <f t="shared" si="508"/>
        <v>#REF!</v>
      </c>
      <c r="BW103" s="36" t="e">
        <f t="shared" si="508"/>
        <v>#REF!</v>
      </c>
      <c r="BX103" s="36" t="e">
        <f t="shared" si="508"/>
        <v>#REF!</v>
      </c>
      <c r="BY103" s="36" t="e">
        <f t="shared" si="508"/>
        <v>#REF!</v>
      </c>
      <c r="BZ103" s="36" t="e">
        <f t="shared" si="508"/>
        <v>#REF!</v>
      </c>
      <c r="CA103" s="36" t="e">
        <f t="shared" si="508"/>
        <v>#REF!</v>
      </c>
      <c r="CB103" s="36" t="e">
        <f t="shared" si="508"/>
        <v>#REF!</v>
      </c>
      <c r="CC103" s="36" t="e">
        <f t="shared" si="508"/>
        <v>#REF!</v>
      </c>
      <c r="CD103" s="36" t="e">
        <f t="shared" si="508"/>
        <v>#REF!</v>
      </c>
      <c r="CE103" s="36" t="e">
        <f t="shared" si="508"/>
        <v>#REF!</v>
      </c>
      <c r="CF103" s="49" t="e">
        <f t="shared" si="508"/>
        <v>#REF!</v>
      </c>
      <c r="CG103" s="36" t="e">
        <f t="shared" si="508"/>
        <v>#REF!</v>
      </c>
      <c r="CH103" s="36" t="e">
        <f t="shared" si="508"/>
        <v>#REF!</v>
      </c>
      <c r="CI103" s="36" t="e">
        <f t="shared" si="508"/>
        <v>#REF!</v>
      </c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</row>
    <row r="104" spans="1:133" x14ac:dyDescent="0.65">
      <c r="A104" s="146"/>
      <c r="B104" s="146" t="s">
        <v>231</v>
      </c>
      <c r="C104" s="37" t="e">
        <f>#REF!</f>
        <v>#REF!</v>
      </c>
      <c r="D104" s="37" t="e">
        <f>#REF!</f>
        <v>#REF!</v>
      </c>
      <c r="E104" s="37" t="e">
        <f>#REF!</f>
        <v>#REF!</v>
      </c>
      <c r="F104" s="37" t="e">
        <f>#REF!</f>
        <v>#REF!</v>
      </c>
      <c r="G104" s="37" t="e">
        <f>SUM(C104:F104)</f>
        <v>#REF!</v>
      </c>
      <c r="H104" s="37" t="e">
        <f>#REF!</f>
        <v>#REF!</v>
      </c>
      <c r="I104" s="37" t="e">
        <f>#REF!</f>
        <v>#REF!</v>
      </c>
      <c r="J104" s="37" t="e">
        <f>#REF!</f>
        <v>#REF!</v>
      </c>
      <c r="K104" s="37" t="e">
        <f>#REF!</f>
        <v>#REF!</v>
      </c>
      <c r="L104" s="37" t="e">
        <f>SUM(H104:K104)</f>
        <v>#REF!</v>
      </c>
      <c r="M104" s="37" t="e">
        <f>#REF!</f>
        <v>#REF!</v>
      </c>
      <c r="N104" s="37" t="e">
        <f>#REF!</f>
        <v>#REF!</v>
      </c>
      <c r="O104" s="37" t="e">
        <f>#REF!</f>
        <v>#REF!</v>
      </c>
      <c r="P104" s="37" t="e">
        <f>#REF!</f>
        <v>#REF!</v>
      </c>
      <c r="Q104" s="37" t="e">
        <f t="shared" ref="Q104" si="509">SUM(M104:P104)</f>
        <v>#REF!</v>
      </c>
      <c r="R104" s="37" t="e">
        <f>#REF!</f>
        <v>#REF!</v>
      </c>
      <c r="S104" s="37" t="e">
        <f>#REF!</f>
        <v>#REF!</v>
      </c>
      <c r="T104" s="37" t="e">
        <f>#REF!</f>
        <v>#REF!</v>
      </c>
      <c r="U104" s="37" t="e">
        <f>#REF!</f>
        <v>#REF!</v>
      </c>
      <c r="V104" s="37" t="e">
        <f t="shared" ref="V104" si="510">SUM(R104:U104)</f>
        <v>#REF!</v>
      </c>
      <c r="W104" s="37" t="e">
        <f>#REF!</f>
        <v>#REF!</v>
      </c>
      <c r="X104" s="37" t="e">
        <f>#REF!</f>
        <v>#REF!</v>
      </c>
      <c r="Y104" s="37" t="e">
        <f>#REF!</f>
        <v>#REF!</v>
      </c>
      <c r="Z104" s="37" t="e">
        <f>#REF!</f>
        <v>#REF!</v>
      </c>
      <c r="AA104" s="37" t="e">
        <f t="shared" ref="AA104" si="511">SUM(W104:Z104)</f>
        <v>#REF!</v>
      </c>
      <c r="AB104" s="37" t="e">
        <f>#REF!</f>
        <v>#REF!</v>
      </c>
      <c r="AC104" s="37" t="e">
        <f>#REF!</f>
        <v>#REF!</v>
      </c>
      <c r="AD104" s="37" t="e">
        <f>#REF!</f>
        <v>#REF!</v>
      </c>
      <c r="AE104" s="37" t="e">
        <f>#REF!</f>
        <v>#REF!</v>
      </c>
      <c r="AF104" s="37" t="e">
        <f t="shared" ref="AF104" si="512">SUM(AB104:AE104)</f>
        <v>#REF!</v>
      </c>
      <c r="AG104" s="37" t="e">
        <f>#REF!</f>
        <v>#REF!</v>
      </c>
      <c r="AH104" s="37" t="e">
        <f>#REF!</f>
        <v>#REF!</v>
      </c>
      <c r="AI104" s="50" t="e">
        <f>SUM(G104+Q104+AA104)/2+AG104+AH104+SUM(L104+V104+AF104)/3</f>
        <v>#REF!</v>
      </c>
      <c r="AJ104" s="37" t="e">
        <f>#REF!</f>
        <v>#REF!</v>
      </c>
      <c r="AK104" s="37" t="e">
        <f>#REF!</f>
        <v>#REF!</v>
      </c>
      <c r="AL104" s="37" t="e">
        <f>#REF!</f>
        <v>#REF!</v>
      </c>
      <c r="AM104" s="37" t="e">
        <f>#REF!</f>
        <v>#REF!</v>
      </c>
      <c r="AN104" s="37" t="e">
        <f t="shared" ref="AN104" si="513">SUM(AJ104:AM104)</f>
        <v>#REF!</v>
      </c>
      <c r="AO104" s="37" t="e">
        <f>#REF!</f>
        <v>#REF!</v>
      </c>
      <c r="AP104" s="37" t="e">
        <f>#REF!</f>
        <v>#REF!</v>
      </c>
      <c r="AQ104" s="37" t="e">
        <f>#REF!</f>
        <v>#REF!</v>
      </c>
      <c r="AR104" s="37" t="e">
        <f>#REF!</f>
        <v>#REF!</v>
      </c>
      <c r="AS104" s="37" t="e">
        <f t="shared" ref="AS104" si="514">SUM(AO104:AR104)</f>
        <v>#REF!</v>
      </c>
      <c r="AT104" s="37" t="e">
        <f>#REF!</f>
        <v>#REF!</v>
      </c>
      <c r="AU104" s="37" t="e">
        <f>#REF!</f>
        <v>#REF!</v>
      </c>
      <c r="AV104" s="37" t="e">
        <f>#REF!</f>
        <v>#REF!</v>
      </c>
      <c r="AW104" s="37" t="e">
        <f>#REF!</f>
        <v>#REF!</v>
      </c>
      <c r="AX104" s="37" t="e">
        <f t="shared" ref="AX104" si="515">SUM(AT104:AW104)</f>
        <v>#REF!</v>
      </c>
      <c r="AY104" s="37" t="e">
        <f>#REF!</f>
        <v>#REF!</v>
      </c>
      <c r="AZ104" s="37" t="e">
        <f>#REF!</f>
        <v>#REF!</v>
      </c>
      <c r="BA104" s="37" t="e">
        <f>#REF!</f>
        <v>#REF!</v>
      </c>
      <c r="BB104" s="37" t="e">
        <f>#REF!</f>
        <v>#REF!</v>
      </c>
      <c r="BC104" s="37" t="e">
        <f t="shared" ref="BC104" si="516">SUM(AY104:BB104)</f>
        <v>#REF!</v>
      </c>
      <c r="BD104" s="37" t="e">
        <f>#REF!</f>
        <v>#REF!</v>
      </c>
      <c r="BE104" s="37" t="e">
        <f>#REF!</f>
        <v>#REF!</v>
      </c>
      <c r="BF104" s="37" t="e">
        <f>#REF!</f>
        <v>#REF!</v>
      </c>
      <c r="BG104" s="37" t="e">
        <f>#REF!</f>
        <v>#REF!</v>
      </c>
      <c r="BH104" s="37" t="e">
        <f t="shared" ref="BH104" si="517">SUM(BD104:BG104)</f>
        <v>#REF!</v>
      </c>
      <c r="BI104" s="37" t="e">
        <f>#REF!</f>
        <v>#REF!</v>
      </c>
      <c r="BJ104" s="37" t="e">
        <f>#REF!</f>
        <v>#REF!</v>
      </c>
      <c r="BK104" s="37" t="e">
        <f>#REF!</f>
        <v>#REF!</v>
      </c>
      <c r="BL104" s="37" t="e">
        <f>#REF!</f>
        <v>#REF!</v>
      </c>
      <c r="BM104" s="37" t="e">
        <f t="shared" ref="BM104" si="518">SUM(BI104:BL104)</f>
        <v>#REF!</v>
      </c>
      <c r="BN104" s="37" t="e">
        <f>#REF!</f>
        <v>#REF!</v>
      </c>
      <c r="BO104" s="37" t="e">
        <f>#REF!</f>
        <v>#REF!</v>
      </c>
      <c r="BP104" s="50" t="e">
        <f>SUM(AN104+AX104+BH104)/2+BN104+BO104+SUM(AS104+BC104+BM104)/3</f>
        <v>#REF!</v>
      </c>
      <c r="BQ104" s="37" t="e">
        <f>#REF!</f>
        <v>#REF!</v>
      </c>
      <c r="BR104" s="37" t="e">
        <f>#REF!</f>
        <v>#REF!</v>
      </c>
      <c r="BS104" s="37" t="e">
        <f>#REF!</f>
        <v>#REF!</v>
      </c>
      <c r="BT104" s="37" t="e">
        <f>#REF!</f>
        <v>#REF!</v>
      </c>
      <c r="BU104" s="37" t="e">
        <f t="shared" ref="BU104" si="519">SUM(BQ104:BT104)</f>
        <v>#REF!</v>
      </c>
      <c r="BV104" s="37" t="e">
        <f>#REF!</f>
        <v>#REF!</v>
      </c>
      <c r="BW104" s="37" t="e">
        <f>#REF!</f>
        <v>#REF!</v>
      </c>
      <c r="BX104" s="37" t="e">
        <f>#REF!</f>
        <v>#REF!</v>
      </c>
      <c r="BY104" s="37" t="e">
        <f>#REF!</f>
        <v>#REF!</v>
      </c>
      <c r="BZ104" s="37" t="e">
        <f t="shared" ref="BZ104" si="520">SUM(BV104:BY104)</f>
        <v>#REF!</v>
      </c>
      <c r="CA104" s="37" t="e">
        <f>#REF!</f>
        <v>#REF!</v>
      </c>
      <c r="CB104" s="37" t="e">
        <f>#REF!</f>
        <v>#REF!</v>
      </c>
      <c r="CC104" s="37" t="e">
        <f>#REF!</f>
        <v>#REF!</v>
      </c>
      <c r="CD104" s="37" t="e">
        <f>#REF!</f>
        <v>#REF!</v>
      </c>
      <c r="CE104" s="37" t="e">
        <f t="shared" ref="CE104" si="521">SUM(CA104:CD104)</f>
        <v>#REF!</v>
      </c>
      <c r="CF104" s="50" t="e">
        <f>SUM(BU104+BZ104+CE104)/2</f>
        <v>#REF!</v>
      </c>
      <c r="CG104" s="37" t="e">
        <f t="shared" ref="CG104" si="522">SUM(G104+Q104+AA104+AN104+AX104+BH104+BU104+BZ104+CE104)/2+AG104+AH104+BN104+BO104</f>
        <v>#REF!</v>
      </c>
      <c r="CH104" s="37" t="e">
        <f t="shared" ref="CH104" si="523">SUM(L104+V104+AF104+AS104+BC104+BM104)/3</f>
        <v>#REF!</v>
      </c>
      <c r="CI104" s="37" t="e">
        <f t="shared" ref="CI104" si="524">CG104+CH104</f>
        <v>#REF!</v>
      </c>
    </row>
    <row r="105" spans="1:133" s="35" customFormat="1" x14ac:dyDescent="0.65">
      <c r="A105" s="159"/>
      <c r="B105" s="159" t="s">
        <v>89</v>
      </c>
      <c r="C105" s="36" t="e">
        <f>SUM(C106)</f>
        <v>#REF!</v>
      </c>
      <c r="D105" s="36" t="e">
        <f t="shared" ref="D105:BO105" si="525">SUM(D106)</f>
        <v>#REF!</v>
      </c>
      <c r="E105" s="36" t="e">
        <f t="shared" si="525"/>
        <v>#REF!</v>
      </c>
      <c r="F105" s="36" t="e">
        <f t="shared" si="525"/>
        <v>#REF!</v>
      </c>
      <c r="G105" s="36" t="e">
        <f t="shared" si="525"/>
        <v>#REF!</v>
      </c>
      <c r="H105" s="36" t="e">
        <f t="shared" si="525"/>
        <v>#REF!</v>
      </c>
      <c r="I105" s="36" t="e">
        <f t="shared" si="525"/>
        <v>#REF!</v>
      </c>
      <c r="J105" s="36" t="e">
        <f t="shared" si="525"/>
        <v>#REF!</v>
      </c>
      <c r="K105" s="36" t="e">
        <f t="shared" si="525"/>
        <v>#REF!</v>
      </c>
      <c r="L105" s="36" t="e">
        <f t="shared" si="525"/>
        <v>#REF!</v>
      </c>
      <c r="M105" s="36" t="e">
        <f t="shared" si="525"/>
        <v>#REF!</v>
      </c>
      <c r="N105" s="36" t="e">
        <f t="shared" si="525"/>
        <v>#REF!</v>
      </c>
      <c r="O105" s="36" t="e">
        <f t="shared" si="525"/>
        <v>#REF!</v>
      </c>
      <c r="P105" s="36" t="e">
        <f t="shared" si="525"/>
        <v>#REF!</v>
      </c>
      <c r="Q105" s="36" t="e">
        <f t="shared" si="525"/>
        <v>#REF!</v>
      </c>
      <c r="R105" s="36" t="e">
        <f t="shared" si="525"/>
        <v>#REF!</v>
      </c>
      <c r="S105" s="36" t="e">
        <f t="shared" si="525"/>
        <v>#REF!</v>
      </c>
      <c r="T105" s="36" t="e">
        <f t="shared" si="525"/>
        <v>#REF!</v>
      </c>
      <c r="U105" s="36" t="e">
        <f t="shared" si="525"/>
        <v>#REF!</v>
      </c>
      <c r="V105" s="36" t="e">
        <f t="shared" si="525"/>
        <v>#REF!</v>
      </c>
      <c r="W105" s="36" t="e">
        <f t="shared" si="525"/>
        <v>#REF!</v>
      </c>
      <c r="X105" s="36" t="e">
        <f t="shared" si="525"/>
        <v>#REF!</v>
      </c>
      <c r="Y105" s="36" t="e">
        <f t="shared" si="525"/>
        <v>#REF!</v>
      </c>
      <c r="Z105" s="36" t="e">
        <f t="shared" si="525"/>
        <v>#REF!</v>
      </c>
      <c r="AA105" s="36" t="e">
        <f t="shared" si="525"/>
        <v>#REF!</v>
      </c>
      <c r="AB105" s="36" t="e">
        <f t="shared" si="525"/>
        <v>#REF!</v>
      </c>
      <c r="AC105" s="36" t="e">
        <f t="shared" si="525"/>
        <v>#REF!</v>
      </c>
      <c r="AD105" s="36" t="e">
        <f t="shared" si="525"/>
        <v>#REF!</v>
      </c>
      <c r="AE105" s="36" t="e">
        <f t="shared" si="525"/>
        <v>#REF!</v>
      </c>
      <c r="AF105" s="36" t="e">
        <f t="shared" si="525"/>
        <v>#REF!</v>
      </c>
      <c r="AG105" s="36" t="e">
        <f t="shared" si="525"/>
        <v>#REF!</v>
      </c>
      <c r="AH105" s="36" t="e">
        <f t="shared" si="525"/>
        <v>#REF!</v>
      </c>
      <c r="AI105" s="49" t="e">
        <f t="shared" si="525"/>
        <v>#REF!</v>
      </c>
      <c r="AJ105" s="36" t="e">
        <f t="shared" si="525"/>
        <v>#REF!</v>
      </c>
      <c r="AK105" s="36" t="e">
        <f t="shared" si="525"/>
        <v>#REF!</v>
      </c>
      <c r="AL105" s="36" t="e">
        <f t="shared" si="525"/>
        <v>#REF!</v>
      </c>
      <c r="AM105" s="36" t="e">
        <f t="shared" si="525"/>
        <v>#REF!</v>
      </c>
      <c r="AN105" s="36" t="e">
        <f t="shared" si="525"/>
        <v>#REF!</v>
      </c>
      <c r="AO105" s="36" t="e">
        <f t="shared" si="525"/>
        <v>#REF!</v>
      </c>
      <c r="AP105" s="36" t="e">
        <f t="shared" si="525"/>
        <v>#REF!</v>
      </c>
      <c r="AQ105" s="36" t="e">
        <f t="shared" si="525"/>
        <v>#REF!</v>
      </c>
      <c r="AR105" s="36" t="e">
        <f t="shared" si="525"/>
        <v>#REF!</v>
      </c>
      <c r="AS105" s="36" t="e">
        <f t="shared" si="525"/>
        <v>#REF!</v>
      </c>
      <c r="AT105" s="36" t="e">
        <f t="shared" si="525"/>
        <v>#REF!</v>
      </c>
      <c r="AU105" s="36" t="e">
        <f t="shared" si="525"/>
        <v>#REF!</v>
      </c>
      <c r="AV105" s="36" t="e">
        <f t="shared" si="525"/>
        <v>#REF!</v>
      </c>
      <c r="AW105" s="36" t="e">
        <f t="shared" si="525"/>
        <v>#REF!</v>
      </c>
      <c r="AX105" s="36" t="e">
        <f t="shared" si="525"/>
        <v>#REF!</v>
      </c>
      <c r="AY105" s="36" t="e">
        <f t="shared" si="525"/>
        <v>#REF!</v>
      </c>
      <c r="AZ105" s="36" t="e">
        <f t="shared" si="525"/>
        <v>#REF!</v>
      </c>
      <c r="BA105" s="36" t="e">
        <f t="shared" si="525"/>
        <v>#REF!</v>
      </c>
      <c r="BB105" s="36" t="e">
        <f t="shared" si="525"/>
        <v>#REF!</v>
      </c>
      <c r="BC105" s="36" t="e">
        <f t="shared" si="525"/>
        <v>#REF!</v>
      </c>
      <c r="BD105" s="36" t="e">
        <f t="shared" si="525"/>
        <v>#REF!</v>
      </c>
      <c r="BE105" s="36" t="e">
        <f t="shared" si="525"/>
        <v>#REF!</v>
      </c>
      <c r="BF105" s="36" t="e">
        <f t="shared" si="525"/>
        <v>#REF!</v>
      </c>
      <c r="BG105" s="36" t="e">
        <f t="shared" si="525"/>
        <v>#REF!</v>
      </c>
      <c r="BH105" s="36" t="e">
        <f t="shared" si="525"/>
        <v>#REF!</v>
      </c>
      <c r="BI105" s="36" t="e">
        <f t="shared" si="525"/>
        <v>#REF!</v>
      </c>
      <c r="BJ105" s="36" t="e">
        <f t="shared" si="525"/>
        <v>#REF!</v>
      </c>
      <c r="BK105" s="36" t="e">
        <f t="shared" si="525"/>
        <v>#REF!</v>
      </c>
      <c r="BL105" s="36" t="e">
        <f t="shared" si="525"/>
        <v>#REF!</v>
      </c>
      <c r="BM105" s="36" t="e">
        <f t="shared" si="525"/>
        <v>#REF!</v>
      </c>
      <c r="BN105" s="36" t="e">
        <f t="shared" si="525"/>
        <v>#REF!</v>
      </c>
      <c r="BO105" s="36" t="e">
        <f t="shared" si="525"/>
        <v>#REF!</v>
      </c>
      <c r="BP105" s="49" t="e">
        <f t="shared" ref="BP105:CI105" si="526">SUM(BP106)</f>
        <v>#REF!</v>
      </c>
      <c r="BQ105" s="36" t="e">
        <f t="shared" si="526"/>
        <v>#REF!</v>
      </c>
      <c r="BR105" s="36" t="e">
        <f t="shared" si="526"/>
        <v>#REF!</v>
      </c>
      <c r="BS105" s="36" t="e">
        <f t="shared" si="526"/>
        <v>#REF!</v>
      </c>
      <c r="BT105" s="36" t="e">
        <f t="shared" si="526"/>
        <v>#REF!</v>
      </c>
      <c r="BU105" s="36" t="e">
        <f t="shared" si="526"/>
        <v>#REF!</v>
      </c>
      <c r="BV105" s="36" t="e">
        <f t="shared" si="526"/>
        <v>#REF!</v>
      </c>
      <c r="BW105" s="36" t="e">
        <f t="shared" si="526"/>
        <v>#REF!</v>
      </c>
      <c r="BX105" s="36" t="e">
        <f t="shared" si="526"/>
        <v>#REF!</v>
      </c>
      <c r="BY105" s="36" t="e">
        <f t="shared" si="526"/>
        <v>#REF!</v>
      </c>
      <c r="BZ105" s="36" t="e">
        <f t="shared" si="526"/>
        <v>#REF!</v>
      </c>
      <c r="CA105" s="36" t="e">
        <f t="shared" si="526"/>
        <v>#REF!</v>
      </c>
      <c r="CB105" s="36" t="e">
        <f t="shared" si="526"/>
        <v>#REF!</v>
      </c>
      <c r="CC105" s="36" t="e">
        <f t="shared" si="526"/>
        <v>#REF!</v>
      </c>
      <c r="CD105" s="36" t="e">
        <f t="shared" si="526"/>
        <v>#REF!</v>
      </c>
      <c r="CE105" s="36" t="e">
        <f t="shared" si="526"/>
        <v>#REF!</v>
      </c>
      <c r="CF105" s="49" t="e">
        <f t="shared" si="526"/>
        <v>#REF!</v>
      </c>
      <c r="CG105" s="36" t="e">
        <f t="shared" si="526"/>
        <v>#REF!</v>
      </c>
      <c r="CH105" s="36" t="e">
        <f t="shared" si="526"/>
        <v>#REF!</v>
      </c>
      <c r="CI105" s="36" t="e">
        <f t="shared" si="526"/>
        <v>#REF!</v>
      </c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</row>
    <row r="106" spans="1:133" x14ac:dyDescent="0.65">
      <c r="A106" s="146"/>
      <c r="B106" s="146" t="s">
        <v>231</v>
      </c>
      <c r="C106" s="37" t="e">
        <f>#REF!</f>
        <v>#REF!</v>
      </c>
      <c r="D106" s="37" t="e">
        <f>#REF!</f>
        <v>#REF!</v>
      </c>
      <c r="E106" s="37" t="e">
        <f>#REF!</f>
        <v>#REF!</v>
      </c>
      <c r="F106" s="37" t="e">
        <f>#REF!</f>
        <v>#REF!</v>
      </c>
      <c r="G106" s="37" t="e">
        <f>SUM(C106:F106)</f>
        <v>#REF!</v>
      </c>
      <c r="H106" s="37" t="e">
        <f>#REF!</f>
        <v>#REF!</v>
      </c>
      <c r="I106" s="37" t="e">
        <f>#REF!</f>
        <v>#REF!</v>
      </c>
      <c r="J106" s="37" t="e">
        <f>#REF!</f>
        <v>#REF!</v>
      </c>
      <c r="K106" s="37" t="e">
        <f>#REF!</f>
        <v>#REF!</v>
      </c>
      <c r="L106" s="37" t="e">
        <f>SUM(H106:K106)</f>
        <v>#REF!</v>
      </c>
      <c r="M106" s="37" t="e">
        <f>#REF!</f>
        <v>#REF!</v>
      </c>
      <c r="N106" s="37" t="e">
        <f>#REF!</f>
        <v>#REF!</v>
      </c>
      <c r="O106" s="37" t="e">
        <f>#REF!</f>
        <v>#REF!</v>
      </c>
      <c r="P106" s="37" t="e">
        <f>#REF!</f>
        <v>#REF!</v>
      </c>
      <c r="Q106" s="37" t="e">
        <f t="shared" ref="Q106" si="527">SUM(M106:P106)</f>
        <v>#REF!</v>
      </c>
      <c r="R106" s="37" t="e">
        <f>#REF!</f>
        <v>#REF!</v>
      </c>
      <c r="S106" s="37" t="e">
        <f>#REF!</f>
        <v>#REF!</v>
      </c>
      <c r="T106" s="37" t="e">
        <f>#REF!</f>
        <v>#REF!</v>
      </c>
      <c r="U106" s="37" t="e">
        <f>#REF!</f>
        <v>#REF!</v>
      </c>
      <c r="V106" s="37" t="e">
        <f t="shared" ref="V106" si="528">SUM(R106:U106)</f>
        <v>#REF!</v>
      </c>
      <c r="W106" s="37" t="e">
        <f>#REF!</f>
        <v>#REF!</v>
      </c>
      <c r="X106" s="37" t="e">
        <f>#REF!</f>
        <v>#REF!</v>
      </c>
      <c r="Y106" s="37" t="e">
        <f>#REF!</f>
        <v>#REF!</v>
      </c>
      <c r="Z106" s="37" t="e">
        <f>#REF!</f>
        <v>#REF!</v>
      </c>
      <c r="AA106" s="37" t="e">
        <f t="shared" ref="AA106" si="529">SUM(W106:Z106)</f>
        <v>#REF!</v>
      </c>
      <c r="AB106" s="37" t="e">
        <f>#REF!</f>
        <v>#REF!</v>
      </c>
      <c r="AC106" s="37" t="e">
        <f>#REF!</f>
        <v>#REF!</v>
      </c>
      <c r="AD106" s="37" t="e">
        <f>#REF!</f>
        <v>#REF!</v>
      </c>
      <c r="AE106" s="37" t="e">
        <f>#REF!</f>
        <v>#REF!</v>
      </c>
      <c r="AF106" s="37" t="e">
        <f t="shared" ref="AF106" si="530">SUM(AB106:AE106)</f>
        <v>#REF!</v>
      </c>
      <c r="AG106" s="37" t="e">
        <f>#REF!</f>
        <v>#REF!</v>
      </c>
      <c r="AH106" s="37" t="e">
        <f>#REF!</f>
        <v>#REF!</v>
      </c>
      <c r="AI106" s="50" t="e">
        <f>SUM(G106+Q106+AA106)/2+AG106+AH106+SUM(L106+V106+AF106)/3</f>
        <v>#REF!</v>
      </c>
      <c r="AJ106" s="37" t="e">
        <f>#REF!</f>
        <v>#REF!</v>
      </c>
      <c r="AK106" s="37" t="e">
        <f>#REF!</f>
        <v>#REF!</v>
      </c>
      <c r="AL106" s="37" t="e">
        <f>#REF!</f>
        <v>#REF!</v>
      </c>
      <c r="AM106" s="37" t="e">
        <f>#REF!</f>
        <v>#REF!</v>
      </c>
      <c r="AN106" s="37" t="e">
        <f t="shared" ref="AN106" si="531">SUM(AJ106:AM106)</f>
        <v>#REF!</v>
      </c>
      <c r="AO106" s="37" t="e">
        <f>#REF!</f>
        <v>#REF!</v>
      </c>
      <c r="AP106" s="37" t="e">
        <f>#REF!</f>
        <v>#REF!</v>
      </c>
      <c r="AQ106" s="37" t="e">
        <f>#REF!</f>
        <v>#REF!</v>
      </c>
      <c r="AR106" s="37" t="e">
        <f>#REF!</f>
        <v>#REF!</v>
      </c>
      <c r="AS106" s="37" t="e">
        <f t="shared" ref="AS106" si="532">SUM(AO106:AR106)</f>
        <v>#REF!</v>
      </c>
      <c r="AT106" s="37" t="e">
        <f>#REF!</f>
        <v>#REF!</v>
      </c>
      <c r="AU106" s="37" t="e">
        <f>#REF!</f>
        <v>#REF!</v>
      </c>
      <c r="AV106" s="37" t="e">
        <f>#REF!</f>
        <v>#REF!</v>
      </c>
      <c r="AW106" s="37" t="e">
        <f>#REF!</f>
        <v>#REF!</v>
      </c>
      <c r="AX106" s="37" t="e">
        <f t="shared" ref="AX106" si="533">SUM(AT106:AW106)</f>
        <v>#REF!</v>
      </c>
      <c r="AY106" s="37" t="e">
        <f>#REF!</f>
        <v>#REF!</v>
      </c>
      <c r="AZ106" s="37" t="e">
        <f>#REF!</f>
        <v>#REF!</v>
      </c>
      <c r="BA106" s="37" t="e">
        <f>#REF!</f>
        <v>#REF!</v>
      </c>
      <c r="BB106" s="37" t="e">
        <f>#REF!</f>
        <v>#REF!</v>
      </c>
      <c r="BC106" s="37" t="e">
        <f t="shared" ref="BC106" si="534">SUM(AY106:BB106)</f>
        <v>#REF!</v>
      </c>
      <c r="BD106" s="37" t="e">
        <f>#REF!</f>
        <v>#REF!</v>
      </c>
      <c r="BE106" s="37" t="e">
        <f>#REF!</f>
        <v>#REF!</v>
      </c>
      <c r="BF106" s="37" t="e">
        <f>#REF!</f>
        <v>#REF!</v>
      </c>
      <c r="BG106" s="37" t="e">
        <f>#REF!</f>
        <v>#REF!</v>
      </c>
      <c r="BH106" s="37" t="e">
        <f t="shared" ref="BH106" si="535">SUM(BD106:BG106)</f>
        <v>#REF!</v>
      </c>
      <c r="BI106" s="37" t="e">
        <f>#REF!</f>
        <v>#REF!</v>
      </c>
      <c r="BJ106" s="37" t="e">
        <f>#REF!</f>
        <v>#REF!</v>
      </c>
      <c r="BK106" s="37" t="e">
        <f>#REF!</f>
        <v>#REF!</v>
      </c>
      <c r="BL106" s="37" t="e">
        <f>#REF!</f>
        <v>#REF!</v>
      </c>
      <c r="BM106" s="37" t="e">
        <f t="shared" ref="BM106" si="536">SUM(BI106:BL106)</f>
        <v>#REF!</v>
      </c>
      <c r="BN106" s="37" t="e">
        <f>#REF!</f>
        <v>#REF!</v>
      </c>
      <c r="BO106" s="37" t="e">
        <f>#REF!</f>
        <v>#REF!</v>
      </c>
      <c r="BP106" s="50" t="e">
        <f>SUM(AN106+AX106+BH106)/2+BN106+BO106+SUM(AS106+BC106+BM106)/3</f>
        <v>#REF!</v>
      </c>
      <c r="BQ106" s="37" t="e">
        <f>#REF!</f>
        <v>#REF!</v>
      </c>
      <c r="BR106" s="37" t="e">
        <f>#REF!</f>
        <v>#REF!</v>
      </c>
      <c r="BS106" s="37" t="e">
        <f>#REF!</f>
        <v>#REF!</v>
      </c>
      <c r="BT106" s="37" t="e">
        <f>#REF!</f>
        <v>#REF!</v>
      </c>
      <c r="BU106" s="37" t="e">
        <f t="shared" ref="BU106" si="537">SUM(BQ106:BT106)</f>
        <v>#REF!</v>
      </c>
      <c r="BV106" s="37" t="e">
        <f>#REF!</f>
        <v>#REF!</v>
      </c>
      <c r="BW106" s="37" t="e">
        <f>#REF!</f>
        <v>#REF!</v>
      </c>
      <c r="BX106" s="37" t="e">
        <f>#REF!</f>
        <v>#REF!</v>
      </c>
      <c r="BY106" s="37" t="e">
        <f>#REF!</f>
        <v>#REF!</v>
      </c>
      <c r="BZ106" s="37" t="e">
        <f t="shared" ref="BZ106" si="538">SUM(BV106:BY106)</f>
        <v>#REF!</v>
      </c>
      <c r="CA106" s="37" t="e">
        <f>#REF!</f>
        <v>#REF!</v>
      </c>
      <c r="CB106" s="37" t="e">
        <f>#REF!</f>
        <v>#REF!</v>
      </c>
      <c r="CC106" s="37" t="e">
        <f>#REF!</f>
        <v>#REF!</v>
      </c>
      <c r="CD106" s="37" t="e">
        <f>#REF!</f>
        <v>#REF!</v>
      </c>
      <c r="CE106" s="37" t="e">
        <f t="shared" ref="CE106" si="539">SUM(CA106:CD106)</f>
        <v>#REF!</v>
      </c>
      <c r="CF106" s="50" t="e">
        <f>SUM(BU106+BZ106+CE106)/2</f>
        <v>#REF!</v>
      </c>
      <c r="CG106" s="37" t="e">
        <f t="shared" ref="CG106" si="540">SUM(G106+Q106+AA106+AN106+AX106+BH106+BU106+BZ106+CE106)/2+AG106+AH106+BN106+BO106</f>
        <v>#REF!</v>
      </c>
      <c r="CH106" s="37" t="e">
        <f t="shared" ref="CH106" si="541">SUM(L106+V106+AF106+AS106+BC106+BM106)/3</f>
        <v>#REF!</v>
      </c>
      <c r="CI106" s="37" t="e">
        <f t="shared" ref="CI106" si="542">CG106+CH106</f>
        <v>#REF!</v>
      </c>
    </row>
    <row r="107" spans="1:133" s="35" customFormat="1" x14ac:dyDescent="0.65">
      <c r="A107" s="159" t="s">
        <v>90</v>
      </c>
      <c r="B107" s="159"/>
      <c r="C107" s="36" t="e">
        <f>SUM(C108+C110+C114+C117+C120)</f>
        <v>#REF!</v>
      </c>
      <c r="D107" s="36" t="e">
        <f t="shared" ref="D107:BO107" si="543">SUM(D108+D110+D114+D117+D120)</f>
        <v>#REF!</v>
      </c>
      <c r="E107" s="36" t="e">
        <f t="shared" si="543"/>
        <v>#REF!</v>
      </c>
      <c r="F107" s="36" t="e">
        <f t="shared" si="543"/>
        <v>#REF!</v>
      </c>
      <c r="G107" s="36" t="e">
        <f t="shared" si="543"/>
        <v>#REF!</v>
      </c>
      <c r="H107" s="36" t="e">
        <f t="shared" si="543"/>
        <v>#REF!</v>
      </c>
      <c r="I107" s="36" t="e">
        <f t="shared" si="543"/>
        <v>#REF!</v>
      </c>
      <c r="J107" s="36" t="e">
        <f t="shared" si="543"/>
        <v>#REF!</v>
      </c>
      <c r="K107" s="36" t="e">
        <f t="shared" si="543"/>
        <v>#REF!</v>
      </c>
      <c r="L107" s="36" t="e">
        <f t="shared" si="543"/>
        <v>#REF!</v>
      </c>
      <c r="M107" s="36" t="e">
        <f t="shared" si="543"/>
        <v>#REF!</v>
      </c>
      <c r="N107" s="36" t="e">
        <f t="shared" si="543"/>
        <v>#REF!</v>
      </c>
      <c r="O107" s="36" t="e">
        <f t="shared" si="543"/>
        <v>#REF!</v>
      </c>
      <c r="P107" s="36" t="e">
        <f t="shared" si="543"/>
        <v>#REF!</v>
      </c>
      <c r="Q107" s="36" t="e">
        <f t="shared" si="543"/>
        <v>#REF!</v>
      </c>
      <c r="R107" s="36" t="e">
        <f t="shared" si="543"/>
        <v>#REF!</v>
      </c>
      <c r="S107" s="36" t="e">
        <f t="shared" si="543"/>
        <v>#REF!</v>
      </c>
      <c r="T107" s="36" t="e">
        <f t="shared" si="543"/>
        <v>#REF!</v>
      </c>
      <c r="U107" s="36" t="e">
        <f t="shared" si="543"/>
        <v>#REF!</v>
      </c>
      <c r="V107" s="36" t="e">
        <f t="shared" si="543"/>
        <v>#REF!</v>
      </c>
      <c r="W107" s="36" t="e">
        <f t="shared" si="543"/>
        <v>#REF!</v>
      </c>
      <c r="X107" s="36" t="e">
        <f t="shared" si="543"/>
        <v>#REF!</v>
      </c>
      <c r="Y107" s="36" t="e">
        <f t="shared" si="543"/>
        <v>#REF!</v>
      </c>
      <c r="Z107" s="36" t="e">
        <f t="shared" si="543"/>
        <v>#REF!</v>
      </c>
      <c r="AA107" s="36" t="e">
        <f t="shared" si="543"/>
        <v>#REF!</v>
      </c>
      <c r="AB107" s="36" t="e">
        <f t="shared" si="543"/>
        <v>#REF!</v>
      </c>
      <c r="AC107" s="36" t="e">
        <f t="shared" si="543"/>
        <v>#REF!</v>
      </c>
      <c r="AD107" s="36" t="e">
        <f t="shared" si="543"/>
        <v>#REF!</v>
      </c>
      <c r="AE107" s="36" t="e">
        <f t="shared" si="543"/>
        <v>#REF!</v>
      </c>
      <c r="AF107" s="36" t="e">
        <f t="shared" si="543"/>
        <v>#REF!</v>
      </c>
      <c r="AG107" s="36" t="e">
        <f t="shared" si="543"/>
        <v>#REF!</v>
      </c>
      <c r="AH107" s="36" t="e">
        <f t="shared" si="543"/>
        <v>#REF!</v>
      </c>
      <c r="AI107" s="49" t="e">
        <f t="shared" si="543"/>
        <v>#REF!</v>
      </c>
      <c r="AJ107" s="36" t="e">
        <f t="shared" si="543"/>
        <v>#REF!</v>
      </c>
      <c r="AK107" s="36" t="e">
        <f t="shared" si="543"/>
        <v>#REF!</v>
      </c>
      <c r="AL107" s="36" t="e">
        <f t="shared" si="543"/>
        <v>#REF!</v>
      </c>
      <c r="AM107" s="36" t="e">
        <f t="shared" si="543"/>
        <v>#REF!</v>
      </c>
      <c r="AN107" s="36" t="e">
        <f t="shared" si="543"/>
        <v>#REF!</v>
      </c>
      <c r="AO107" s="36" t="e">
        <f t="shared" si="543"/>
        <v>#REF!</v>
      </c>
      <c r="AP107" s="36" t="e">
        <f t="shared" si="543"/>
        <v>#REF!</v>
      </c>
      <c r="AQ107" s="36" t="e">
        <f t="shared" si="543"/>
        <v>#REF!</v>
      </c>
      <c r="AR107" s="36" t="e">
        <f t="shared" si="543"/>
        <v>#REF!</v>
      </c>
      <c r="AS107" s="36" t="e">
        <f t="shared" si="543"/>
        <v>#REF!</v>
      </c>
      <c r="AT107" s="36" t="e">
        <f t="shared" si="543"/>
        <v>#REF!</v>
      </c>
      <c r="AU107" s="36" t="e">
        <f t="shared" si="543"/>
        <v>#REF!</v>
      </c>
      <c r="AV107" s="36" t="e">
        <f t="shared" si="543"/>
        <v>#REF!</v>
      </c>
      <c r="AW107" s="36" t="e">
        <f t="shared" si="543"/>
        <v>#REF!</v>
      </c>
      <c r="AX107" s="36" t="e">
        <f t="shared" si="543"/>
        <v>#REF!</v>
      </c>
      <c r="AY107" s="36" t="e">
        <f t="shared" si="543"/>
        <v>#REF!</v>
      </c>
      <c r="AZ107" s="36" t="e">
        <f t="shared" si="543"/>
        <v>#REF!</v>
      </c>
      <c r="BA107" s="36" t="e">
        <f t="shared" si="543"/>
        <v>#REF!</v>
      </c>
      <c r="BB107" s="36" t="e">
        <f t="shared" si="543"/>
        <v>#REF!</v>
      </c>
      <c r="BC107" s="36" t="e">
        <f t="shared" si="543"/>
        <v>#REF!</v>
      </c>
      <c r="BD107" s="36" t="e">
        <f t="shared" si="543"/>
        <v>#REF!</v>
      </c>
      <c r="BE107" s="36" t="e">
        <f t="shared" si="543"/>
        <v>#REF!</v>
      </c>
      <c r="BF107" s="36" t="e">
        <f t="shared" si="543"/>
        <v>#REF!</v>
      </c>
      <c r="BG107" s="36" t="e">
        <f t="shared" si="543"/>
        <v>#REF!</v>
      </c>
      <c r="BH107" s="36" t="e">
        <f t="shared" si="543"/>
        <v>#REF!</v>
      </c>
      <c r="BI107" s="36" t="e">
        <f t="shared" si="543"/>
        <v>#REF!</v>
      </c>
      <c r="BJ107" s="36" t="e">
        <f t="shared" si="543"/>
        <v>#REF!</v>
      </c>
      <c r="BK107" s="36" t="e">
        <f t="shared" si="543"/>
        <v>#REF!</v>
      </c>
      <c r="BL107" s="36" t="e">
        <f t="shared" si="543"/>
        <v>#REF!</v>
      </c>
      <c r="BM107" s="36" t="e">
        <f t="shared" si="543"/>
        <v>#REF!</v>
      </c>
      <c r="BN107" s="36" t="e">
        <f t="shared" si="543"/>
        <v>#REF!</v>
      </c>
      <c r="BO107" s="36" t="e">
        <f t="shared" si="543"/>
        <v>#REF!</v>
      </c>
      <c r="BP107" s="49" t="e">
        <f t="shared" ref="BP107:CI107" si="544">SUM(BP108+BP110+BP114+BP117+BP120)</f>
        <v>#REF!</v>
      </c>
      <c r="BQ107" s="36" t="e">
        <f t="shared" si="544"/>
        <v>#REF!</v>
      </c>
      <c r="BR107" s="36" t="e">
        <f t="shared" si="544"/>
        <v>#REF!</v>
      </c>
      <c r="BS107" s="36" t="e">
        <f t="shared" si="544"/>
        <v>#REF!</v>
      </c>
      <c r="BT107" s="36" t="e">
        <f t="shared" si="544"/>
        <v>#REF!</v>
      </c>
      <c r="BU107" s="36" t="e">
        <f t="shared" si="544"/>
        <v>#REF!</v>
      </c>
      <c r="BV107" s="36" t="e">
        <f t="shared" si="544"/>
        <v>#REF!</v>
      </c>
      <c r="BW107" s="36" t="e">
        <f t="shared" si="544"/>
        <v>#REF!</v>
      </c>
      <c r="BX107" s="36" t="e">
        <f t="shared" si="544"/>
        <v>#REF!</v>
      </c>
      <c r="BY107" s="36" t="e">
        <f t="shared" si="544"/>
        <v>#REF!</v>
      </c>
      <c r="BZ107" s="36" t="e">
        <f t="shared" si="544"/>
        <v>#REF!</v>
      </c>
      <c r="CA107" s="36" t="e">
        <f t="shared" si="544"/>
        <v>#REF!</v>
      </c>
      <c r="CB107" s="36" t="e">
        <f t="shared" si="544"/>
        <v>#REF!</v>
      </c>
      <c r="CC107" s="36" t="e">
        <f t="shared" si="544"/>
        <v>#REF!</v>
      </c>
      <c r="CD107" s="36" t="e">
        <f t="shared" si="544"/>
        <v>#REF!</v>
      </c>
      <c r="CE107" s="36" t="e">
        <f t="shared" si="544"/>
        <v>#REF!</v>
      </c>
      <c r="CF107" s="49" t="e">
        <f t="shared" si="544"/>
        <v>#REF!</v>
      </c>
      <c r="CG107" s="36" t="e">
        <f t="shared" si="544"/>
        <v>#REF!</v>
      </c>
      <c r="CH107" s="36" t="e">
        <f t="shared" si="544"/>
        <v>#REF!</v>
      </c>
      <c r="CI107" s="36" t="e">
        <f t="shared" si="544"/>
        <v>#REF!</v>
      </c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</row>
    <row r="108" spans="1:133" s="35" customFormat="1" x14ac:dyDescent="0.65">
      <c r="A108" s="159"/>
      <c r="B108" s="159" t="s">
        <v>182</v>
      </c>
      <c r="C108" s="36" t="e">
        <f>SUM(C109)</f>
        <v>#REF!</v>
      </c>
      <c r="D108" s="36" t="e">
        <f t="shared" ref="D108:BO108" si="545">SUM(D109)</f>
        <v>#REF!</v>
      </c>
      <c r="E108" s="36" t="e">
        <f t="shared" si="545"/>
        <v>#REF!</v>
      </c>
      <c r="F108" s="36" t="e">
        <f t="shared" si="545"/>
        <v>#REF!</v>
      </c>
      <c r="G108" s="36" t="e">
        <f t="shared" si="545"/>
        <v>#REF!</v>
      </c>
      <c r="H108" s="36" t="e">
        <f t="shared" si="545"/>
        <v>#REF!</v>
      </c>
      <c r="I108" s="36" t="e">
        <f t="shared" si="545"/>
        <v>#REF!</v>
      </c>
      <c r="J108" s="36" t="e">
        <f t="shared" si="545"/>
        <v>#REF!</v>
      </c>
      <c r="K108" s="36" t="e">
        <f t="shared" si="545"/>
        <v>#REF!</v>
      </c>
      <c r="L108" s="36" t="e">
        <f t="shared" si="545"/>
        <v>#REF!</v>
      </c>
      <c r="M108" s="36" t="e">
        <f t="shared" si="545"/>
        <v>#REF!</v>
      </c>
      <c r="N108" s="36" t="e">
        <f t="shared" si="545"/>
        <v>#REF!</v>
      </c>
      <c r="O108" s="36" t="e">
        <f t="shared" si="545"/>
        <v>#REF!</v>
      </c>
      <c r="P108" s="36" t="e">
        <f t="shared" si="545"/>
        <v>#REF!</v>
      </c>
      <c r="Q108" s="36" t="e">
        <f t="shared" si="545"/>
        <v>#REF!</v>
      </c>
      <c r="R108" s="36" t="e">
        <f t="shared" si="545"/>
        <v>#REF!</v>
      </c>
      <c r="S108" s="36" t="e">
        <f t="shared" si="545"/>
        <v>#REF!</v>
      </c>
      <c r="T108" s="36" t="e">
        <f t="shared" si="545"/>
        <v>#REF!</v>
      </c>
      <c r="U108" s="36" t="e">
        <f t="shared" si="545"/>
        <v>#REF!</v>
      </c>
      <c r="V108" s="36" t="e">
        <f t="shared" si="545"/>
        <v>#REF!</v>
      </c>
      <c r="W108" s="36" t="e">
        <f t="shared" si="545"/>
        <v>#REF!</v>
      </c>
      <c r="X108" s="36" t="e">
        <f t="shared" si="545"/>
        <v>#REF!</v>
      </c>
      <c r="Y108" s="36" t="e">
        <f t="shared" si="545"/>
        <v>#REF!</v>
      </c>
      <c r="Z108" s="36" t="e">
        <f t="shared" si="545"/>
        <v>#REF!</v>
      </c>
      <c r="AA108" s="36" t="e">
        <f t="shared" si="545"/>
        <v>#REF!</v>
      </c>
      <c r="AB108" s="36" t="e">
        <f t="shared" si="545"/>
        <v>#REF!</v>
      </c>
      <c r="AC108" s="36" t="e">
        <f t="shared" si="545"/>
        <v>#REF!</v>
      </c>
      <c r="AD108" s="36" t="e">
        <f t="shared" si="545"/>
        <v>#REF!</v>
      </c>
      <c r="AE108" s="36" t="e">
        <f t="shared" si="545"/>
        <v>#REF!</v>
      </c>
      <c r="AF108" s="36" t="e">
        <f t="shared" si="545"/>
        <v>#REF!</v>
      </c>
      <c r="AG108" s="36" t="e">
        <f t="shared" si="545"/>
        <v>#REF!</v>
      </c>
      <c r="AH108" s="36" t="e">
        <f t="shared" si="545"/>
        <v>#REF!</v>
      </c>
      <c r="AI108" s="49" t="e">
        <f t="shared" si="545"/>
        <v>#REF!</v>
      </c>
      <c r="AJ108" s="36" t="e">
        <f t="shared" si="545"/>
        <v>#REF!</v>
      </c>
      <c r="AK108" s="36" t="e">
        <f t="shared" si="545"/>
        <v>#REF!</v>
      </c>
      <c r="AL108" s="36" t="e">
        <f t="shared" si="545"/>
        <v>#REF!</v>
      </c>
      <c r="AM108" s="36" t="e">
        <f t="shared" si="545"/>
        <v>#REF!</v>
      </c>
      <c r="AN108" s="36" t="e">
        <f t="shared" si="545"/>
        <v>#REF!</v>
      </c>
      <c r="AO108" s="36" t="e">
        <f t="shared" si="545"/>
        <v>#REF!</v>
      </c>
      <c r="AP108" s="36" t="e">
        <f t="shared" si="545"/>
        <v>#REF!</v>
      </c>
      <c r="AQ108" s="36" t="e">
        <f t="shared" si="545"/>
        <v>#REF!</v>
      </c>
      <c r="AR108" s="36" t="e">
        <f t="shared" si="545"/>
        <v>#REF!</v>
      </c>
      <c r="AS108" s="36" t="e">
        <f t="shared" si="545"/>
        <v>#REF!</v>
      </c>
      <c r="AT108" s="36" t="e">
        <f t="shared" si="545"/>
        <v>#REF!</v>
      </c>
      <c r="AU108" s="36" t="e">
        <f t="shared" si="545"/>
        <v>#REF!</v>
      </c>
      <c r="AV108" s="36" t="e">
        <f t="shared" si="545"/>
        <v>#REF!</v>
      </c>
      <c r="AW108" s="36" t="e">
        <f t="shared" si="545"/>
        <v>#REF!</v>
      </c>
      <c r="AX108" s="36" t="e">
        <f t="shared" si="545"/>
        <v>#REF!</v>
      </c>
      <c r="AY108" s="36" t="e">
        <f t="shared" si="545"/>
        <v>#REF!</v>
      </c>
      <c r="AZ108" s="36" t="e">
        <f t="shared" si="545"/>
        <v>#REF!</v>
      </c>
      <c r="BA108" s="36" t="e">
        <f t="shared" si="545"/>
        <v>#REF!</v>
      </c>
      <c r="BB108" s="36" t="e">
        <f t="shared" si="545"/>
        <v>#REF!</v>
      </c>
      <c r="BC108" s="36" t="e">
        <f t="shared" si="545"/>
        <v>#REF!</v>
      </c>
      <c r="BD108" s="36" t="e">
        <f t="shared" si="545"/>
        <v>#REF!</v>
      </c>
      <c r="BE108" s="36" t="e">
        <f t="shared" si="545"/>
        <v>#REF!</v>
      </c>
      <c r="BF108" s="36" t="e">
        <f t="shared" si="545"/>
        <v>#REF!</v>
      </c>
      <c r="BG108" s="36" t="e">
        <f t="shared" si="545"/>
        <v>#REF!</v>
      </c>
      <c r="BH108" s="36" t="e">
        <f t="shared" si="545"/>
        <v>#REF!</v>
      </c>
      <c r="BI108" s="36" t="e">
        <f t="shared" si="545"/>
        <v>#REF!</v>
      </c>
      <c r="BJ108" s="36" t="e">
        <f t="shared" si="545"/>
        <v>#REF!</v>
      </c>
      <c r="BK108" s="36" t="e">
        <f t="shared" si="545"/>
        <v>#REF!</v>
      </c>
      <c r="BL108" s="36" t="e">
        <f t="shared" si="545"/>
        <v>#REF!</v>
      </c>
      <c r="BM108" s="36" t="e">
        <f t="shared" si="545"/>
        <v>#REF!</v>
      </c>
      <c r="BN108" s="36" t="e">
        <f t="shared" si="545"/>
        <v>#REF!</v>
      </c>
      <c r="BO108" s="36" t="e">
        <f t="shared" si="545"/>
        <v>#REF!</v>
      </c>
      <c r="BP108" s="49" t="e">
        <f t="shared" ref="BP108:CI108" si="546">SUM(BP109)</f>
        <v>#REF!</v>
      </c>
      <c r="BQ108" s="36" t="e">
        <f t="shared" si="546"/>
        <v>#REF!</v>
      </c>
      <c r="BR108" s="36" t="e">
        <f t="shared" si="546"/>
        <v>#REF!</v>
      </c>
      <c r="BS108" s="36" t="e">
        <f t="shared" si="546"/>
        <v>#REF!</v>
      </c>
      <c r="BT108" s="36" t="e">
        <f t="shared" si="546"/>
        <v>#REF!</v>
      </c>
      <c r="BU108" s="36" t="e">
        <f t="shared" si="546"/>
        <v>#REF!</v>
      </c>
      <c r="BV108" s="36" t="e">
        <f t="shared" si="546"/>
        <v>#REF!</v>
      </c>
      <c r="BW108" s="36" t="e">
        <f t="shared" si="546"/>
        <v>#REF!</v>
      </c>
      <c r="BX108" s="36" t="e">
        <f t="shared" si="546"/>
        <v>#REF!</v>
      </c>
      <c r="BY108" s="36" t="e">
        <f t="shared" si="546"/>
        <v>#REF!</v>
      </c>
      <c r="BZ108" s="36" t="e">
        <f t="shared" si="546"/>
        <v>#REF!</v>
      </c>
      <c r="CA108" s="36" t="e">
        <f t="shared" si="546"/>
        <v>#REF!</v>
      </c>
      <c r="CB108" s="36" t="e">
        <f t="shared" si="546"/>
        <v>#REF!</v>
      </c>
      <c r="CC108" s="36" t="e">
        <f t="shared" si="546"/>
        <v>#REF!</v>
      </c>
      <c r="CD108" s="36" t="e">
        <f t="shared" si="546"/>
        <v>#REF!</v>
      </c>
      <c r="CE108" s="36" t="e">
        <f t="shared" si="546"/>
        <v>#REF!</v>
      </c>
      <c r="CF108" s="49" t="e">
        <f t="shared" si="546"/>
        <v>#REF!</v>
      </c>
      <c r="CG108" s="36" t="e">
        <f t="shared" si="546"/>
        <v>#REF!</v>
      </c>
      <c r="CH108" s="36" t="e">
        <f t="shared" si="546"/>
        <v>#REF!</v>
      </c>
      <c r="CI108" s="36" t="e">
        <f t="shared" si="546"/>
        <v>#REF!</v>
      </c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</row>
    <row r="109" spans="1:133" x14ac:dyDescent="0.65">
      <c r="A109" s="146"/>
      <c r="B109" s="146" t="s">
        <v>91</v>
      </c>
      <c r="C109" s="37" t="e">
        <f>#REF!</f>
        <v>#REF!</v>
      </c>
      <c r="D109" s="37" t="e">
        <f>#REF!</f>
        <v>#REF!</v>
      </c>
      <c r="E109" s="37" t="e">
        <f>#REF!</f>
        <v>#REF!</v>
      </c>
      <c r="F109" s="37" t="e">
        <f>#REF!</f>
        <v>#REF!</v>
      </c>
      <c r="G109" s="37" t="e">
        <f>SUM(C109:F109)</f>
        <v>#REF!</v>
      </c>
      <c r="H109" s="37" t="e">
        <f>#REF!</f>
        <v>#REF!</v>
      </c>
      <c r="I109" s="37" t="e">
        <f>#REF!</f>
        <v>#REF!</v>
      </c>
      <c r="J109" s="37" t="e">
        <f>#REF!</f>
        <v>#REF!</v>
      </c>
      <c r="K109" s="37" t="e">
        <f>#REF!</f>
        <v>#REF!</v>
      </c>
      <c r="L109" s="37" t="e">
        <f>SUM(H109:K109)</f>
        <v>#REF!</v>
      </c>
      <c r="M109" s="37" t="e">
        <f>#REF!</f>
        <v>#REF!</v>
      </c>
      <c r="N109" s="37" t="e">
        <f>#REF!</f>
        <v>#REF!</v>
      </c>
      <c r="O109" s="37" t="e">
        <f>#REF!</f>
        <v>#REF!</v>
      </c>
      <c r="P109" s="37" t="e">
        <f>#REF!</f>
        <v>#REF!</v>
      </c>
      <c r="Q109" s="37" t="e">
        <f t="shared" ref="Q109" si="547">SUM(M109:P109)</f>
        <v>#REF!</v>
      </c>
      <c r="R109" s="37" t="e">
        <f>#REF!</f>
        <v>#REF!</v>
      </c>
      <c r="S109" s="37" t="e">
        <f>#REF!</f>
        <v>#REF!</v>
      </c>
      <c r="T109" s="37" t="e">
        <f>#REF!</f>
        <v>#REF!</v>
      </c>
      <c r="U109" s="37" t="e">
        <f>#REF!</f>
        <v>#REF!</v>
      </c>
      <c r="V109" s="37" t="e">
        <f t="shared" ref="V109" si="548">SUM(R109:U109)</f>
        <v>#REF!</v>
      </c>
      <c r="W109" s="37" t="e">
        <f>#REF!</f>
        <v>#REF!</v>
      </c>
      <c r="X109" s="37" t="e">
        <f>#REF!</f>
        <v>#REF!</v>
      </c>
      <c r="Y109" s="37" t="e">
        <f>#REF!</f>
        <v>#REF!</v>
      </c>
      <c r="Z109" s="37" t="e">
        <f>#REF!</f>
        <v>#REF!</v>
      </c>
      <c r="AA109" s="37" t="e">
        <f t="shared" ref="AA109" si="549">SUM(W109:Z109)</f>
        <v>#REF!</v>
      </c>
      <c r="AB109" s="37" t="e">
        <f>#REF!</f>
        <v>#REF!</v>
      </c>
      <c r="AC109" s="37" t="e">
        <f>#REF!</f>
        <v>#REF!</v>
      </c>
      <c r="AD109" s="37" t="e">
        <f>#REF!</f>
        <v>#REF!</v>
      </c>
      <c r="AE109" s="37" t="e">
        <f>#REF!</f>
        <v>#REF!</v>
      </c>
      <c r="AF109" s="37" t="e">
        <f t="shared" ref="AF109" si="550">SUM(AB109:AE109)</f>
        <v>#REF!</v>
      </c>
      <c r="AG109" s="37" t="e">
        <f>#REF!</f>
        <v>#REF!</v>
      </c>
      <c r="AH109" s="37" t="e">
        <f>#REF!</f>
        <v>#REF!</v>
      </c>
      <c r="AI109" s="50" t="e">
        <f>SUM(G109+Q109+AA109)/2+AG109+AH109+SUM(L109+V109+AF109)/3</f>
        <v>#REF!</v>
      </c>
      <c r="AJ109" s="37" t="e">
        <f>#REF!</f>
        <v>#REF!</v>
      </c>
      <c r="AK109" s="37" t="e">
        <f>#REF!</f>
        <v>#REF!</v>
      </c>
      <c r="AL109" s="37" t="e">
        <f>#REF!</f>
        <v>#REF!</v>
      </c>
      <c r="AM109" s="37" t="e">
        <f>#REF!</f>
        <v>#REF!</v>
      </c>
      <c r="AN109" s="37" t="e">
        <f t="shared" ref="AN109" si="551">SUM(AJ109:AM109)</f>
        <v>#REF!</v>
      </c>
      <c r="AO109" s="37" t="e">
        <f>#REF!</f>
        <v>#REF!</v>
      </c>
      <c r="AP109" s="37" t="e">
        <f>#REF!</f>
        <v>#REF!</v>
      </c>
      <c r="AQ109" s="37" t="e">
        <f>#REF!</f>
        <v>#REF!</v>
      </c>
      <c r="AR109" s="37" t="e">
        <f>#REF!</f>
        <v>#REF!</v>
      </c>
      <c r="AS109" s="37" t="e">
        <f t="shared" ref="AS109" si="552">SUM(AO109:AR109)</f>
        <v>#REF!</v>
      </c>
      <c r="AT109" s="37" t="e">
        <f>#REF!</f>
        <v>#REF!</v>
      </c>
      <c r="AU109" s="37" t="e">
        <f>#REF!</f>
        <v>#REF!</v>
      </c>
      <c r="AV109" s="37" t="e">
        <f>#REF!</f>
        <v>#REF!</v>
      </c>
      <c r="AW109" s="37" t="e">
        <f>#REF!</f>
        <v>#REF!</v>
      </c>
      <c r="AX109" s="37" t="e">
        <f t="shared" ref="AX109" si="553">SUM(AT109:AW109)</f>
        <v>#REF!</v>
      </c>
      <c r="AY109" s="37" t="e">
        <f>#REF!</f>
        <v>#REF!</v>
      </c>
      <c r="AZ109" s="37" t="e">
        <f>#REF!</f>
        <v>#REF!</v>
      </c>
      <c r="BA109" s="37" t="e">
        <f>#REF!</f>
        <v>#REF!</v>
      </c>
      <c r="BB109" s="37" t="e">
        <f>#REF!</f>
        <v>#REF!</v>
      </c>
      <c r="BC109" s="37" t="e">
        <f t="shared" ref="BC109" si="554">SUM(AY109:BB109)</f>
        <v>#REF!</v>
      </c>
      <c r="BD109" s="37" t="e">
        <f>#REF!</f>
        <v>#REF!</v>
      </c>
      <c r="BE109" s="37" t="e">
        <f>#REF!</f>
        <v>#REF!</v>
      </c>
      <c r="BF109" s="37" t="e">
        <f>#REF!</f>
        <v>#REF!</v>
      </c>
      <c r="BG109" s="37" t="e">
        <f>#REF!</f>
        <v>#REF!</v>
      </c>
      <c r="BH109" s="37" t="e">
        <f t="shared" ref="BH109" si="555">SUM(BD109:BG109)</f>
        <v>#REF!</v>
      </c>
      <c r="BI109" s="37" t="e">
        <f>#REF!</f>
        <v>#REF!</v>
      </c>
      <c r="BJ109" s="37" t="e">
        <f>#REF!</f>
        <v>#REF!</v>
      </c>
      <c r="BK109" s="37" t="e">
        <f>#REF!</f>
        <v>#REF!</v>
      </c>
      <c r="BL109" s="37" t="e">
        <f>#REF!</f>
        <v>#REF!</v>
      </c>
      <c r="BM109" s="37" t="e">
        <f t="shared" ref="BM109" si="556">SUM(BI109:BL109)</f>
        <v>#REF!</v>
      </c>
      <c r="BN109" s="37" t="e">
        <f>#REF!</f>
        <v>#REF!</v>
      </c>
      <c r="BO109" s="37" t="e">
        <f>#REF!</f>
        <v>#REF!</v>
      </c>
      <c r="BP109" s="50" t="e">
        <f>SUM(AN109+AX109+BH109)/2+BN109+BO109+SUM(AS109+BC109+BM109)/3</f>
        <v>#REF!</v>
      </c>
      <c r="BQ109" s="37" t="e">
        <f>#REF!</f>
        <v>#REF!</v>
      </c>
      <c r="BR109" s="37" t="e">
        <f>#REF!</f>
        <v>#REF!</v>
      </c>
      <c r="BS109" s="37" t="e">
        <f>#REF!</f>
        <v>#REF!</v>
      </c>
      <c r="BT109" s="37" t="e">
        <f>#REF!</f>
        <v>#REF!</v>
      </c>
      <c r="BU109" s="37" t="e">
        <f t="shared" ref="BU109" si="557">SUM(BQ109:BT109)</f>
        <v>#REF!</v>
      </c>
      <c r="BV109" s="37" t="e">
        <f>#REF!</f>
        <v>#REF!</v>
      </c>
      <c r="BW109" s="37" t="e">
        <f>#REF!</f>
        <v>#REF!</v>
      </c>
      <c r="BX109" s="37" t="e">
        <f>#REF!</f>
        <v>#REF!</v>
      </c>
      <c r="BY109" s="37" t="e">
        <f>#REF!</f>
        <v>#REF!</v>
      </c>
      <c r="BZ109" s="37" t="e">
        <f t="shared" ref="BZ109" si="558">SUM(BV109:BY109)</f>
        <v>#REF!</v>
      </c>
      <c r="CA109" s="37" t="e">
        <f>#REF!</f>
        <v>#REF!</v>
      </c>
      <c r="CB109" s="37" t="e">
        <f>#REF!</f>
        <v>#REF!</v>
      </c>
      <c r="CC109" s="37" t="e">
        <f>#REF!</f>
        <v>#REF!</v>
      </c>
      <c r="CD109" s="37" t="e">
        <f>#REF!</f>
        <v>#REF!</v>
      </c>
      <c r="CE109" s="37" t="e">
        <f t="shared" ref="CE109" si="559">SUM(CA109:CD109)</f>
        <v>#REF!</v>
      </c>
      <c r="CF109" s="50" t="e">
        <f>SUM(BU109+BZ109+CE109)/2</f>
        <v>#REF!</v>
      </c>
      <c r="CG109" s="37" t="e">
        <f t="shared" ref="CG109" si="560">SUM(G109+Q109+AA109+AN109+AX109+BH109+BU109+BZ109+CE109)/2+AG109+AH109+BN109+BO109</f>
        <v>#REF!</v>
      </c>
      <c r="CH109" s="37" t="e">
        <f t="shared" ref="CH109" si="561">SUM(L109+V109+AF109+AS109+BC109+BM109)/3</f>
        <v>#REF!</v>
      </c>
      <c r="CI109" s="37" t="e">
        <f t="shared" ref="CI109" si="562">CG109+CH109</f>
        <v>#REF!</v>
      </c>
    </row>
    <row r="110" spans="1:133" s="35" customFormat="1" x14ac:dyDescent="0.65">
      <c r="A110" s="159"/>
      <c r="B110" s="159" t="s">
        <v>92</v>
      </c>
      <c r="C110" s="36" t="e">
        <f>SUM(C111:C113)</f>
        <v>#REF!</v>
      </c>
      <c r="D110" s="36" t="e">
        <f t="shared" ref="D110:BO110" si="563">SUM(D111:D113)</f>
        <v>#REF!</v>
      </c>
      <c r="E110" s="36" t="e">
        <f t="shared" si="563"/>
        <v>#REF!</v>
      </c>
      <c r="F110" s="36" t="e">
        <f t="shared" si="563"/>
        <v>#REF!</v>
      </c>
      <c r="G110" s="36" t="e">
        <f t="shared" si="563"/>
        <v>#REF!</v>
      </c>
      <c r="H110" s="36" t="e">
        <f t="shared" si="563"/>
        <v>#REF!</v>
      </c>
      <c r="I110" s="36" t="e">
        <f t="shared" si="563"/>
        <v>#REF!</v>
      </c>
      <c r="J110" s="36" t="e">
        <f t="shared" si="563"/>
        <v>#REF!</v>
      </c>
      <c r="K110" s="36" t="e">
        <f t="shared" si="563"/>
        <v>#REF!</v>
      </c>
      <c r="L110" s="36" t="e">
        <f t="shared" si="563"/>
        <v>#REF!</v>
      </c>
      <c r="M110" s="36" t="e">
        <f t="shared" si="563"/>
        <v>#REF!</v>
      </c>
      <c r="N110" s="36" t="e">
        <f t="shared" si="563"/>
        <v>#REF!</v>
      </c>
      <c r="O110" s="36" t="e">
        <f t="shared" si="563"/>
        <v>#REF!</v>
      </c>
      <c r="P110" s="36" t="e">
        <f t="shared" si="563"/>
        <v>#REF!</v>
      </c>
      <c r="Q110" s="36" t="e">
        <f t="shared" si="563"/>
        <v>#REF!</v>
      </c>
      <c r="R110" s="36" t="e">
        <f t="shared" si="563"/>
        <v>#REF!</v>
      </c>
      <c r="S110" s="36" t="e">
        <f t="shared" si="563"/>
        <v>#REF!</v>
      </c>
      <c r="T110" s="36" t="e">
        <f t="shared" si="563"/>
        <v>#REF!</v>
      </c>
      <c r="U110" s="36" t="e">
        <f t="shared" si="563"/>
        <v>#REF!</v>
      </c>
      <c r="V110" s="36" t="e">
        <f t="shared" si="563"/>
        <v>#REF!</v>
      </c>
      <c r="W110" s="36" t="e">
        <f t="shared" si="563"/>
        <v>#REF!</v>
      </c>
      <c r="X110" s="36" t="e">
        <f t="shared" si="563"/>
        <v>#REF!</v>
      </c>
      <c r="Y110" s="36" t="e">
        <f t="shared" si="563"/>
        <v>#REF!</v>
      </c>
      <c r="Z110" s="36" t="e">
        <f t="shared" si="563"/>
        <v>#REF!</v>
      </c>
      <c r="AA110" s="36" t="e">
        <f t="shared" si="563"/>
        <v>#REF!</v>
      </c>
      <c r="AB110" s="36" t="e">
        <f t="shared" si="563"/>
        <v>#REF!</v>
      </c>
      <c r="AC110" s="36" t="e">
        <f t="shared" si="563"/>
        <v>#REF!</v>
      </c>
      <c r="AD110" s="36" t="e">
        <f t="shared" si="563"/>
        <v>#REF!</v>
      </c>
      <c r="AE110" s="36" t="e">
        <f t="shared" si="563"/>
        <v>#REF!</v>
      </c>
      <c r="AF110" s="36" t="e">
        <f t="shared" si="563"/>
        <v>#REF!</v>
      </c>
      <c r="AG110" s="36" t="e">
        <f t="shared" si="563"/>
        <v>#REF!</v>
      </c>
      <c r="AH110" s="36" t="e">
        <f t="shared" si="563"/>
        <v>#REF!</v>
      </c>
      <c r="AI110" s="49" t="e">
        <f t="shared" si="563"/>
        <v>#REF!</v>
      </c>
      <c r="AJ110" s="36" t="e">
        <f t="shared" si="563"/>
        <v>#REF!</v>
      </c>
      <c r="AK110" s="36" t="e">
        <f t="shared" si="563"/>
        <v>#REF!</v>
      </c>
      <c r="AL110" s="36" t="e">
        <f t="shared" si="563"/>
        <v>#REF!</v>
      </c>
      <c r="AM110" s="36" t="e">
        <f t="shared" si="563"/>
        <v>#REF!</v>
      </c>
      <c r="AN110" s="36" t="e">
        <f t="shared" si="563"/>
        <v>#REF!</v>
      </c>
      <c r="AO110" s="36" t="e">
        <f t="shared" si="563"/>
        <v>#REF!</v>
      </c>
      <c r="AP110" s="36" t="e">
        <f t="shared" si="563"/>
        <v>#REF!</v>
      </c>
      <c r="AQ110" s="36" t="e">
        <f t="shared" si="563"/>
        <v>#REF!</v>
      </c>
      <c r="AR110" s="36" t="e">
        <f t="shared" si="563"/>
        <v>#REF!</v>
      </c>
      <c r="AS110" s="36" t="e">
        <f t="shared" si="563"/>
        <v>#REF!</v>
      </c>
      <c r="AT110" s="36" t="e">
        <f t="shared" si="563"/>
        <v>#REF!</v>
      </c>
      <c r="AU110" s="36" t="e">
        <f t="shared" si="563"/>
        <v>#REF!</v>
      </c>
      <c r="AV110" s="36" t="e">
        <f t="shared" si="563"/>
        <v>#REF!</v>
      </c>
      <c r="AW110" s="36" t="e">
        <f t="shared" si="563"/>
        <v>#REF!</v>
      </c>
      <c r="AX110" s="36" t="e">
        <f t="shared" si="563"/>
        <v>#REF!</v>
      </c>
      <c r="AY110" s="36" t="e">
        <f t="shared" si="563"/>
        <v>#REF!</v>
      </c>
      <c r="AZ110" s="36" t="e">
        <f t="shared" si="563"/>
        <v>#REF!</v>
      </c>
      <c r="BA110" s="36" t="e">
        <f t="shared" si="563"/>
        <v>#REF!</v>
      </c>
      <c r="BB110" s="36" t="e">
        <f t="shared" si="563"/>
        <v>#REF!</v>
      </c>
      <c r="BC110" s="36" t="e">
        <f t="shared" si="563"/>
        <v>#REF!</v>
      </c>
      <c r="BD110" s="36" t="e">
        <f t="shared" si="563"/>
        <v>#REF!</v>
      </c>
      <c r="BE110" s="36" t="e">
        <f t="shared" si="563"/>
        <v>#REF!</v>
      </c>
      <c r="BF110" s="36" t="e">
        <f t="shared" si="563"/>
        <v>#REF!</v>
      </c>
      <c r="BG110" s="36" t="e">
        <f t="shared" si="563"/>
        <v>#REF!</v>
      </c>
      <c r="BH110" s="36" t="e">
        <f t="shared" si="563"/>
        <v>#REF!</v>
      </c>
      <c r="BI110" s="36" t="e">
        <f t="shared" si="563"/>
        <v>#REF!</v>
      </c>
      <c r="BJ110" s="36" t="e">
        <f t="shared" si="563"/>
        <v>#REF!</v>
      </c>
      <c r="BK110" s="36" t="e">
        <f t="shared" si="563"/>
        <v>#REF!</v>
      </c>
      <c r="BL110" s="36" t="e">
        <f t="shared" si="563"/>
        <v>#REF!</v>
      </c>
      <c r="BM110" s="36" t="e">
        <f t="shared" si="563"/>
        <v>#REF!</v>
      </c>
      <c r="BN110" s="36" t="e">
        <f t="shared" si="563"/>
        <v>#REF!</v>
      </c>
      <c r="BO110" s="36" t="e">
        <f t="shared" si="563"/>
        <v>#REF!</v>
      </c>
      <c r="BP110" s="49" t="e">
        <f t="shared" ref="BP110:CI110" si="564">SUM(BP111:BP113)</f>
        <v>#REF!</v>
      </c>
      <c r="BQ110" s="36" t="e">
        <f t="shared" si="564"/>
        <v>#REF!</v>
      </c>
      <c r="BR110" s="36" t="e">
        <f t="shared" si="564"/>
        <v>#REF!</v>
      </c>
      <c r="BS110" s="36" t="e">
        <f t="shared" si="564"/>
        <v>#REF!</v>
      </c>
      <c r="BT110" s="36" t="e">
        <f t="shared" si="564"/>
        <v>#REF!</v>
      </c>
      <c r="BU110" s="36" t="e">
        <f t="shared" si="564"/>
        <v>#REF!</v>
      </c>
      <c r="BV110" s="36" t="e">
        <f t="shared" si="564"/>
        <v>#REF!</v>
      </c>
      <c r="BW110" s="36" t="e">
        <f t="shared" si="564"/>
        <v>#REF!</v>
      </c>
      <c r="BX110" s="36" t="e">
        <f t="shared" si="564"/>
        <v>#REF!</v>
      </c>
      <c r="BY110" s="36" t="e">
        <f t="shared" si="564"/>
        <v>#REF!</v>
      </c>
      <c r="BZ110" s="36" t="e">
        <f t="shared" si="564"/>
        <v>#REF!</v>
      </c>
      <c r="CA110" s="36" t="e">
        <f t="shared" si="564"/>
        <v>#REF!</v>
      </c>
      <c r="CB110" s="36" t="e">
        <f t="shared" si="564"/>
        <v>#REF!</v>
      </c>
      <c r="CC110" s="36" t="e">
        <f t="shared" si="564"/>
        <v>#REF!</v>
      </c>
      <c r="CD110" s="36" t="e">
        <f t="shared" si="564"/>
        <v>#REF!</v>
      </c>
      <c r="CE110" s="36" t="e">
        <f t="shared" si="564"/>
        <v>#REF!</v>
      </c>
      <c r="CF110" s="49" t="e">
        <f t="shared" si="564"/>
        <v>#REF!</v>
      </c>
      <c r="CG110" s="36" t="e">
        <f t="shared" si="564"/>
        <v>#REF!</v>
      </c>
      <c r="CH110" s="36" t="e">
        <f t="shared" si="564"/>
        <v>#REF!</v>
      </c>
      <c r="CI110" s="36" t="e">
        <f t="shared" si="564"/>
        <v>#REF!</v>
      </c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</row>
    <row r="111" spans="1:133" x14ac:dyDescent="0.65">
      <c r="A111" s="146"/>
      <c r="B111" s="146" t="s">
        <v>93</v>
      </c>
      <c r="C111" s="37" t="e">
        <f>#REF!</f>
        <v>#REF!</v>
      </c>
      <c r="D111" s="37" t="e">
        <f>#REF!</f>
        <v>#REF!</v>
      </c>
      <c r="E111" s="37" t="e">
        <f>#REF!</f>
        <v>#REF!</v>
      </c>
      <c r="F111" s="37" t="e">
        <f>#REF!</f>
        <v>#REF!</v>
      </c>
      <c r="G111" s="37" t="e">
        <f t="shared" ref="G111:G113" si="565">SUM(C111:F111)</f>
        <v>#REF!</v>
      </c>
      <c r="H111" s="37" t="e">
        <f>#REF!</f>
        <v>#REF!</v>
      </c>
      <c r="I111" s="37" t="e">
        <f>#REF!</f>
        <v>#REF!</v>
      </c>
      <c r="J111" s="37" t="e">
        <f>#REF!</f>
        <v>#REF!</v>
      </c>
      <c r="K111" s="37" t="e">
        <f>#REF!</f>
        <v>#REF!</v>
      </c>
      <c r="L111" s="37" t="e">
        <f t="shared" ref="L111:L113" si="566">SUM(H111:K111)</f>
        <v>#REF!</v>
      </c>
      <c r="M111" s="37" t="e">
        <f>#REF!</f>
        <v>#REF!</v>
      </c>
      <c r="N111" s="37" t="e">
        <f>#REF!</f>
        <v>#REF!</v>
      </c>
      <c r="O111" s="37" t="e">
        <f>#REF!</f>
        <v>#REF!</v>
      </c>
      <c r="P111" s="37" t="e">
        <f>#REF!</f>
        <v>#REF!</v>
      </c>
      <c r="Q111" s="37" t="e">
        <f t="shared" ref="Q111:Q113" si="567">SUM(M111:P111)</f>
        <v>#REF!</v>
      </c>
      <c r="R111" s="37" t="e">
        <f>#REF!</f>
        <v>#REF!</v>
      </c>
      <c r="S111" s="37" t="e">
        <f>#REF!</f>
        <v>#REF!</v>
      </c>
      <c r="T111" s="37" t="e">
        <f>#REF!</f>
        <v>#REF!</v>
      </c>
      <c r="U111" s="37" t="e">
        <f>#REF!</f>
        <v>#REF!</v>
      </c>
      <c r="V111" s="37" t="e">
        <f t="shared" ref="V111:V113" si="568">SUM(R111:U111)</f>
        <v>#REF!</v>
      </c>
      <c r="W111" s="37" t="e">
        <f>#REF!</f>
        <v>#REF!</v>
      </c>
      <c r="X111" s="37" t="e">
        <f>#REF!</f>
        <v>#REF!</v>
      </c>
      <c r="Y111" s="37" t="e">
        <f>#REF!</f>
        <v>#REF!</v>
      </c>
      <c r="Z111" s="37" t="e">
        <f>#REF!</f>
        <v>#REF!</v>
      </c>
      <c r="AA111" s="37" t="e">
        <f t="shared" ref="AA111:AA113" si="569">SUM(W111:Z111)</f>
        <v>#REF!</v>
      </c>
      <c r="AB111" s="37" t="e">
        <f>#REF!</f>
        <v>#REF!</v>
      </c>
      <c r="AC111" s="37" t="e">
        <f>#REF!</f>
        <v>#REF!</v>
      </c>
      <c r="AD111" s="37" t="e">
        <f>#REF!</f>
        <v>#REF!</v>
      </c>
      <c r="AE111" s="37" t="e">
        <f>#REF!</f>
        <v>#REF!</v>
      </c>
      <c r="AF111" s="37" t="e">
        <f t="shared" ref="AF111:AF113" si="570">SUM(AB111:AE111)</f>
        <v>#REF!</v>
      </c>
      <c r="AG111" s="37" t="e">
        <f>#REF!</f>
        <v>#REF!</v>
      </c>
      <c r="AH111" s="37" t="e">
        <f>#REF!</f>
        <v>#REF!</v>
      </c>
      <c r="AI111" s="50" t="e">
        <f t="shared" ref="AI111:AI113" si="571">SUM(G111+Q111+AA111)/2+AG111+AH111+SUM(L111+V111+AF111)/3</f>
        <v>#REF!</v>
      </c>
      <c r="AJ111" s="37" t="e">
        <f>#REF!</f>
        <v>#REF!</v>
      </c>
      <c r="AK111" s="37" t="e">
        <f>#REF!</f>
        <v>#REF!</v>
      </c>
      <c r="AL111" s="37" t="e">
        <f>#REF!</f>
        <v>#REF!</v>
      </c>
      <c r="AM111" s="37" t="e">
        <f>#REF!</f>
        <v>#REF!</v>
      </c>
      <c r="AN111" s="37" t="e">
        <f t="shared" ref="AN111:AN113" si="572">SUM(AJ111:AM111)</f>
        <v>#REF!</v>
      </c>
      <c r="AO111" s="37" t="e">
        <f>#REF!</f>
        <v>#REF!</v>
      </c>
      <c r="AP111" s="37" t="e">
        <f>#REF!</f>
        <v>#REF!</v>
      </c>
      <c r="AQ111" s="37" t="e">
        <f>#REF!</f>
        <v>#REF!</v>
      </c>
      <c r="AR111" s="37" t="e">
        <f>#REF!</f>
        <v>#REF!</v>
      </c>
      <c r="AS111" s="37" t="e">
        <f t="shared" ref="AS111:AS113" si="573">SUM(AO111:AR111)</f>
        <v>#REF!</v>
      </c>
      <c r="AT111" s="37" t="e">
        <f>#REF!</f>
        <v>#REF!</v>
      </c>
      <c r="AU111" s="37" t="e">
        <f>#REF!</f>
        <v>#REF!</v>
      </c>
      <c r="AV111" s="37" t="e">
        <f>#REF!</f>
        <v>#REF!</v>
      </c>
      <c r="AW111" s="37" t="e">
        <f>#REF!</f>
        <v>#REF!</v>
      </c>
      <c r="AX111" s="37" t="e">
        <f t="shared" ref="AX111:AX113" si="574">SUM(AT111:AW111)</f>
        <v>#REF!</v>
      </c>
      <c r="AY111" s="37" t="e">
        <f>#REF!</f>
        <v>#REF!</v>
      </c>
      <c r="AZ111" s="37" t="e">
        <f>#REF!</f>
        <v>#REF!</v>
      </c>
      <c r="BA111" s="37" t="e">
        <f>#REF!</f>
        <v>#REF!</v>
      </c>
      <c r="BB111" s="37" t="e">
        <f>#REF!</f>
        <v>#REF!</v>
      </c>
      <c r="BC111" s="37" t="e">
        <f t="shared" ref="BC111:BC113" si="575">SUM(AY111:BB111)</f>
        <v>#REF!</v>
      </c>
      <c r="BD111" s="37" t="e">
        <f>#REF!</f>
        <v>#REF!</v>
      </c>
      <c r="BE111" s="37" t="e">
        <f>#REF!</f>
        <v>#REF!</v>
      </c>
      <c r="BF111" s="37" t="e">
        <f>#REF!</f>
        <v>#REF!</v>
      </c>
      <c r="BG111" s="37" t="e">
        <f>#REF!</f>
        <v>#REF!</v>
      </c>
      <c r="BH111" s="37" t="e">
        <f t="shared" ref="BH111:BH113" si="576">SUM(BD111:BG111)</f>
        <v>#REF!</v>
      </c>
      <c r="BI111" s="37" t="e">
        <f>#REF!</f>
        <v>#REF!</v>
      </c>
      <c r="BJ111" s="37" t="e">
        <f>#REF!</f>
        <v>#REF!</v>
      </c>
      <c r="BK111" s="37" t="e">
        <f>#REF!</f>
        <v>#REF!</v>
      </c>
      <c r="BL111" s="37" t="e">
        <f>#REF!</f>
        <v>#REF!</v>
      </c>
      <c r="BM111" s="37" t="e">
        <f t="shared" ref="BM111:BM113" si="577">SUM(BI111:BL111)</f>
        <v>#REF!</v>
      </c>
      <c r="BN111" s="37" t="e">
        <f>#REF!</f>
        <v>#REF!</v>
      </c>
      <c r="BO111" s="37" t="e">
        <f>#REF!</f>
        <v>#REF!</v>
      </c>
      <c r="BP111" s="50" t="e">
        <f t="shared" ref="BP111:BP121" si="578">SUM(AN111+AX111+BH111)/2+BN111+BO111+SUM(AS111+BC111+BM111)/3</f>
        <v>#REF!</v>
      </c>
      <c r="BQ111" s="37" t="e">
        <f>#REF!</f>
        <v>#REF!</v>
      </c>
      <c r="BR111" s="37" t="e">
        <f>#REF!</f>
        <v>#REF!</v>
      </c>
      <c r="BS111" s="37" t="e">
        <f>#REF!</f>
        <v>#REF!</v>
      </c>
      <c r="BT111" s="37" t="e">
        <f>#REF!</f>
        <v>#REF!</v>
      </c>
      <c r="BU111" s="37" t="e">
        <f t="shared" ref="BU111:BU113" si="579">SUM(BQ111:BT111)</f>
        <v>#REF!</v>
      </c>
      <c r="BV111" s="37" t="e">
        <f>#REF!</f>
        <v>#REF!</v>
      </c>
      <c r="BW111" s="37" t="e">
        <f>#REF!</f>
        <v>#REF!</v>
      </c>
      <c r="BX111" s="37" t="e">
        <f>#REF!</f>
        <v>#REF!</v>
      </c>
      <c r="BY111" s="37" t="e">
        <f>#REF!</f>
        <v>#REF!</v>
      </c>
      <c r="BZ111" s="37" t="e">
        <f t="shared" ref="BZ111:BZ113" si="580">SUM(BV111:BY111)</f>
        <v>#REF!</v>
      </c>
      <c r="CA111" s="37" t="e">
        <f>#REF!</f>
        <v>#REF!</v>
      </c>
      <c r="CB111" s="37" t="e">
        <f>#REF!</f>
        <v>#REF!</v>
      </c>
      <c r="CC111" s="37" t="e">
        <f>#REF!</f>
        <v>#REF!</v>
      </c>
      <c r="CD111" s="37" t="e">
        <f>#REF!</f>
        <v>#REF!</v>
      </c>
      <c r="CE111" s="37" t="e">
        <f t="shared" ref="CE111:CE113" si="581">SUM(CA111:CD111)</f>
        <v>#REF!</v>
      </c>
      <c r="CF111" s="50" t="e">
        <f t="shared" ref="CF111:CF113" si="582">SUM(BU111+BZ111+CE111)/2</f>
        <v>#REF!</v>
      </c>
      <c r="CG111" s="37" t="e">
        <f t="shared" ref="CG111:CG113" si="583">SUM(G111+Q111+AA111+AN111+AX111+BH111+BU111+BZ111+CE111)/2+AG111+AH111+BN111+BO111</f>
        <v>#REF!</v>
      </c>
      <c r="CH111" s="37" t="e">
        <f t="shared" ref="CH111:CH113" si="584">SUM(L111+V111+AF111+AS111+BC111+BM111)/3</f>
        <v>#REF!</v>
      </c>
      <c r="CI111" s="37" t="e">
        <f t="shared" ref="CI111:CI113" si="585">CG111+CH111</f>
        <v>#REF!</v>
      </c>
    </row>
    <row r="112" spans="1:133" x14ac:dyDescent="0.65">
      <c r="A112" s="146"/>
      <c r="B112" s="146" t="s">
        <v>94</v>
      </c>
      <c r="C112" s="37" t="e">
        <f>#REF!</f>
        <v>#REF!</v>
      </c>
      <c r="D112" s="37" t="e">
        <f>#REF!</f>
        <v>#REF!</v>
      </c>
      <c r="E112" s="37" t="e">
        <f>#REF!</f>
        <v>#REF!</v>
      </c>
      <c r="F112" s="37" t="e">
        <f>#REF!</f>
        <v>#REF!</v>
      </c>
      <c r="G112" s="37" t="e">
        <f t="shared" si="565"/>
        <v>#REF!</v>
      </c>
      <c r="H112" s="37" t="e">
        <f>#REF!</f>
        <v>#REF!</v>
      </c>
      <c r="I112" s="37" t="e">
        <f>#REF!</f>
        <v>#REF!</v>
      </c>
      <c r="J112" s="37" t="e">
        <f>#REF!</f>
        <v>#REF!</v>
      </c>
      <c r="K112" s="37" t="e">
        <f>#REF!</f>
        <v>#REF!</v>
      </c>
      <c r="L112" s="37" t="e">
        <f t="shared" si="566"/>
        <v>#REF!</v>
      </c>
      <c r="M112" s="37" t="e">
        <f>#REF!</f>
        <v>#REF!</v>
      </c>
      <c r="N112" s="37" t="e">
        <f>#REF!</f>
        <v>#REF!</v>
      </c>
      <c r="O112" s="37" t="e">
        <f>#REF!</f>
        <v>#REF!</v>
      </c>
      <c r="P112" s="37" t="e">
        <f>#REF!</f>
        <v>#REF!</v>
      </c>
      <c r="Q112" s="37" t="e">
        <f t="shared" si="567"/>
        <v>#REF!</v>
      </c>
      <c r="R112" s="37" t="e">
        <f>#REF!</f>
        <v>#REF!</v>
      </c>
      <c r="S112" s="37" t="e">
        <f>#REF!</f>
        <v>#REF!</v>
      </c>
      <c r="T112" s="37" t="e">
        <f>#REF!</f>
        <v>#REF!</v>
      </c>
      <c r="U112" s="37" t="e">
        <f>#REF!</f>
        <v>#REF!</v>
      </c>
      <c r="V112" s="37" t="e">
        <f t="shared" si="568"/>
        <v>#REF!</v>
      </c>
      <c r="W112" s="37" t="e">
        <f>#REF!</f>
        <v>#REF!</v>
      </c>
      <c r="X112" s="37" t="e">
        <f>#REF!</f>
        <v>#REF!</v>
      </c>
      <c r="Y112" s="37" t="e">
        <f>#REF!</f>
        <v>#REF!</v>
      </c>
      <c r="Z112" s="37" t="e">
        <f>#REF!</f>
        <v>#REF!</v>
      </c>
      <c r="AA112" s="37" t="e">
        <f t="shared" si="569"/>
        <v>#REF!</v>
      </c>
      <c r="AB112" s="37" t="e">
        <f>#REF!</f>
        <v>#REF!</v>
      </c>
      <c r="AC112" s="37" t="e">
        <f>#REF!</f>
        <v>#REF!</v>
      </c>
      <c r="AD112" s="37" t="e">
        <f>#REF!</f>
        <v>#REF!</v>
      </c>
      <c r="AE112" s="37" t="e">
        <f>#REF!</f>
        <v>#REF!</v>
      </c>
      <c r="AF112" s="37" t="e">
        <f t="shared" si="570"/>
        <v>#REF!</v>
      </c>
      <c r="AG112" s="37" t="e">
        <f>#REF!</f>
        <v>#REF!</v>
      </c>
      <c r="AH112" s="37" t="e">
        <f>#REF!</f>
        <v>#REF!</v>
      </c>
      <c r="AI112" s="50" t="e">
        <f t="shared" si="571"/>
        <v>#REF!</v>
      </c>
      <c r="AJ112" s="37" t="e">
        <f>#REF!</f>
        <v>#REF!</v>
      </c>
      <c r="AK112" s="37" t="e">
        <f>#REF!</f>
        <v>#REF!</v>
      </c>
      <c r="AL112" s="37" t="e">
        <f>#REF!</f>
        <v>#REF!</v>
      </c>
      <c r="AM112" s="37" t="e">
        <f>#REF!</f>
        <v>#REF!</v>
      </c>
      <c r="AN112" s="37" t="e">
        <f t="shared" si="572"/>
        <v>#REF!</v>
      </c>
      <c r="AO112" s="37" t="e">
        <f>#REF!</f>
        <v>#REF!</v>
      </c>
      <c r="AP112" s="37" t="e">
        <f>#REF!</f>
        <v>#REF!</v>
      </c>
      <c r="AQ112" s="37" t="e">
        <f>#REF!</f>
        <v>#REF!</v>
      </c>
      <c r="AR112" s="37" t="e">
        <f>#REF!</f>
        <v>#REF!</v>
      </c>
      <c r="AS112" s="37" t="e">
        <f t="shared" si="573"/>
        <v>#REF!</v>
      </c>
      <c r="AT112" s="37" t="e">
        <f>#REF!</f>
        <v>#REF!</v>
      </c>
      <c r="AU112" s="37" t="e">
        <f>#REF!</f>
        <v>#REF!</v>
      </c>
      <c r="AV112" s="37" t="e">
        <f>#REF!</f>
        <v>#REF!</v>
      </c>
      <c r="AW112" s="37" t="e">
        <f>#REF!</f>
        <v>#REF!</v>
      </c>
      <c r="AX112" s="37" t="e">
        <f t="shared" si="574"/>
        <v>#REF!</v>
      </c>
      <c r="AY112" s="37" t="e">
        <f>#REF!</f>
        <v>#REF!</v>
      </c>
      <c r="AZ112" s="37" t="e">
        <f>#REF!</f>
        <v>#REF!</v>
      </c>
      <c r="BA112" s="37" t="e">
        <f>#REF!</f>
        <v>#REF!</v>
      </c>
      <c r="BB112" s="37" t="e">
        <f>#REF!</f>
        <v>#REF!</v>
      </c>
      <c r="BC112" s="37" t="e">
        <f t="shared" si="575"/>
        <v>#REF!</v>
      </c>
      <c r="BD112" s="37" t="e">
        <f>#REF!</f>
        <v>#REF!</v>
      </c>
      <c r="BE112" s="37" t="e">
        <f>#REF!</f>
        <v>#REF!</v>
      </c>
      <c r="BF112" s="37" t="e">
        <f>#REF!</f>
        <v>#REF!</v>
      </c>
      <c r="BG112" s="37" t="e">
        <f>#REF!</f>
        <v>#REF!</v>
      </c>
      <c r="BH112" s="37" t="e">
        <f t="shared" si="576"/>
        <v>#REF!</v>
      </c>
      <c r="BI112" s="37" t="e">
        <f>#REF!</f>
        <v>#REF!</v>
      </c>
      <c r="BJ112" s="37" t="e">
        <f>#REF!</f>
        <v>#REF!</v>
      </c>
      <c r="BK112" s="37" t="e">
        <f>#REF!</f>
        <v>#REF!</v>
      </c>
      <c r="BL112" s="37" t="e">
        <f>#REF!</f>
        <v>#REF!</v>
      </c>
      <c r="BM112" s="37" t="e">
        <f t="shared" si="577"/>
        <v>#REF!</v>
      </c>
      <c r="BN112" s="37" t="e">
        <f>#REF!</f>
        <v>#REF!</v>
      </c>
      <c r="BO112" s="37" t="e">
        <f>#REF!</f>
        <v>#REF!</v>
      </c>
      <c r="BP112" s="50" t="e">
        <f t="shared" si="578"/>
        <v>#REF!</v>
      </c>
      <c r="BQ112" s="37" t="e">
        <f>#REF!</f>
        <v>#REF!</v>
      </c>
      <c r="BR112" s="37" t="e">
        <f>#REF!</f>
        <v>#REF!</v>
      </c>
      <c r="BS112" s="37" t="e">
        <f>#REF!</f>
        <v>#REF!</v>
      </c>
      <c r="BT112" s="37" t="e">
        <f>#REF!</f>
        <v>#REF!</v>
      </c>
      <c r="BU112" s="37" t="e">
        <f t="shared" si="579"/>
        <v>#REF!</v>
      </c>
      <c r="BV112" s="37" t="e">
        <f>#REF!</f>
        <v>#REF!</v>
      </c>
      <c r="BW112" s="37" t="e">
        <f>#REF!</f>
        <v>#REF!</v>
      </c>
      <c r="BX112" s="37" t="e">
        <f>#REF!</f>
        <v>#REF!</v>
      </c>
      <c r="BY112" s="37" t="e">
        <f>#REF!</f>
        <v>#REF!</v>
      </c>
      <c r="BZ112" s="37" t="e">
        <f t="shared" si="580"/>
        <v>#REF!</v>
      </c>
      <c r="CA112" s="37" t="e">
        <f>#REF!</f>
        <v>#REF!</v>
      </c>
      <c r="CB112" s="37" t="e">
        <f>#REF!</f>
        <v>#REF!</v>
      </c>
      <c r="CC112" s="37" t="e">
        <f>#REF!</f>
        <v>#REF!</v>
      </c>
      <c r="CD112" s="37" t="e">
        <f>#REF!</f>
        <v>#REF!</v>
      </c>
      <c r="CE112" s="37" t="e">
        <f t="shared" si="581"/>
        <v>#REF!</v>
      </c>
      <c r="CF112" s="50" t="e">
        <f t="shared" si="582"/>
        <v>#REF!</v>
      </c>
      <c r="CG112" s="37" t="e">
        <f t="shared" si="583"/>
        <v>#REF!</v>
      </c>
      <c r="CH112" s="37" t="e">
        <f t="shared" si="584"/>
        <v>#REF!</v>
      </c>
      <c r="CI112" s="37" t="e">
        <f t="shared" si="585"/>
        <v>#REF!</v>
      </c>
    </row>
    <row r="113" spans="1:133" hidden="1" x14ac:dyDescent="0.65">
      <c r="A113" s="146"/>
      <c r="B113" s="146" t="s">
        <v>95</v>
      </c>
      <c r="C113" s="37" t="e">
        <f>#REF!</f>
        <v>#REF!</v>
      </c>
      <c r="D113" s="37" t="e">
        <f>#REF!</f>
        <v>#REF!</v>
      </c>
      <c r="E113" s="37" t="e">
        <f>#REF!</f>
        <v>#REF!</v>
      </c>
      <c r="F113" s="37" t="e">
        <f>#REF!</f>
        <v>#REF!</v>
      </c>
      <c r="G113" s="37" t="e">
        <f t="shared" si="565"/>
        <v>#REF!</v>
      </c>
      <c r="H113" s="37" t="e">
        <f>#REF!</f>
        <v>#REF!</v>
      </c>
      <c r="I113" s="37" t="e">
        <f>#REF!</f>
        <v>#REF!</v>
      </c>
      <c r="J113" s="37" t="e">
        <f>#REF!</f>
        <v>#REF!</v>
      </c>
      <c r="K113" s="37" t="e">
        <f>#REF!</f>
        <v>#REF!</v>
      </c>
      <c r="L113" s="37" t="e">
        <f t="shared" si="566"/>
        <v>#REF!</v>
      </c>
      <c r="M113" s="37" t="e">
        <f>#REF!</f>
        <v>#REF!</v>
      </c>
      <c r="N113" s="37" t="e">
        <f>#REF!</f>
        <v>#REF!</v>
      </c>
      <c r="O113" s="37" t="e">
        <f>#REF!</f>
        <v>#REF!</v>
      </c>
      <c r="P113" s="37" t="e">
        <f>#REF!</f>
        <v>#REF!</v>
      </c>
      <c r="Q113" s="37" t="e">
        <f t="shared" si="567"/>
        <v>#REF!</v>
      </c>
      <c r="R113" s="37" t="e">
        <f>#REF!</f>
        <v>#REF!</v>
      </c>
      <c r="S113" s="37" t="e">
        <f>#REF!</f>
        <v>#REF!</v>
      </c>
      <c r="T113" s="37" t="e">
        <f>#REF!</f>
        <v>#REF!</v>
      </c>
      <c r="U113" s="37" t="e">
        <f>#REF!</f>
        <v>#REF!</v>
      </c>
      <c r="V113" s="37" t="e">
        <f t="shared" si="568"/>
        <v>#REF!</v>
      </c>
      <c r="W113" s="37" t="e">
        <f>#REF!</f>
        <v>#REF!</v>
      </c>
      <c r="X113" s="37" t="e">
        <f>#REF!</f>
        <v>#REF!</v>
      </c>
      <c r="Y113" s="37" t="e">
        <f>#REF!</f>
        <v>#REF!</v>
      </c>
      <c r="Z113" s="37" t="e">
        <f>#REF!</f>
        <v>#REF!</v>
      </c>
      <c r="AA113" s="37" t="e">
        <f t="shared" si="569"/>
        <v>#REF!</v>
      </c>
      <c r="AB113" s="37" t="e">
        <f>#REF!</f>
        <v>#REF!</v>
      </c>
      <c r="AC113" s="37" t="e">
        <f>#REF!</f>
        <v>#REF!</v>
      </c>
      <c r="AD113" s="37" t="e">
        <f>#REF!</f>
        <v>#REF!</v>
      </c>
      <c r="AE113" s="37" t="e">
        <f>#REF!</f>
        <v>#REF!</v>
      </c>
      <c r="AF113" s="37" t="e">
        <f t="shared" si="570"/>
        <v>#REF!</v>
      </c>
      <c r="AG113" s="37" t="e">
        <f>#REF!</f>
        <v>#REF!</v>
      </c>
      <c r="AH113" s="37" t="e">
        <f>#REF!</f>
        <v>#REF!</v>
      </c>
      <c r="AI113" s="50" t="e">
        <f t="shared" si="571"/>
        <v>#REF!</v>
      </c>
      <c r="AJ113" s="37" t="e">
        <f>#REF!</f>
        <v>#REF!</v>
      </c>
      <c r="AK113" s="37" t="e">
        <f>#REF!</f>
        <v>#REF!</v>
      </c>
      <c r="AL113" s="37" t="e">
        <f>#REF!</f>
        <v>#REF!</v>
      </c>
      <c r="AM113" s="37" t="e">
        <f>#REF!</f>
        <v>#REF!</v>
      </c>
      <c r="AN113" s="37" t="e">
        <f t="shared" si="572"/>
        <v>#REF!</v>
      </c>
      <c r="AO113" s="37" t="e">
        <f>#REF!</f>
        <v>#REF!</v>
      </c>
      <c r="AP113" s="37" t="e">
        <f>#REF!</f>
        <v>#REF!</v>
      </c>
      <c r="AQ113" s="37" t="e">
        <f>#REF!</f>
        <v>#REF!</v>
      </c>
      <c r="AR113" s="37" t="e">
        <f>#REF!</f>
        <v>#REF!</v>
      </c>
      <c r="AS113" s="37" t="e">
        <f t="shared" si="573"/>
        <v>#REF!</v>
      </c>
      <c r="AT113" s="37" t="e">
        <f>#REF!</f>
        <v>#REF!</v>
      </c>
      <c r="AU113" s="37" t="e">
        <f>#REF!</f>
        <v>#REF!</v>
      </c>
      <c r="AV113" s="37" t="e">
        <f>#REF!</f>
        <v>#REF!</v>
      </c>
      <c r="AW113" s="37" t="e">
        <f>#REF!</f>
        <v>#REF!</v>
      </c>
      <c r="AX113" s="37" t="e">
        <f t="shared" si="574"/>
        <v>#REF!</v>
      </c>
      <c r="AY113" s="37" t="e">
        <f>#REF!</f>
        <v>#REF!</v>
      </c>
      <c r="AZ113" s="37" t="e">
        <f>#REF!</f>
        <v>#REF!</v>
      </c>
      <c r="BA113" s="37" t="e">
        <f>#REF!</f>
        <v>#REF!</v>
      </c>
      <c r="BB113" s="37" t="e">
        <f>#REF!</f>
        <v>#REF!</v>
      </c>
      <c r="BC113" s="37" t="e">
        <f t="shared" si="575"/>
        <v>#REF!</v>
      </c>
      <c r="BD113" s="37" t="e">
        <f>#REF!</f>
        <v>#REF!</v>
      </c>
      <c r="BE113" s="37" t="e">
        <f>#REF!</f>
        <v>#REF!</v>
      </c>
      <c r="BF113" s="37" t="e">
        <f>#REF!</f>
        <v>#REF!</v>
      </c>
      <c r="BG113" s="37" t="e">
        <f>#REF!</f>
        <v>#REF!</v>
      </c>
      <c r="BH113" s="37" t="e">
        <f t="shared" si="576"/>
        <v>#REF!</v>
      </c>
      <c r="BI113" s="37" t="e">
        <f>#REF!</f>
        <v>#REF!</v>
      </c>
      <c r="BJ113" s="37" t="e">
        <f>#REF!</f>
        <v>#REF!</v>
      </c>
      <c r="BK113" s="37" t="e">
        <f>#REF!</f>
        <v>#REF!</v>
      </c>
      <c r="BL113" s="37" t="e">
        <f>#REF!</f>
        <v>#REF!</v>
      </c>
      <c r="BM113" s="37" t="e">
        <f t="shared" si="577"/>
        <v>#REF!</v>
      </c>
      <c r="BN113" s="37" t="e">
        <f>#REF!</f>
        <v>#REF!</v>
      </c>
      <c r="BO113" s="37" t="e">
        <f>#REF!</f>
        <v>#REF!</v>
      </c>
      <c r="BP113" s="50" t="e">
        <f t="shared" si="578"/>
        <v>#REF!</v>
      </c>
      <c r="BQ113" s="37" t="e">
        <f>#REF!</f>
        <v>#REF!</v>
      </c>
      <c r="BR113" s="37" t="e">
        <f>#REF!</f>
        <v>#REF!</v>
      </c>
      <c r="BS113" s="37" t="e">
        <f>#REF!</f>
        <v>#REF!</v>
      </c>
      <c r="BT113" s="37" t="e">
        <f>#REF!</f>
        <v>#REF!</v>
      </c>
      <c r="BU113" s="37" t="e">
        <f t="shared" si="579"/>
        <v>#REF!</v>
      </c>
      <c r="BV113" s="37" t="e">
        <f>#REF!</f>
        <v>#REF!</v>
      </c>
      <c r="BW113" s="37" t="e">
        <f>#REF!</f>
        <v>#REF!</v>
      </c>
      <c r="BX113" s="37" t="e">
        <f>#REF!</f>
        <v>#REF!</v>
      </c>
      <c r="BY113" s="37" t="e">
        <f>#REF!</f>
        <v>#REF!</v>
      </c>
      <c r="BZ113" s="37" t="e">
        <f t="shared" si="580"/>
        <v>#REF!</v>
      </c>
      <c r="CA113" s="37" t="e">
        <f>#REF!</f>
        <v>#REF!</v>
      </c>
      <c r="CB113" s="37" t="e">
        <f>#REF!</f>
        <v>#REF!</v>
      </c>
      <c r="CC113" s="37" t="e">
        <f>#REF!</f>
        <v>#REF!</v>
      </c>
      <c r="CD113" s="37" t="e">
        <f>#REF!</f>
        <v>#REF!</v>
      </c>
      <c r="CE113" s="37" t="e">
        <f t="shared" si="581"/>
        <v>#REF!</v>
      </c>
      <c r="CF113" s="50" t="e">
        <f t="shared" si="582"/>
        <v>#REF!</v>
      </c>
      <c r="CG113" s="37" t="e">
        <f t="shared" si="583"/>
        <v>#REF!</v>
      </c>
      <c r="CH113" s="37" t="e">
        <f t="shared" si="584"/>
        <v>#REF!</v>
      </c>
      <c r="CI113" s="37" t="e">
        <f t="shared" si="585"/>
        <v>#REF!</v>
      </c>
    </row>
    <row r="114" spans="1:133" s="35" customFormat="1" x14ac:dyDescent="0.65">
      <c r="A114" s="159"/>
      <c r="B114" s="159" t="s">
        <v>96</v>
      </c>
      <c r="C114" s="36" t="e">
        <f>SUM(C115:C116)</f>
        <v>#REF!</v>
      </c>
      <c r="D114" s="36" t="e">
        <f t="shared" ref="D114:BO114" si="586">SUM(D115:D116)</f>
        <v>#REF!</v>
      </c>
      <c r="E114" s="36" t="e">
        <f t="shared" si="586"/>
        <v>#REF!</v>
      </c>
      <c r="F114" s="36" t="e">
        <f t="shared" si="586"/>
        <v>#REF!</v>
      </c>
      <c r="G114" s="36" t="e">
        <f t="shared" si="586"/>
        <v>#REF!</v>
      </c>
      <c r="H114" s="36" t="e">
        <f t="shared" si="586"/>
        <v>#REF!</v>
      </c>
      <c r="I114" s="36" t="e">
        <f t="shared" si="586"/>
        <v>#REF!</v>
      </c>
      <c r="J114" s="36" t="e">
        <f t="shared" si="586"/>
        <v>#REF!</v>
      </c>
      <c r="K114" s="36" t="e">
        <f t="shared" si="586"/>
        <v>#REF!</v>
      </c>
      <c r="L114" s="36" t="e">
        <f t="shared" si="586"/>
        <v>#REF!</v>
      </c>
      <c r="M114" s="36" t="e">
        <f t="shared" si="586"/>
        <v>#REF!</v>
      </c>
      <c r="N114" s="36" t="e">
        <f t="shared" si="586"/>
        <v>#REF!</v>
      </c>
      <c r="O114" s="36" t="e">
        <f t="shared" si="586"/>
        <v>#REF!</v>
      </c>
      <c r="P114" s="36" t="e">
        <f t="shared" si="586"/>
        <v>#REF!</v>
      </c>
      <c r="Q114" s="36" t="e">
        <f t="shared" si="586"/>
        <v>#REF!</v>
      </c>
      <c r="R114" s="36" t="e">
        <f t="shared" si="586"/>
        <v>#REF!</v>
      </c>
      <c r="S114" s="36" t="e">
        <f t="shared" si="586"/>
        <v>#REF!</v>
      </c>
      <c r="T114" s="36" t="e">
        <f t="shared" si="586"/>
        <v>#REF!</v>
      </c>
      <c r="U114" s="36" t="e">
        <f t="shared" si="586"/>
        <v>#REF!</v>
      </c>
      <c r="V114" s="36" t="e">
        <f t="shared" si="586"/>
        <v>#REF!</v>
      </c>
      <c r="W114" s="36" t="e">
        <f t="shared" si="586"/>
        <v>#REF!</v>
      </c>
      <c r="X114" s="36" t="e">
        <f t="shared" si="586"/>
        <v>#REF!</v>
      </c>
      <c r="Y114" s="36" t="e">
        <f t="shared" si="586"/>
        <v>#REF!</v>
      </c>
      <c r="Z114" s="36" t="e">
        <f t="shared" si="586"/>
        <v>#REF!</v>
      </c>
      <c r="AA114" s="36" t="e">
        <f t="shared" si="586"/>
        <v>#REF!</v>
      </c>
      <c r="AB114" s="36" t="e">
        <f t="shared" si="586"/>
        <v>#REF!</v>
      </c>
      <c r="AC114" s="36" t="e">
        <f t="shared" si="586"/>
        <v>#REF!</v>
      </c>
      <c r="AD114" s="36" t="e">
        <f t="shared" si="586"/>
        <v>#REF!</v>
      </c>
      <c r="AE114" s="36" t="e">
        <f t="shared" si="586"/>
        <v>#REF!</v>
      </c>
      <c r="AF114" s="36" t="e">
        <f t="shared" si="586"/>
        <v>#REF!</v>
      </c>
      <c r="AG114" s="36" t="e">
        <f t="shared" si="586"/>
        <v>#REF!</v>
      </c>
      <c r="AH114" s="36" t="e">
        <f t="shared" si="586"/>
        <v>#REF!</v>
      </c>
      <c r="AI114" s="49" t="e">
        <f t="shared" si="586"/>
        <v>#REF!</v>
      </c>
      <c r="AJ114" s="36" t="e">
        <f t="shared" si="586"/>
        <v>#REF!</v>
      </c>
      <c r="AK114" s="36" t="e">
        <f t="shared" si="586"/>
        <v>#REF!</v>
      </c>
      <c r="AL114" s="36" t="e">
        <f t="shared" si="586"/>
        <v>#REF!</v>
      </c>
      <c r="AM114" s="36" t="e">
        <f t="shared" si="586"/>
        <v>#REF!</v>
      </c>
      <c r="AN114" s="36" t="e">
        <f t="shared" si="586"/>
        <v>#REF!</v>
      </c>
      <c r="AO114" s="36" t="e">
        <f t="shared" si="586"/>
        <v>#REF!</v>
      </c>
      <c r="AP114" s="36" t="e">
        <f t="shared" si="586"/>
        <v>#REF!</v>
      </c>
      <c r="AQ114" s="36" t="e">
        <f t="shared" si="586"/>
        <v>#REF!</v>
      </c>
      <c r="AR114" s="36" t="e">
        <f t="shared" si="586"/>
        <v>#REF!</v>
      </c>
      <c r="AS114" s="36" t="e">
        <f t="shared" si="586"/>
        <v>#REF!</v>
      </c>
      <c r="AT114" s="36" t="e">
        <f t="shared" si="586"/>
        <v>#REF!</v>
      </c>
      <c r="AU114" s="36" t="e">
        <f t="shared" si="586"/>
        <v>#REF!</v>
      </c>
      <c r="AV114" s="36" t="e">
        <f t="shared" si="586"/>
        <v>#REF!</v>
      </c>
      <c r="AW114" s="36" t="e">
        <f t="shared" si="586"/>
        <v>#REF!</v>
      </c>
      <c r="AX114" s="36" t="e">
        <f t="shared" si="586"/>
        <v>#REF!</v>
      </c>
      <c r="AY114" s="36" t="e">
        <f t="shared" si="586"/>
        <v>#REF!</v>
      </c>
      <c r="AZ114" s="36" t="e">
        <f t="shared" si="586"/>
        <v>#REF!</v>
      </c>
      <c r="BA114" s="36" t="e">
        <f t="shared" si="586"/>
        <v>#REF!</v>
      </c>
      <c r="BB114" s="36" t="e">
        <f t="shared" si="586"/>
        <v>#REF!</v>
      </c>
      <c r="BC114" s="36" t="e">
        <f t="shared" si="586"/>
        <v>#REF!</v>
      </c>
      <c r="BD114" s="36" t="e">
        <f t="shared" si="586"/>
        <v>#REF!</v>
      </c>
      <c r="BE114" s="36" t="e">
        <f t="shared" si="586"/>
        <v>#REF!</v>
      </c>
      <c r="BF114" s="36" t="e">
        <f t="shared" si="586"/>
        <v>#REF!</v>
      </c>
      <c r="BG114" s="36" t="e">
        <f t="shared" si="586"/>
        <v>#REF!</v>
      </c>
      <c r="BH114" s="36" t="e">
        <f t="shared" si="586"/>
        <v>#REF!</v>
      </c>
      <c r="BI114" s="36" t="e">
        <f t="shared" si="586"/>
        <v>#REF!</v>
      </c>
      <c r="BJ114" s="36" t="e">
        <f t="shared" si="586"/>
        <v>#REF!</v>
      </c>
      <c r="BK114" s="36" t="e">
        <f t="shared" si="586"/>
        <v>#REF!</v>
      </c>
      <c r="BL114" s="36" t="e">
        <f t="shared" si="586"/>
        <v>#REF!</v>
      </c>
      <c r="BM114" s="36" t="e">
        <f t="shared" si="586"/>
        <v>#REF!</v>
      </c>
      <c r="BN114" s="36" t="e">
        <f t="shared" si="586"/>
        <v>#REF!</v>
      </c>
      <c r="BO114" s="36" t="e">
        <f t="shared" si="586"/>
        <v>#REF!</v>
      </c>
      <c r="BP114" s="49" t="e">
        <f t="shared" ref="BP114:CI114" si="587">SUM(BP115:BP116)</f>
        <v>#REF!</v>
      </c>
      <c r="BQ114" s="36" t="e">
        <f t="shared" si="587"/>
        <v>#REF!</v>
      </c>
      <c r="BR114" s="36" t="e">
        <f t="shared" si="587"/>
        <v>#REF!</v>
      </c>
      <c r="BS114" s="36" t="e">
        <f t="shared" si="587"/>
        <v>#REF!</v>
      </c>
      <c r="BT114" s="36" t="e">
        <f t="shared" si="587"/>
        <v>#REF!</v>
      </c>
      <c r="BU114" s="36" t="e">
        <f t="shared" si="587"/>
        <v>#REF!</v>
      </c>
      <c r="BV114" s="36" t="e">
        <f t="shared" si="587"/>
        <v>#REF!</v>
      </c>
      <c r="BW114" s="36" t="e">
        <f t="shared" si="587"/>
        <v>#REF!</v>
      </c>
      <c r="BX114" s="36" t="e">
        <f t="shared" si="587"/>
        <v>#REF!</v>
      </c>
      <c r="BY114" s="36" t="e">
        <f t="shared" si="587"/>
        <v>#REF!</v>
      </c>
      <c r="BZ114" s="36" t="e">
        <f t="shared" si="587"/>
        <v>#REF!</v>
      </c>
      <c r="CA114" s="36" t="e">
        <f t="shared" si="587"/>
        <v>#REF!</v>
      </c>
      <c r="CB114" s="36" t="e">
        <f t="shared" si="587"/>
        <v>#REF!</v>
      </c>
      <c r="CC114" s="36" t="e">
        <f t="shared" si="587"/>
        <v>#REF!</v>
      </c>
      <c r="CD114" s="36" t="e">
        <f t="shared" si="587"/>
        <v>#REF!</v>
      </c>
      <c r="CE114" s="36" t="e">
        <f t="shared" si="587"/>
        <v>#REF!</v>
      </c>
      <c r="CF114" s="49" t="e">
        <f t="shared" si="587"/>
        <v>#REF!</v>
      </c>
      <c r="CG114" s="36" t="e">
        <f t="shared" si="587"/>
        <v>#REF!</v>
      </c>
      <c r="CH114" s="36" t="e">
        <f t="shared" si="587"/>
        <v>#REF!</v>
      </c>
      <c r="CI114" s="36" t="e">
        <f t="shared" si="587"/>
        <v>#REF!</v>
      </c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</row>
    <row r="115" spans="1:133" x14ac:dyDescent="0.65">
      <c r="A115" s="146"/>
      <c r="B115" s="146" t="s">
        <v>97</v>
      </c>
      <c r="C115" s="37" t="e">
        <f>#REF!</f>
        <v>#REF!</v>
      </c>
      <c r="D115" s="37" t="e">
        <f>#REF!</f>
        <v>#REF!</v>
      </c>
      <c r="E115" s="37" t="e">
        <f>#REF!</f>
        <v>#REF!</v>
      </c>
      <c r="F115" s="37" t="e">
        <f>#REF!</f>
        <v>#REF!</v>
      </c>
      <c r="G115" s="37" t="e">
        <f t="shared" ref="G115:G116" si="588">SUM(C115:F115)</f>
        <v>#REF!</v>
      </c>
      <c r="H115" s="37" t="e">
        <f>#REF!</f>
        <v>#REF!</v>
      </c>
      <c r="I115" s="37" t="e">
        <f>#REF!</f>
        <v>#REF!</v>
      </c>
      <c r="J115" s="37" t="e">
        <f>#REF!</f>
        <v>#REF!</v>
      </c>
      <c r="K115" s="37" t="e">
        <f>#REF!</f>
        <v>#REF!</v>
      </c>
      <c r="L115" s="37" t="e">
        <f t="shared" ref="L115:L116" si="589">SUM(H115:K115)</f>
        <v>#REF!</v>
      </c>
      <c r="M115" s="37" t="e">
        <f>#REF!</f>
        <v>#REF!</v>
      </c>
      <c r="N115" s="37" t="e">
        <f>#REF!</f>
        <v>#REF!</v>
      </c>
      <c r="O115" s="37" t="e">
        <f>#REF!</f>
        <v>#REF!</v>
      </c>
      <c r="P115" s="37" t="e">
        <f>#REF!</f>
        <v>#REF!</v>
      </c>
      <c r="Q115" s="37" t="e">
        <f t="shared" ref="Q115:Q116" si="590">SUM(M115:P115)</f>
        <v>#REF!</v>
      </c>
      <c r="R115" s="37" t="e">
        <f>#REF!</f>
        <v>#REF!</v>
      </c>
      <c r="S115" s="37" t="e">
        <f>#REF!</f>
        <v>#REF!</v>
      </c>
      <c r="T115" s="37" t="e">
        <f>#REF!</f>
        <v>#REF!</v>
      </c>
      <c r="U115" s="37" t="e">
        <f>#REF!</f>
        <v>#REF!</v>
      </c>
      <c r="V115" s="37" t="e">
        <f t="shared" ref="V115:V116" si="591">SUM(R115:U115)</f>
        <v>#REF!</v>
      </c>
      <c r="W115" s="37" t="e">
        <f>#REF!</f>
        <v>#REF!</v>
      </c>
      <c r="X115" s="37" t="e">
        <f>#REF!</f>
        <v>#REF!</v>
      </c>
      <c r="Y115" s="37" t="e">
        <f>#REF!</f>
        <v>#REF!</v>
      </c>
      <c r="Z115" s="37" t="e">
        <f>#REF!</f>
        <v>#REF!</v>
      </c>
      <c r="AA115" s="37" t="e">
        <f t="shared" ref="AA115:AA116" si="592">SUM(W115:Z115)</f>
        <v>#REF!</v>
      </c>
      <c r="AB115" s="37" t="e">
        <f>#REF!</f>
        <v>#REF!</v>
      </c>
      <c r="AC115" s="37" t="e">
        <f>#REF!</f>
        <v>#REF!</v>
      </c>
      <c r="AD115" s="37" t="e">
        <f>#REF!</f>
        <v>#REF!</v>
      </c>
      <c r="AE115" s="37" t="e">
        <f>#REF!</f>
        <v>#REF!</v>
      </c>
      <c r="AF115" s="37" t="e">
        <f t="shared" ref="AF115:AF116" si="593">SUM(AB115:AE115)</f>
        <v>#REF!</v>
      </c>
      <c r="AG115" s="37" t="e">
        <f>#REF!</f>
        <v>#REF!</v>
      </c>
      <c r="AH115" s="37" t="e">
        <f>#REF!</f>
        <v>#REF!</v>
      </c>
      <c r="AI115" s="50" t="e">
        <f t="shared" ref="AI115:AI116" si="594">SUM(G115+Q115+AA115)/2+AG115+AH115+SUM(L115+V115+AF115)/3</f>
        <v>#REF!</v>
      </c>
      <c r="AJ115" s="37" t="e">
        <f>#REF!</f>
        <v>#REF!</v>
      </c>
      <c r="AK115" s="37" t="e">
        <f>#REF!</f>
        <v>#REF!</v>
      </c>
      <c r="AL115" s="37" t="e">
        <f>#REF!</f>
        <v>#REF!</v>
      </c>
      <c r="AM115" s="37" t="e">
        <f>#REF!</f>
        <v>#REF!</v>
      </c>
      <c r="AN115" s="37" t="e">
        <f t="shared" ref="AN115:AN116" si="595">SUM(AJ115:AM115)</f>
        <v>#REF!</v>
      </c>
      <c r="AO115" s="37" t="e">
        <f>#REF!</f>
        <v>#REF!</v>
      </c>
      <c r="AP115" s="37" t="e">
        <f>#REF!</f>
        <v>#REF!</v>
      </c>
      <c r="AQ115" s="37" t="e">
        <f>#REF!</f>
        <v>#REF!</v>
      </c>
      <c r="AR115" s="37" t="e">
        <f>#REF!</f>
        <v>#REF!</v>
      </c>
      <c r="AS115" s="37" t="e">
        <f t="shared" ref="AS115:AS116" si="596">SUM(AO115:AR115)</f>
        <v>#REF!</v>
      </c>
      <c r="AT115" s="37" t="e">
        <f>#REF!</f>
        <v>#REF!</v>
      </c>
      <c r="AU115" s="37" t="e">
        <f>#REF!</f>
        <v>#REF!</v>
      </c>
      <c r="AV115" s="37" t="e">
        <f>#REF!</f>
        <v>#REF!</v>
      </c>
      <c r="AW115" s="37" t="e">
        <f>#REF!</f>
        <v>#REF!</v>
      </c>
      <c r="AX115" s="37" t="e">
        <f t="shared" ref="AX115:AX116" si="597">SUM(AT115:AW115)</f>
        <v>#REF!</v>
      </c>
      <c r="AY115" s="37" t="e">
        <f>#REF!</f>
        <v>#REF!</v>
      </c>
      <c r="AZ115" s="37" t="e">
        <f>#REF!</f>
        <v>#REF!</v>
      </c>
      <c r="BA115" s="37" t="e">
        <f>#REF!</f>
        <v>#REF!</v>
      </c>
      <c r="BB115" s="37" t="e">
        <f>#REF!</f>
        <v>#REF!</v>
      </c>
      <c r="BC115" s="37" t="e">
        <f t="shared" ref="BC115:BC116" si="598">SUM(AY115:BB115)</f>
        <v>#REF!</v>
      </c>
      <c r="BD115" s="37" t="e">
        <f>#REF!</f>
        <v>#REF!</v>
      </c>
      <c r="BE115" s="37" t="e">
        <f>#REF!</f>
        <v>#REF!</v>
      </c>
      <c r="BF115" s="37" t="e">
        <f>#REF!</f>
        <v>#REF!</v>
      </c>
      <c r="BG115" s="37" t="e">
        <f>#REF!</f>
        <v>#REF!</v>
      </c>
      <c r="BH115" s="37" t="e">
        <f t="shared" ref="BH115:BH116" si="599">SUM(BD115:BG115)</f>
        <v>#REF!</v>
      </c>
      <c r="BI115" s="37" t="e">
        <f>#REF!</f>
        <v>#REF!</v>
      </c>
      <c r="BJ115" s="37" t="e">
        <f>#REF!</f>
        <v>#REF!</v>
      </c>
      <c r="BK115" s="37" t="e">
        <f>#REF!</f>
        <v>#REF!</v>
      </c>
      <c r="BL115" s="37" t="e">
        <f>#REF!</f>
        <v>#REF!</v>
      </c>
      <c r="BM115" s="37" t="e">
        <f t="shared" ref="BM115:BM116" si="600">SUM(BI115:BL115)</f>
        <v>#REF!</v>
      </c>
      <c r="BN115" s="37" t="e">
        <f>#REF!</f>
        <v>#REF!</v>
      </c>
      <c r="BO115" s="37" t="e">
        <f>#REF!</f>
        <v>#REF!</v>
      </c>
      <c r="BP115" s="50" t="e">
        <f t="shared" si="578"/>
        <v>#REF!</v>
      </c>
      <c r="BQ115" s="37" t="e">
        <f>#REF!</f>
        <v>#REF!</v>
      </c>
      <c r="BR115" s="37" t="e">
        <f>#REF!</f>
        <v>#REF!</v>
      </c>
      <c r="BS115" s="37" t="e">
        <f>#REF!</f>
        <v>#REF!</v>
      </c>
      <c r="BT115" s="37" t="e">
        <f>#REF!</f>
        <v>#REF!</v>
      </c>
      <c r="BU115" s="37" t="e">
        <f t="shared" ref="BU115:BU116" si="601">SUM(BQ115:BT115)</f>
        <v>#REF!</v>
      </c>
      <c r="BV115" s="37" t="e">
        <f>#REF!</f>
        <v>#REF!</v>
      </c>
      <c r="BW115" s="37" t="e">
        <f>#REF!</f>
        <v>#REF!</v>
      </c>
      <c r="BX115" s="37" t="e">
        <f>#REF!</f>
        <v>#REF!</v>
      </c>
      <c r="BY115" s="37" t="e">
        <f>#REF!</f>
        <v>#REF!</v>
      </c>
      <c r="BZ115" s="37" t="e">
        <f t="shared" ref="BZ115:BZ116" si="602">SUM(BV115:BY115)</f>
        <v>#REF!</v>
      </c>
      <c r="CA115" s="37" t="e">
        <f>#REF!</f>
        <v>#REF!</v>
      </c>
      <c r="CB115" s="37" t="e">
        <f>#REF!</f>
        <v>#REF!</v>
      </c>
      <c r="CC115" s="37" t="e">
        <f>#REF!</f>
        <v>#REF!</v>
      </c>
      <c r="CD115" s="37" t="e">
        <f>#REF!</f>
        <v>#REF!</v>
      </c>
      <c r="CE115" s="37" t="e">
        <f t="shared" ref="CE115:CE116" si="603">SUM(CA115:CD115)</f>
        <v>#REF!</v>
      </c>
      <c r="CF115" s="50" t="e">
        <f t="shared" ref="CF115:CF116" si="604">SUM(BU115+BZ115+CE115)/2</f>
        <v>#REF!</v>
      </c>
      <c r="CG115" s="37" t="e">
        <f t="shared" ref="CG115:CG116" si="605">SUM(G115+Q115+AA115+AN115+AX115+BH115+BU115+BZ115+CE115)/2+AG115+AH115+BN115+BO115</f>
        <v>#REF!</v>
      </c>
      <c r="CH115" s="37" t="e">
        <f t="shared" ref="CH115:CH116" si="606">SUM(L115+V115+AF115+AS115+BC115+BM115)/3</f>
        <v>#REF!</v>
      </c>
      <c r="CI115" s="37" t="e">
        <f t="shared" ref="CI115:CI116" si="607">CG115+CH115</f>
        <v>#REF!</v>
      </c>
    </row>
    <row r="116" spans="1:133" x14ac:dyDescent="0.65">
      <c r="A116" s="146"/>
      <c r="B116" s="146" t="s">
        <v>98</v>
      </c>
      <c r="C116" s="37" t="e">
        <f>#REF!</f>
        <v>#REF!</v>
      </c>
      <c r="D116" s="37" t="e">
        <f>#REF!</f>
        <v>#REF!</v>
      </c>
      <c r="E116" s="37" t="e">
        <f>#REF!</f>
        <v>#REF!</v>
      </c>
      <c r="F116" s="37" t="e">
        <f>#REF!</f>
        <v>#REF!</v>
      </c>
      <c r="G116" s="37" t="e">
        <f t="shared" si="588"/>
        <v>#REF!</v>
      </c>
      <c r="H116" s="37" t="e">
        <f>#REF!</f>
        <v>#REF!</v>
      </c>
      <c r="I116" s="37" t="e">
        <f>#REF!</f>
        <v>#REF!</v>
      </c>
      <c r="J116" s="37" t="e">
        <f>#REF!</f>
        <v>#REF!</v>
      </c>
      <c r="K116" s="37" t="e">
        <f>#REF!</f>
        <v>#REF!</v>
      </c>
      <c r="L116" s="37" t="e">
        <f t="shared" si="589"/>
        <v>#REF!</v>
      </c>
      <c r="M116" s="37" t="e">
        <f>#REF!</f>
        <v>#REF!</v>
      </c>
      <c r="N116" s="37" t="e">
        <f>#REF!</f>
        <v>#REF!</v>
      </c>
      <c r="O116" s="37" t="e">
        <f>#REF!</f>
        <v>#REF!</v>
      </c>
      <c r="P116" s="37" t="e">
        <f>#REF!</f>
        <v>#REF!</v>
      </c>
      <c r="Q116" s="37" t="e">
        <f t="shared" si="590"/>
        <v>#REF!</v>
      </c>
      <c r="R116" s="37" t="e">
        <f>#REF!</f>
        <v>#REF!</v>
      </c>
      <c r="S116" s="37" t="e">
        <f>#REF!</f>
        <v>#REF!</v>
      </c>
      <c r="T116" s="37" t="e">
        <f>#REF!</f>
        <v>#REF!</v>
      </c>
      <c r="U116" s="37" t="e">
        <f>#REF!</f>
        <v>#REF!</v>
      </c>
      <c r="V116" s="37" t="e">
        <f t="shared" si="591"/>
        <v>#REF!</v>
      </c>
      <c r="W116" s="37" t="e">
        <f>#REF!</f>
        <v>#REF!</v>
      </c>
      <c r="X116" s="37" t="e">
        <f>#REF!</f>
        <v>#REF!</v>
      </c>
      <c r="Y116" s="37" t="e">
        <f>#REF!</f>
        <v>#REF!</v>
      </c>
      <c r="Z116" s="37" t="e">
        <f>#REF!</f>
        <v>#REF!</v>
      </c>
      <c r="AA116" s="37" t="e">
        <f t="shared" si="592"/>
        <v>#REF!</v>
      </c>
      <c r="AB116" s="37" t="e">
        <f>#REF!</f>
        <v>#REF!</v>
      </c>
      <c r="AC116" s="37" t="e">
        <f>#REF!</f>
        <v>#REF!</v>
      </c>
      <c r="AD116" s="37" t="e">
        <f>#REF!</f>
        <v>#REF!</v>
      </c>
      <c r="AE116" s="37" t="e">
        <f>#REF!</f>
        <v>#REF!</v>
      </c>
      <c r="AF116" s="37" t="e">
        <f t="shared" si="593"/>
        <v>#REF!</v>
      </c>
      <c r="AG116" s="37" t="e">
        <f>#REF!</f>
        <v>#REF!</v>
      </c>
      <c r="AH116" s="37" t="e">
        <f>#REF!</f>
        <v>#REF!</v>
      </c>
      <c r="AI116" s="50" t="e">
        <f t="shared" si="594"/>
        <v>#REF!</v>
      </c>
      <c r="AJ116" s="37" t="e">
        <f>#REF!</f>
        <v>#REF!</v>
      </c>
      <c r="AK116" s="37" t="e">
        <f>#REF!</f>
        <v>#REF!</v>
      </c>
      <c r="AL116" s="37" t="e">
        <f>#REF!</f>
        <v>#REF!</v>
      </c>
      <c r="AM116" s="37" t="e">
        <f>#REF!</f>
        <v>#REF!</v>
      </c>
      <c r="AN116" s="37" t="e">
        <f t="shared" si="595"/>
        <v>#REF!</v>
      </c>
      <c r="AO116" s="37" t="e">
        <f>#REF!</f>
        <v>#REF!</v>
      </c>
      <c r="AP116" s="37" t="e">
        <f>#REF!</f>
        <v>#REF!</v>
      </c>
      <c r="AQ116" s="37" t="e">
        <f>#REF!</f>
        <v>#REF!</v>
      </c>
      <c r="AR116" s="37" t="e">
        <f>#REF!</f>
        <v>#REF!</v>
      </c>
      <c r="AS116" s="37" t="e">
        <f t="shared" si="596"/>
        <v>#REF!</v>
      </c>
      <c r="AT116" s="37" t="e">
        <f>#REF!</f>
        <v>#REF!</v>
      </c>
      <c r="AU116" s="37" t="e">
        <f>#REF!</f>
        <v>#REF!</v>
      </c>
      <c r="AV116" s="37" t="e">
        <f>#REF!</f>
        <v>#REF!</v>
      </c>
      <c r="AW116" s="37" t="e">
        <f>#REF!</f>
        <v>#REF!</v>
      </c>
      <c r="AX116" s="37" t="e">
        <f t="shared" si="597"/>
        <v>#REF!</v>
      </c>
      <c r="AY116" s="37" t="e">
        <f>#REF!</f>
        <v>#REF!</v>
      </c>
      <c r="AZ116" s="37" t="e">
        <f>#REF!</f>
        <v>#REF!</v>
      </c>
      <c r="BA116" s="37" t="e">
        <f>#REF!</f>
        <v>#REF!</v>
      </c>
      <c r="BB116" s="37" t="e">
        <f>#REF!</f>
        <v>#REF!</v>
      </c>
      <c r="BC116" s="37" t="e">
        <f t="shared" si="598"/>
        <v>#REF!</v>
      </c>
      <c r="BD116" s="37" t="e">
        <f>#REF!</f>
        <v>#REF!</v>
      </c>
      <c r="BE116" s="37" t="e">
        <f>#REF!</f>
        <v>#REF!</v>
      </c>
      <c r="BF116" s="37" t="e">
        <f>#REF!</f>
        <v>#REF!</v>
      </c>
      <c r="BG116" s="37" t="e">
        <f>#REF!</f>
        <v>#REF!</v>
      </c>
      <c r="BH116" s="37" t="e">
        <f t="shared" si="599"/>
        <v>#REF!</v>
      </c>
      <c r="BI116" s="37" t="e">
        <f>#REF!</f>
        <v>#REF!</v>
      </c>
      <c r="BJ116" s="37" t="e">
        <f>#REF!</f>
        <v>#REF!</v>
      </c>
      <c r="BK116" s="37" t="e">
        <f>#REF!</f>
        <v>#REF!</v>
      </c>
      <c r="BL116" s="37" t="e">
        <f>#REF!</f>
        <v>#REF!</v>
      </c>
      <c r="BM116" s="37" t="e">
        <f t="shared" si="600"/>
        <v>#REF!</v>
      </c>
      <c r="BN116" s="37" t="e">
        <f>#REF!</f>
        <v>#REF!</v>
      </c>
      <c r="BO116" s="37" t="e">
        <f>#REF!</f>
        <v>#REF!</v>
      </c>
      <c r="BP116" s="50" t="e">
        <f t="shared" si="578"/>
        <v>#REF!</v>
      </c>
      <c r="BQ116" s="37" t="e">
        <f>#REF!</f>
        <v>#REF!</v>
      </c>
      <c r="BR116" s="37" t="e">
        <f>#REF!</f>
        <v>#REF!</v>
      </c>
      <c r="BS116" s="37" t="e">
        <f>#REF!</f>
        <v>#REF!</v>
      </c>
      <c r="BT116" s="37" t="e">
        <f>#REF!</f>
        <v>#REF!</v>
      </c>
      <c r="BU116" s="37" t="e">
        <f t="shared" si="601"/>
        <v>#REF!</v>
      </c>
      <c r="BV116" s="37" t="e">
        <f>#REF!</f>
        <v>#REF!</v>
      </c>
      <c r="BW116" s="37" t="e">
        <f>#REF!</f>
        <v>#REF!</v>
      </c>
      <c r="BX116" s="37" t="e">
        <f>#REF!</f>
        <v>#REF!</v>
      </c>
      <c r="BY116" s="37" t="e">
        <f>#REF!</f>
        <v>#REF!</v>
      </c>
      <c r="BZ116" s="37" t="e">
        <f t="shared" si="602"/>
        <v>#REF!</v>
      </c>
      <c r="CA116" s="37" t="e">
        <f>#REF!</f>
        <v>#REF!</v>
      </c>
      <c r="CB116" s="37" t="e">
        <f>#REF!</f>
        <v>#REF!</v>
      </c>
      <c r="CC116" s="37" t="e">
        <f>#REF!</f>
        <v>#REF!</v>
      </c>
      <c r="CD116" s="37" t="e">
        <f>#REF!</f>
        <v>#REF!</v>
      </c>
      <c r="CE116" s="37" t="e">
        <f t="shared" si="603"/>
        <v>#REF!</v>
      </c>
      <c r="CF116" s="50" t="e">
        <f t="shared" si="604"/>
        <v>#REF!</v>
      </c>
      <c r="CG116" s="37" t="e">
        <f t="shared" si="605"/>
        <v>#REF!</v>
      </c>
      <c r="CH116" s="37" t="e">
        <f t="shared" si="606"/>
        <v>#REF!</v>
      </c>
      <c r="CI116" s="37" t="e">
        <f t="shared" si="607"/>
        <v>#REF!</v>
      </c>
    </row>
    <row r="117" spans="1:133" s="35" customFormat="1" x14ac:dyDescent="0.65">
      <c r="A117" s="159"/>
      <c r="B117" s="159" t="s">
        <v>99</v>
      </c>
      <c r="C117" s="36" t="e">
        <f>SUM(C118:C119)</f>
        <v>#REF!</v>
      </c>
      <c r="D117" s="36" t="e">
        <f t="shared" ref="D117:BO117" si="608">SUM(D118:D119)</f>
        <v>#REF!</v>
      </c>
      <c r="E117" s="36" t="e">
        <f t="shared" si="608"/>
        <v>#REF!</v>
      </c>
      <c r="F117" s="36" t="e">
        <f t="shared" si="608"/>
        <v>#REF!</v>
      </c>
      <c r="G117" s="36" t="e">
        <f t="shared" si="608"/>
        <v>#REF!</v>
      </c>
      <c r="H117" s="36" t="e">
        <f t="shared" si="608"/>
        <v>#REF!</v>
      </c>
      <c r="I117" s="36" t="e">
        <f t="shared" si="608"/>
        <v>#REF!</v>
      </c>
      <c r="J117" s="36" t="e">
        <f t="shared" si="608"/>
        <v>#REF!</v>
      </c>
      <c r="K117" s="36" t="e">
        <f t="shared" si="608"/>
        <v>#REF!</v>
      </c>
      <c r="L117" s="36" t="e">
        <f t="shared" si="608"/>
        <v>#REF!</v>
      </c>
      <c r="M117" s="36" t="e">
        <f t="shared" si="608"/>
        <v>#REF!</v>
      </c>
      <c r="N117" s="36" t="e">
        <f t="shared" si="608"/>
        <v>#REF!</v>
      </c>
      <c r="O117" s="36" t="e">
        <f t="shared" si="608"/>
        <v>#REF!</v>
      </c>
      <c r="P117" s="36" t="e">
        <f t="shared" si="608"/>
        <v>#REF!</v>
      </c>
      <c r="Q117" s="36" t="e">
        <f t="shared" si="608"/>
        <v>#REF!</v>
      </c>
      <c r="R117" s="36" t="e">
        <f t="shared" si="608"/>
        <v>#REF!</v>
      </c>
      <c r="S117" s="36" t="e">
        <f t="shared" si="608"/>
        <v>#REF!</v>
      </c>
      <c r="T117" s="36" t="e">
        <f t="shared" si="608"/>
        <v>#REF!</v>
      </c>
      <c r="U117" s="36" t="e">
        <f t="shared" si="608"/>
        <v>#REF!</v>
      </c>
      <c r="V117" s="36" t="e">
        <f t="shared" si="608"/>
        <v>#REF!</v>
      </c>
      <c r="W117" s="36" t="e">
        <f t="shared" si="608"/>
        <v>#REF!</v>
      </c>
      <c r="X117" s="36" t="e">
        <f t="shared" si="608"/>
        <v>#REF!</v>
      </c>
      <c r="Y117" s="36" t="e">
        <f t="shared" si="608"/>
        <v>#REF!</v>
      </c>
      <c r="Z117" s="36" t="e">
        <f t="shared" si="608"/>
        <v>#REF!</v>
      </c>
      <c r="AA117" s="36" t="e">
        <f t="shared" si="608"/>
        <v>#REF!</v>
      </c>
      <c r="AB117" s="36" t="e">
        <f t="shared" si="608"/>
        <v>#REF!</v>
      </c>
      <c r="AC117" s="36" t="e">
        <f t="shared" si="608"/>
        <v>#REF!</v>
      </c>
      <c r="AD117" s="36" t="e">
        <f t="shared" si="608"/>
        <v>#REF!</v>
      </c>
      <c r="AE117" s="36" t="e">
        <f t="shared" si="608"/>
        <v>#REF!</v>
      </c>
      <c r="AF117" s="36" t="e">
        <f t="shared" si="608"/>
        <v>#REF!</v>
      </c>
      <c r="AG117" s="36" t="e">
        <f t="shared" si="608"/>
        <v>#REF!</v>
      </c>
      <c r="AH117" s="36" t="e">
        <f t="shared" si="608"/>
        <v>#REF!</v>
      </c>
      <c r="AI117" s="49" t="e">
        <f t="shared" si="608"/>
        <v>#REF!</v>
      </c>
      <c r="AJ117" s="36" t="e">
        <f t="shared" si="608"/>
        <v>#REF!</v>
      </c>
      <c r="AK117" s="36" t="e">
        <f t="shared" si="608"/>
        <v>#REF!</v>
      </c>
      <c r="AL117" s="36" t="e">
        <f t="shared" si="608"/>
        <v>#REF!</v>
      </c>
      <c r="AM117" s="36" t="e">
        <f t="shared" si="608"/>
        <v>#REF!</v>
      </c>
      <c r="AN117" s="36" t="e">
        <f t="shared" si="608"/>
        <v>#REF!</v>
      </c>
      <c r="AO117" s="36" t="e">
        <f t="shared" si="608"/>
        <v>#REF!</v>
      </c>
      <c r="AP117" s="36" t="e">
        <f t="shared" si="608"/>
        <v>#REF!</v>
      </c>
      <c r="AQ117" s="36" t="e">
        <f t="shared" si="608"/>
        <v>#REF!</v>
      </c>
      <c r="AR117" s="36" t="e">
        <f t="shared" si="608"/>
        <v>#REF!</v>
      </c>
      <c r="AS117" s="36" t="e">
        <f t="shared" si="608"/>
        <v>#REF!</v>
      </c>
      <c r="AT117" s="36" t="e">
        <f t="shared" si="608"/>
        <v>#REF!</v>
      </c>
      <c r="AU117" s="36" t="e">
        <f t="shared" si="608"/>
        <v>#REF!</v>
      </c>
      <c r="AV117" s="36" t="e">
        <f t="shared" si="608"/>
        <v>#REF!</v>
      </c>
      <c r="AW117" s="36" t="e">
        <f t="shared" si="608"/>
        <v>#REF!</v>
      </c>
      <c r="AX117" s="36" t="e">
        <f t="shared" si="608"/>
        <v>#REF!</v>
      </c>
      <c r="AY117" s="36" t="e">
        <f t="shared" si="608"/>
        <v>#REF!</v>
      </c>
      <c r="AZ117" s="36" t="e">
        <f t="shared" si="608"/>
        <v>#REF!</v>
      </c>
      <c r="BA117" s="36" t="e">
        <f t="shared" si="608"/>
        <v>#REF!</v>
      </c>
      <c r="BB117" s="36" t="e">
        <f t="shared" si="608"/>
        <v>#REF!</v>
      </c>
      <c r="BC117" s="36" t="e">
        <f t="shared" si="608"/>
        <v>#REF!</v>
      </c>
      <c r="BD117" s="36" t="e">
        <f t="shared" si="608"/>
        <v>#REF!</v>
      </c>
      <c r="BE117" s="36" t="e">
        <f t="shared" si="608"/>
        <v>#REF!</v>
      </c>
      <c r="BF117" s="36" t="e">
        <f t="shared" si="608"/>
        <v>#REF!</v>
      </c>
      <c r="BG117" s="36" t="e">
        <f t="shared" si="608"/>
        <v>#REF!</v>
      </c>
      <c r="BH117" s="36" t="e">
        <f t="shared" si="608"/>
        <v>#REF!</v>
      </c>
      <c r="BI117" s="36" t="e">
        <f t="shared" si="608"/>
        <v>#REF!</v>
      </c>
      <c r="BJ117" s="36" t="e">
        <f t="shared" si="608"/>
        <v>#REF!</v>
      </c>
      <c r="BK117" s="36" t="e">
        <f t="shared" si="608"/>
        <v>#REF!</v>
      </c>
      <c r="BL117" s="36" t="e">
        <f t="shared" si="608"/>
        <v>#REF!</v>
      </c>
      <c r="BM117" s="36" t="e">
        <f t="shared" si="608"/>
        <v>#REF!</v>
      </c>
      <c r="BN117" s="36" t="e">
        <f t="shared" si="608"/>
        <v>#REF!</v>
      </c>
      <c r="BO117" s="36" t="e">
        <f t="shared" si="608"/>
        <v>#REF!</v>
      </c>
      <c r="BP117" s="49" t="e">
        <f t="shared" ref="BP117:CI117" si="609">SUM(BP118:BP119)</f>
        <v>#REF!</v>
      </c>
      <c r="BQ117" s="36" t="e">
        <f t="shared" si="609"/>
        <v>#REF!</v>
      </c>
      <c r="BR117" s="36" t="e">
        <f t="shared" si="609"/>
        <v>#REF!</v>
      </c>
      <c r="BS117" s="36" t="e">
        <f t="shared" si="609"/>
        <v>#REF!</v>
      </c>
      <c r="BT117" s="36" t="e">
        <f t="shared" si="609"/>
        <v>#REF!</v>
      </c>
      <c r="BU117" s="36" t="e">
        <f t="shared" si="609"/>
        <v>#REF!</v>
      </c>
      <c r="BV117" s="36" t="e">
        <f t="shared" si="609"/>
        <v>#REF!</v>
      </c>
      <c r="BW117" s="36" t="e">
        <f t="shared" si="609"/>
        <v>#REF!</v>
      </c>
      <c r="BX117" s="36" t="e">
        <f t="shared" si="609"/>
        <v>#REF!</v>
      </c>
      <c r="BY117" s="36" t="e">
        <f t="shared" si="609"/>
        <v>#REF!</v>
      </c>
      <c r="BZ117" s="36" t="e">
        <f t="shared" si="609"/>
        <v>#REF!</v>
      </c>
      <c r="CA117" s="36" t="e">
        <f t="shared" si="609"/>
        <v>#REF!</v>
      </c>
      <c r="CB117" s="36" t="e">
        <f t="shared" si="609"/>
        <v>#REF!</v>
      </c>
      <c r="CC117" s="36" t="e">
        <f t="shared" si="609"/>
        <v>#REF!</v>
      </c>
      <c r="CD117" s="36" t="e">
        <f t="shared" si="609"/>
        <v>#REF!</v>
      </c>
      <c r="CE117" s="36" t="e">
        <f t="shared" si="609"/>
        <v>#REF!</v>
      </c>
      <c r="CF117" s="49" t="e">
        <f t="shared" si="609"/>
        <v>#REF!</v>
      </c>
      <c r="CG117" s="36" t="e">
        <f t="shared" si="609"/>
        <v>#REF!</v>
      </c>
      <c r="CH117" s="36" t="e">
        <f t="shared" si="609"/>
        <v>#REF!</v>
      </c>
      <c r="CI117" s="36" t="e">
        <f t="shared" si="609"/>
        <v>#REF!</v>
      </c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</row>
    <row r="118" spans="1:133" x14ac:dyDescent="0.65">
      <c r="A118" s="146"/>
      <c r="B118" s="146" t="s">
        <v>201</v>
      </c>
      <c r="C118" s="37" t="e">
        <f>#REF!</f>
        <v>#REF!</v>
      </c>
      <c r="D118" s="37" t="e">
        <f>#REF!</f>
        <v>#REF!</v>
      </c>
      <c r="E118" s="37" t="e">
        <f>#REF!</f>
        <v>#REF!</v>
      </c>
      <c r="F118" s="37" t="e">
        <f>#REF!</f>
        <v>#REF!</v>
      </c>
      <c r="G118" s="37" t="e">
        <f t="shared" ref="G118:G119" si="610">SUM(C118:F118)</f>
        <v>#REF!</v>
      </c>
      <c r="H118" s="37" t="e">
        <f>#REF!</f>
        <v>#REF!</v>
      </c>
      <c r="I118" s="37" t="e">
        <f>#REF!</f>
        <v>#REF!</v>
      </c>
      <c r="J118" s="37" t="e">
        <f>#REF!</f>
        <v>#REF!</v>
      </c>
      <c r="K118" s="37" t="e">
        <f>#REF!</f>
        <v>#REF!</v>
      </c>
      <c r="L118" s="37" t="e">
        <f t="shared" ref="L118:L119" si="611">SUM(H118:K118)</f>
        <v>#REF!</v>
      </c>
      <c r="M118" s="37" t="e">
        <f>#REF!</f>
        <v>#REF!</v>
      </c>
      <c r="N118" s="37" t="e">
        <f>#REF!</f>
        <v>#REF!</v>
      </c>
      <c r="O118" s="37" t="e">
        <f>#REF!</f>
        <v>#REF!</v>
      </c>
      <c r="P118" s="37" t="e">
        <f>#REF!</f>
        <v>#REF!</v>
      </c>
      <c r="Q118" s="37" t="e">
        <f t="shared" ref="Q118:Q119" si="612">SUM(M118:P118)</f>
        <v>#REF!</v>
      </c>
      <c r="R118" s="37" t="e">
        <f>#REF!</f>
        <v>#REF!</v>
      </c>
      <c r="S118" s="37" t="e">
        <f>#REF!</f>
        <v>#REF!</v>
      </c>
      <c r="T118" s="37" t="e">
        <f>#REF!</f>
        <v>#REF!</v>
      </c>
      <c r="U118" s="37" t="e">
        <f>#REF!</f>
        <v>#REF!</v>
      </c>
      <c r="V118" s="37" t="e">
        <f t="shared" ref="V118:V119" si="613">SUM(R118:U118)</f>
        <v>#REF!</v>
      </c>
      <c r="W118" s="37" t="e">
        <f>#REF!</f>
        <v>#REF!</v>
      </c>
      <c r="X118" s="37" t="e">
        <f>#REF!</f>
        <v>#REF!</v>
      </c>
      <c r="Y118" s="37" t="e">
        <f>#REF!</f>
        <v>#REF!</v>
      </c>
      <c r="Z118" s="37" t="e">
        <f>#REF!</f>
        <v>#REF!</v>
      </c>
      <c r="AA118" s="37" t="e">
        <f t="shared" ref="AA118:AA119" si="614">SUM(W118:Z118)</f>
        <v>#REF!</v>
      </c>
      <c r="AB118" s="37" t="e">
        <f>#REF!</f>
        <v>#REF!</v>
      </c>
      <c r="AC118" s="37" t="e">
        <f>#REF!</f>
        <v>#REF!</v>
      </c>
      <c r="AD118" s="37" t="e">
        <f>#REF!</f>
        <v>#REF!</v>
      </c>
      <c r="AE118" s="37" t="e">
        <f>#REF!</f>
        <v>#REF!</v>
      </c>
      <c r="AF118" s="37" t="e">
        <f t="shared" ref="AF118:AF119" si="615">SUM(AB118:AE118)</f>
        <v>#REF!</v>
      </c>
      <c r="AG118" s="37" t="e">
        <f>#REF!</f>
        <v>#REF!</v>
      </c>
      <c r="AH118" s="37" t="e">
        <f>#REF!</f>
        <v>#REF!</v>
      </c>
      <c r="AI118" s="50" t="e">
        <f t="shared" ref="AI118:AI119" si="616">SUM(G118+Q118+AA118)/2+AG118+AH118+SUM(L118+V118+AF118)/3</f>
        <v>#REF!</v>
      </c>
      <c r="AJ118" s="37" t="e">
        <f>#REF!</f>
        <v>#REF!</v>
      </c>
      <c r="AK118" s="37" t="e">
        <f>#REF!</f>
        <v>#REF!</v>
      </c>
      <c r="AL118" s="37" t="e">
        <f>#REF!</f>
        <v>#REF!</v>
      </c>
      <c r="AM118" s="37" t="e">
        <f>#REF!</f>
        <v>#REF!</v>
      </c>
      <c r="AN118" s="37" t="e">
        <f t="shared" ref="AN118:AN119" si="617">SUM(AJ118:AM118)</f>
        <v>#REF!</v>
      </c>
      <c r="AO118" s="37" t="e">
        <f>#REF!</f>
        <v>#REF!</v>
      </c>
      <c r="AP118" s="37" t="e">
        <f>#REF!</f>
        <v>#REF!</v>
      </c>
      <c r="AQ118" s="37" t="e">
        <f>#REF!</f>
        <v>#REF!</v>
      </c>
      <c r="AR118" s="37" t="e">
        <f>#REF!</f>
        <v>#REF!</v>
      </c>
      <c r="AS118" s="37" t="e">
        <f t="shared" ref="AS118:AS119" si="618">SUM(AO118:AR118)</f>
        <v>#REF!</v>
      </c>
      <c r="AT118" s="37" t="e">
        <f>#REF!</f>
        <v>#REF!</v>
      </c>
      <c r="AU118" s="37" t="e">
        <f>#REF!</f>
        <v>#REF!</v>
      </c>
      <c r="AV118" s="37" t="e">
        <f>#REF!</f>
        <v>#REF!</v>
      </c>
      <c r="AW118" s="37" t="e">
        <f>#REF!</f>
        <v>#REF!</v>
      </c>
      <c r="AX118" s="37" t="e">
        <f t="shared" ref="AX118:AX119" si="619">SUM(AT118:AW118)</f>
        <v>#REF!</v>
      </c>
      <c r="AY118" s="37" t="e">
        <f>#REF!</f>
        <v>#REF!</v>
      </c>
      <c r="AZ118" s="37" t="e">
        <f>#REF!</f>
        <v>#REF!</v>
      </c>
      <c r="BA118" s="37" t="e">
        <f>#REF!</f>
        <v>#REF!</v>
      </c>
      <c r="BB118" s="37" t="e">
        <f>#REF!</f>
        <v>#REF!</v>
      </c>
      <c r="BC118" s="37" t="e">
        <f t="shared" ref="BC118:BC119" si="620">SUM(AY118:BB118)</f>
        <v>#REF!</v>
      </c>
      <c r="BD118" s="37" t="e">
        <f>#REF!</f>
        <v>#REF!</v>
      </c>
      <c r="BE118" s="37" t="e">
        <f>#REF!</f>
        <v>#REF!</v>
      </c>
      <c r="BF118" s="37" t="e">
        <f>#REF!</f>
        <v>#REF!</v>
      </c>
      <c r="BG118" s="37" t="e">
        <f>#REF!</f>
        <v>#REF!</v>
      </c>
      <c r="BH118" s="37" t="e">
        <f t="shared" ref="BH118:BH119" si="621">SUM(BD118:BG118)</f>
        <v>#REF!</v>
      </c>
      <c r="BI118" s="37" t="e">
        <f>#REF!</f>
        <v>#REF!</v>
      </c>
      <c r="BJ118" s="37" t="e">
        <f>#REF!</f>
        <v>#REF!</v>
      </c>
      <c r="BK118" s="37" t="e">
        <f>#REF!</f>
        <v>#REF!</v>
      </c>
      <c r="BL118" s="37" t="e">
        <f>#REF!</f>
        <v>#REF!</v>
      </c>
      <c r="BM118" s="37" t="e">
        <f t="shared" ref="BM118:BM119" si="622">SUM(BI118:BL118)</f>
        <v>#REF!</v>
      </c>
      <c r="BN118" s="37" t="e">
        <f>#REF!</f>
        <v>#REF!</v>
      </c>
      <c r="BO118" s="37" t="e">
        <f>#REF!</f>
        <v>#REF!</v>
      </c>
      <c r="BP118" s="50" t="e">
        <f t="shared" si="578"/>
        <v>#REF!</v>
      </c>
      <c r="BQ118" s="37" t="e">
        <f>#REF!</f>
        <v>#REF!</v>
      </c>
      <c r="BR118" s="37" t="e">
        <f>#REF!</f>
        <v>#REF!</v>
      </c>
      <c r="BS118" s="37" t="e">
        <f>#REF!</f>
        <v>#REF!</v>
      </c>
      <c r="BT118" s="37" t="e">
        <f>#REF!</f>
        <v>#REF!</v>
      </c>
      <c r="BU118" s="37" t="e">
        <f t="shared" ref="BU118:BU119" si="623">SUM(BQ118:BT118)</f>
        <v>#REF!</v>
      </c>
      <c r="BV118" s="37" t="e">
        <f>#REF!</f>
        <v>#REF!</v>
      </c>
      <c r="BW118" s="37" t="e">
        <f>#REF!</f>
        <v>#REF!</v>
      </c>
      <c r="BX118" s="37" t="e">
        <f>#REF!</f>
        <v>#REF!</v>
      </c>
      <c r="BY118" s="37" t="e">
        <f>#REF!</f>
        <v>#REF!</v>
      </c>
      <c r="BZ118" s="37" t="e">
        <f t="shared" ref="BZ118:BZ119" si="624">SUM(BV118:BY118)</f>
        <v>#REF!</v>
      </c>
      <c r="CA118" s="37" t="e">
        <f>#REF!</f>
        <v>#REF!</v>
      </c>
      <c r="CB118" s="37" t="e">
        <f>#REF!</f>
        <v>#REF!</v>
      </c>
      <c r="CC118" s="37" t="e">
        <f>#REF!</f>
        <v>#REF!</v>
      </c>
      <c r="CD118" s="37" t="e">
        <f>#REF!</f>
        <v>#REF!</v>
      </c>
      <c r="CE118" s="37" t="e">
        <f t="shared" ref="CE118:CE119" si="625">SUM(CA118:CD118)</f>
        <v>#REF!</v>
      </c>
      <c r="CF118" s="50" t="e">
        <f t="shared" ref="CF118:CF119" si="626">SUM(BU118+BZ118+CE118)/2</f>
        <v>#REF!</v>
      </c>
      <c r="CG118" s="37" t="e">
        <f t="shared" ref="CG118:CG119" si="627">SUM(G118+Q118+AA118+AN118+AX118+BH118+BU118+BZ118+CE118)/2+AG118+AH118+BN118+BO118</f>
        <v>#REF!</v>
      </c>
      <c r="CH118" s="37" t="e">
        <f t="shared" ref="CH118:CH119" si="628">SUM(L118+V118+AF118+AS118+BC118+BM118)/3</f>
        <v>#REF!</v>
      </c>
      <c r="CI118" s="37" t="e">
        <f t="shared" ref="CI118:CI119" si="629">CG118+CH118</f>
        <v>#REF!</v>
      </c>
    </row>
    <row r="119" spans="1:133" x14ac:dyDescent="0.65">
      <c r="A119" s="146"/>
      <c r="B119" s="146" t="s">
        <v>100</v>
      </c>
      <c r="C119" s="37" t="e">
        <f>#REF!</f>
        <v>#REF!</v>
      </c>
      <c r="D119" s="37" t="e">
        <f>#REF!</f>
        <v>#REF!</v>
      </c>
      <c r="E119" s="37" t="e">
        <f>#REF!</f>
        <v>#REF!</v>
      </c>
      <c r="F119" s="37" t="e">
        <f>#REF!</f>
        <v>#REF!</v>
      </c>
      <c r="G119" s="37" t="e">
        <f t="shared" si="610"/>
        <v>#REF!</v>
      </c>
      <c r="H119" s="37" t="e">
        <f>#REF!</f>
        <v>#REF!</v>
      </c>
      <c r="I119" s="37" t="e">
        <f>#REF!</f>
        <v>#REF!</v>
      </c>
      <c r="J119" s="37" t="e">
        <f>#REF!</f>
        <v>#REF!</v>
      </c>
      <c r="K119" s="37" t="e">
        <f>#REF!</f>
        <v>#REF!</v>
      </c>
      <c r="L119" s="37" t="e">
        <f t="shared" si="611"/>
        <v>#REF!</v>
      </c>
      <c r="M119" s="37" t="e">
        <f>#REF!</f>
        <v>#REF!</v>
      </c>
      <c r="N119" s="37" t="e">
        <f>#REF!</f>
        <v>#REF!</v>
      </c>
      <c r="O119" s="37" t="e">
        <f>#REF!</f>
        <v>#REF!</v>
      </c>
      <c r="P119" s="37" t="e">
        <f>#REF!</f>
        <v>#REF!</v>
      </c>
      <c r="Q119" s="37" t="e">
        <f t="shared" si="612"/>
        <v>#REF!</v>
      </c>
      <c r="R119" s="37" t="e">
        <f>#REF!</f>
        <v>#REF!</v>
      </c>
      <c r="S119" s="37" t="e">
        <f>#REF!</f>
        <v>#REF!</v>
      </c>
      <c r="T119" s="37" t="e">
        <f>#REF!</f>
        <v>#REF!</v>
      </c>
      <c r="U119" s="37" t="e">
        <f>#REF!</f>
        <v>#REF!</v>
      </c>
      <c r="V119" s="37" t="e">
        <f t="shared" si="613"/>
        <v>#REF!</v>
      </c>
      <c r="W119" s="37" t="e">
        <f>#REF!</f>
        <v>#REF!</v>
      </c>
      <c r="X119" s="37" t="e">
        <f>#REF!</f>
        <v>#REF!</v>
      </c>
      <c r="Y119" s="37" t="e">
        <f>#REF!</f>
        <v>#REF!</v>
      </c>
      <c r="Z119" s="37" t="e">
        <f>#REF!</f>
        <v>#REF!</v>
      </c>
      <c r="AA119" s="37" t="e">
        <f t="shared" si="614"/>
        <v>#REF!</v>
      </c>
      <c r="AB119" s="37" t="e">
        <f>#REF!</f>
        <v>#REF!</v>
      </c>
      <c r="AC119" s="37" t="e">
        <f>#REF!</f>
        <v>#REF!</v>
      </c>
      <c r="AD119" s="37" t="e">
        <f>#REF!</f>
        <v>#REF!</v>
      </c>
      <c r="AE119" s="37" t="e">
        <f>#REF!</f>
        <v>#REF!</v>
      </c>
      <c r="AF119" s="37" t="e">
        <f t="shared" si="615"/>
        <v>#REF!</v>
      </c>
      <c r="AG119" s="37" t="e">
        <f>#REF!</f>
        <v>#REF!</v>
      </c>
      <c r="AH119" s="37" t="e">
        <f>#REF!</f>
        <v>#REF!</v>
      </c>
      <c r="AI119" s="50" t="e">
        <f t="shared" si="616"/>
        <v>#REF!</v>
      </c>
      <c r="AJ119" s="37" t="e">
        <f>#REF!</f>
        <v>#REF!</v>
      </c>
      <c r="AK119" s="37" t="e">
        <f>#REF!</f>
        <v>#REF!</v>
      </c>
      <c r="AL119" s="37" t="e">
        <f>#REF!</f>
        <v>#REF!</v>
      </c>
      <c r="AM119" s="37" t="e">
        <f>#REF!</f>
        <v>#REF!</v>
      </c>
      <c r="AN119" s="37" t="e">
        <f t="shared" si="617"/>
        <v>#REF!</v>
      </c>
      <c r="AO119" s="37" t="e">
        <f>#REF!</f>
        <v>#REF!</v>
      </c>
      <c r="AP119" s="37" t="e">
        <f>#REF!</f>
        <v>#REF!</v>
      </c>
      <c r="AQ119" s="37" t="e">
        <f>#REF!</f>
        <v>#REF!</v>
      </c>
      <c r="AR119" s="37" t="e">
        <f>#REF!</f>
        <v>#REF!</v>
      </c>
      <c r="AS119" s="37" t="e">
        <f t="shared" si="618"/>
        <v>#REF!</v>
      </c>
      <c r="AT119" s="37" t="e">
        <f>#REF!</f>
        <v>#REF!</v>
      </c>
      <c r="AU119" s="37" t="e">
        <f>#REF!</f>
        <v>#REF!</v>
      </c>
      <c r="AV119" s="37" t="e">
        <f>#REF!</f>
        <v>#REF!</v>
      </c>
      <c r="AW119" s="37" t="e">
        <f>#REF!</f>
        <v>#REF!</v>
      </c>
      <c r="AX119" s="37" t="e">
        <f t="shared" si="619"/>
        <v>#REF!</v>
      </c>
      <c r="AY119" s="37" t="e">
        <f>#REF!</f>
        <v>#REF!</v>
      </c>
      <c r="AZ119" s="37" t="e">
        <f>#REF!</f>
        <v>#REF!</v>
      </c>
      <c r="BA119" s="37" t="e">
        <f>#REF!</f>
        <v>#REF!</v>
      </c>
      <c r="BB119" s="37" t="e">
        <f>#REF!</f>
        <v>#REF!</v>
      </c>
      <c r="BC119" s="37" t="e">
        <f t="shared" si="620"/>
        <v>#REF!</v>
      </c>
      <c r="BD119" s="37" t="e">
        <f>#REF!</f>
        <v>#REF!</v>
      </c>
      <c r="BE119" s="37" t="e">
        <f>#REF!</f>
        <v>#REF!</v>
      </c>
      <c r="BF119" s="37" t="e">
        <f>#REF!</f>
        <v>#REF!</v>
      </c>
      <c r="BG119" s="37" t="e">
        <f>#REF!</f>
        <v>#REF!</v>
      </c>
      <c r="BH119" s="37" t="e">
        <f t="shared" si="621"/>
        <v>#REF!</v>
      </c>
      <c r="BI119" s="37" t="e">
        <f>#REF!</f>
        <v>#REF!</v>
      </c>
      <c r="BJ119" s="37" t="e">
        <f>#REF!</f>
        <v>#REF!</v>
      </c>
      <c r="BK119" s="37" t="e">
        <f>#REF!</f>
        <v>#REF!</v>
      </c>
      <c r="BL119" s="37" t="e">
        <f>#REF!</f>
        <v>#REF!</v>
      </c>
      <c r="BM119" s="37" t="e">
        <f t="shared" si="622"/>
        <v>#REF!</v>
      </c>
      <c r="BN119" s="37" t="e">
        <f>#REF!</f>
        <v>#REF!</v>
      </c>
      <c r="BO119" s="37" t="e">
        <f>#REF!</f>
        <v>#REF!</v>
      </c>
      <c r="BP119" s="50" t="e">
        <f t="shared" si="578"/>
        <v>#REF!</v>
      </c>
      <c r="BQ119" s="37" t="e">
        <f>#REF!</f>
        <v>#REF!</v>
      </c>
      <c r="BR119" s="37" t="e">
        <f>#REF!</f>
        <v>#REF!</v>
      </c>
      <c r="BS119" s="37" t="e">
        <f>#REF!</f>
        <v>#REF!</v>
      </c>
      <c r="BT119" s="37" t="e">
        <f>#REF!</f>
        <v>#REF!</v>
      </c>
      <c r="BU119" s="37" t="e">
        <f t="shared" si="623"/>
        <v>#REF!</v>
      </c>
      <c r="BV119" s="37" t="e">
        <f>#REF!</f>
        <v>#REF!</v>
      </c>
      <c r="BW119" s="37" t="e">
        <f>#REF!</f>
        <v>#REF!</v>
      </c>
      <c r="BX119" s="37" t="e">
        <f>#REF!</f>
        <v>#REF!</v>
      </c>
      <c r="BY119" s="37" t="e">
        <f>#REF!</f>
        <v>#REF!</v>
      </c>
      <c r="BZ119" s="37" t="e">
        <f t="shared" si="624"/>
        <v>#REF!</v>
      </c>
      <c r="CA119" s="37" t="e">
        <f>#REF!</f>
        <v>#REF!</v>
      </c>
      <c r="CB119" s="37" t="e">
        <f>#REF!</f>
        <v>#REF!</v>
      </c>
      <c r="CC119" s="37" t="e">
        <f>#REF!</f>
        <v>#REF!</v>
      </c>
      <c r="CD119" s="37" t="e">
        <f>#REF!</f>
        <v>#REF!</v>
      </c>
      <c r="CE119" s="37" t="e">
        <f t="shared" si="625"/>
        <v>#REF!</v>
      </c>
      <c r="CF119" s="50" t="e">
        <f t="shared" si="626"/>
        <v>#REF!</v>
      </c>
      <c r="CG119" s="37" t="e">
        <f t="shared" si="627"/>
        <v>#REF!</v>
      </c>
      <c r="CH119" s="37" t="e">
        <f t="shared" si="628"/>
        <v>#REF!</v>
      </c>
      <c r="CI119" s="37" t="e">
        <f t="shared" si="629"/>
        <v>#REF!</v>
      </c>
    </row>
    <row r="120" spans="1:133" s="35" customFormat="1" x14ac:dyDescent="0.65">
      <c r="A120" s="159"/>
      <c r="B120" s="159" t="s">
        <v>101</v>
      </c>
      <c r="C120" s="36" t="e">
        <f>SUM(C121)</f>
        <v>#REF!</v>
      </c>
      <c r="D120" s="36" t="e">
        <f t="shared" ref="D120:BO120" si="630">SUM(D121)</f>
        <v>#REF!</v>
      </c>
      <c r="E120" s="36" t="e">
        <f t="shared" si="630"/>
        <v>#REF!</v>
      </c>
      <c r="F120" s="36" t="e">
        <f t="shared" si="630"/>
        <v>#REF!</v>
      </c>
      <c r="G120" s="36" t="e">
        <f t="shared" si="630"/>
        <v>#REF!</v>
      </c>
      <c r="H120" s="36" t="e">
        <f t="shared" si="630"/>
        <v>#REF!</v>
      </c>
      <c r="I120" s="36" t="e">
        <f t="shared" si="630"/>
        <v>#REF!</v>
      </c>
      <c r="J120" s="36" t="e">
        <f t="shared" si="630"/>
        <v>#REF!</v>
      </c>
      <c r="K120" s="36" t="e">
        <f t="shared" si="630"/>
        <v>#REF!</v>
      </c>
      <c r="L120" s="36" t="e">
        <f t="shared" si="630"/>
        <v>#REF!</v>
      </c>
      <c r="M120" s="36" t="e">
        <f t="shared" si="630"/>
        <v>#REF!</v>
      </c>
      <c r="N120" s="36" t="e">
        <f t="shared" si="630"/>
        <v>#REF!</v>
      </c>
      <c r="O120" s="36" t="e">
        <f t="shared" si="630"/>
        <v>#REF!</v>
      </c>
      <c r="P120" s="36" t="e">
        <f t="shared" si="630"/>
        <v>#REF!</v>
      </c>
      <c r="Q120" s="36" t="e">
        <f t="shared" si="630"/>
        <v>#REF!</v>
      </c>
      <c r="R120" s="36" t="e">
        <f t="shared" si="630"/>
        <v>#REF!</v>
      </c>
      <c r="S120" s="36" t="e">
        <f t="shared" si="630"/>
        <v>#REF!</v>
      </c>
      <c r="T120" s="36" t="e">
        <f t="shared" si="630"/>
        <v>#REF!</v>
      </c>
      <c r="U120" s="36" t="e">
        <f t="shared" si="630"/>
        <v>#REF!</v>
      </c>
      <c r="V120" s="36" t="e">
        <f t="shared" si="630"/>
        <v>#REF!</v>
      </c>
      <c r="W120" s="36" t="e">
        <f t="shared" si="630"/>
        <v>#REF!</v>
      </c>
      <c r="X120" s="36" t="e">
        <f t="shared" si="630"/>
        <v>#REF!</v>
      </c>
      <c r="Y120" s="36" t="e">
        <f t="shared" si="630"/>
        <v>#REF!</v>
      </c>
      <c r="Z120" s="36" t="e">
        <f t="shared" si="630"/>
        <v>#REF!</v>
      </c>
      <c r="AA120" s="36" t="e">
        <f t="shared" si="630"/>
        <v>#REF!</v>
      </c>
      <c r="AB120" s="36" t="e">
        <f t="shared" si="630"/>
        <v>#REF!</v>
      </c>
      <c r="AC120" s="36" t="e">
        <f t="shared" si="630"/>
        <v>#REF!</v>
      </c>
      <c r="AD120" s="36" t="e">
        <f t="shared" si="630"/>
        <v>#REF!</v>
      </c>
      <c r="AE120" s="36" t="e">
        <f t="shared" si="630"/>
        <v>#REF!</v>
      </c>
      <c r="AF120" s="36" t="e">
        <f t="shared" si="630"/>
        <v>#REF!</v>
      </c>
      <c r="AG120" s="36" t="e">
        <f t="shared" si="630"/>
        <v>#REF!</v>
      </c>
      <c r="AH120" s="36" t="e">
        <f t="shared" si="630"/>
        <v>#REF!</v>
      </c>
      <c r="AI120" s="49" t="e">
        <f t="shared" si="630"/>
        <v>#REF!</v>
      </c>
      <c r="AJ120" s="36" t="e">
        <f t="shared" si="630"/>
        <v>#REF!</v>
      </c>
      <c r="AK120" s="36" t="e">
        <f t="shared" si="630"/>
        <v>#REF!</v>
      </c>
      <c r="AL120" s="36" t="e">
        <f t="shared" si="630"/>
        <v>#REF!</v>
      </c>
      <c r="AM120" s="36" t="e">
        <f t="shared" si="630"/>
        <v>#REF!</v>
      </c>
      <c r="AN120" s="36" t="e">
        <f t="shared" si="630"/>
        <v>#REF!</v>
      </c>
      <c r="AO120" s="36" t="e">
        <f t="shared" si="630"/>
        <v>#REF!</v>
      </c>
      <c r="AP120" s="36" t="e">
        <f t="shared" si="630"/>
        <v>#REF!</v>
      </c>
      <c r="AQ120" s="36" t="e">
        <f t="shared" si="630"/>
        <v>#REF!</v>
      </c>
      <c r="AR120" s="36" t="e">
        <f t="shared" si="630"/>
        <v>#REF!</v>
      </c>
      <c r="AS120" s="36" t="e">
        <f t="shared" si="630"/>
        <v>#REF!</v>
      </c>
      <c r="AT120" s="36" t="e">
        <f t="shared" si="630"/>
        <v>#REF!</v>
      </c>
      <c r="AU120" s="36" t="e">
        <f t="shared" si="630"/>
        <v>#REF!</v>
      </c>
      <c r="AV120" s="36" t="e">
        <f t="shared" si="630"/>
        <v>#REF!</v>
      </c>
      <c r="AW120" s="36" t="e">
        <f t="shared" si="630"/>
        <v>#REF!</v>
      </c>
      <c r="AX120" s="36" t="e">
        <f t="shared" si="630"/>
        <v>#REF!</v>
      </c>
      <c r="AY120" s="36" t="e">
        <f t="shared" si="630"/>
        <v>#REF!</v>
      </c>
      <c r="AZ120" s="36" t="e">
        <f t="shared" si="630"/>
        <v>#REF!</v>
      </c>
      <c r="BA120" s="36" t="e">
        <f t="shared" si="630"/>
        <v>#REF!</v>
      </c>
      <c r="BB120" s="36" t="e">
        <f t="shared" si="630"/>
        <v>#REF!</v>
      </c>
      <c r="BC120" s="36" t="e">
        <f t="shared" si="630"/>
        <v>#REF!</v>
      </c>
      <c r="BD120" s="36" t="e">
        <f t="shared" si="630"/>
        <v>#REF!</v>
      </c>
      <c r="BE120" s="36" t="e">
        <f t="shared" si="630"/>
        <v>#REF!</v>
      </c>
      <c r="BF120" s="36" t="e">
        <f t="shared" si="630"/>
        <v>#REF!</v>
      </c>
      <c r="BG120" s="36" t="e">
        <f t="shared" si="630"/>
        <v>#REF!</v>
      </c>
      <c r="BH120" s="36" t="e">
        <f t="shared" si="630"/>
        <v>#REF!</v>
      </c>
      <c r="BI120" s="36" t="e">
        <f t="shared" si="630"/>
        <v>#REF!</v>
      </c>
      <c r="BJ120" s="36" t="e">
        <f t="shared" si="630"/>
        <v>#REF!</v>
      </c>
      <c r="BK120" s="36" t="e">
        <f t="shared" si="630"/>
        <v>#REF!</v>
      </c>
      <c r="BL120" s="36" t="e">
        <f t="shared" si="630"/>
        <v>#REF!</v>
      </c>
      <c r="BM120" s="36" t="e">
        <f t="shared" si="630"/>
        <v>#REF!</v>
      </c>
      <c r="BN120" s="36" t="e">
        <f t="shared" si="630"/>
        <v>#REF!</v>
      </c>
      <c r="BO120" s="36" t="e">
        <f t="shared" si="630"/>
        <v>#REF!</v>
      </c>
      <c r="BP120" s="49" t="e">
        <f t="shared" ref="BP120:CI120" si="631">SUM(BP121)</f>
        <v>#REF!</v>
      </c>
      <c r="BQ120" s="36" t="e">
        <f t="shared" si="631"/>
        <v>#REF!</v>
      </c>
      <c r="BR120" s="36" t="e">
        <f t="shared" si="631"/>
        <v>#REF!</v>
      </c>
      <c r="BS120" s="36" t="e">
        <f t="shared" si="631"/>
        <v>#REF!</v>
      </c>
      <c r="BT120" s="36" t="e">
        <f t="shared" si="631"/>
        <v>#REF!</v>
      </c>
      <c r="BU120" s="36" t="e">
        <f t="shared" si="631"/>
        <v>#REF!</v>
      </c>
      <c r="BV120" s="36" t="e">
        <f t="shared" si="631"/>
        <v>#REF!</v>
      </c>
      <c r="BW120" s="36" t="e">
        <f t="shared" si="631"/>
        <v>#REF!</v>
      </c>
      <c r="BX120" s="36" t="e">
        <f t="shared" si="631"/>
        <v>#REF!</v>
      </c>
      <c r="BY120" s="36" t="e">
        <f t="shared" si="631"/>
        <v>#REF!</v>
      </c>
      <c r="BZ120" s="36" t="e">
        <f t="shared" si="631"/>
        <v>#REF!</v>
      </c>
      <c r="CA120" s="36" t="e">
        <f t="shared" si="631"/>
        <v>#REF!</v>
      </c>
      <c r="CB120" s="36" t="e">
        <f t="shared" si="631"/>
        <v>#REF!</v>
      </c>
      <c r="CC120" s="36" t="e">
        <f t="shared" si="631"/>
        <v>#REF!</v>
      </c>
      <c r="CD120" s="36" t="e">
        <f t="shared" si="631"/>
        <v>#REF!</v>
      </c>
      <c r="CE120" s="36" t="e">
        <f t="shared" si="631"/>
        <v>#REF!</v>
      </c>
      <c r="CF120" s="49" t="e">
        <f t="shared" si="631"/>
        <v>#REF!</v>
      </c>
      <c r="CG120" s="36" t="e">
        <f t="shared" si="631"/>
        <v>#REF!</v>
      </c>
      <c r="CH120" s="36" t="e">
        <f t="shared" si="631"/>
        <v>#REF!</v>
      </c>
      <c r="CI120" s="36" t="e">
        <f t="shared" si="631"/>
        <v>#REF!</v>
      </c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</row>
    <row r="121" spans="1:133" x14ac:dyDescent="0.65">
      <c r="A121" s="146"/>
      <c r="B121" s="146" t="s">
        <v>102</v>
      </c>
      <c r="C121" s="37" t="e">
        <f>#REF!</f>
        <v>#REF!</v>
      </c>
      <c r="D121" s="37" t="e">
        <f>#REF!</f>
        <v>#REF!</v>
      </c>
      <c r="E121" s="37" t="e">
        <f>#REF!</f>
        <v>#REF!</v>
      </c>
      <c r="F121" s="37" t="e">
        <f>#REF!</f>
        <v>#REF!</v>
      </c>
      <c r="G121" s="37" t="e">
        <f>SUM(C121:F121)</f>
        <v>#REF!</v>
      </c>
      <c r="H121" s="37" t="e">
        <f>#REF!</f>
        <v>#REF!</v>
      </c>
      <c r="I121" s="37" t="e">
        <f>#REF!</f>
        <v>#REF!</v>
      </c>
      <c r="J121" s="37" t="e">
        <f>#REF!</f>
        <v>#REF!</v>
      </c>
      <c r="K121" s="37" t="e">
        <f>#REF!</f>
        <v>#REF!</v>
      </c>
      <c r="L121" s="37" t="e">
        <f>SUM(H121:K121)</f>
        <v>#REF!</v>
      </c>
      <c r="M121" s="37" t="e">
        <f>#REF!</f>
        <v>#REF!</v>
      </c>
      <c r="N121" s="37" t="e">
        <f>#REF!</f>
        <v>#REF!</v>
      </c>
      <c r="O121" s="37" t="e">
        <f>#REF!</f>
        <v>#REF!</v>
      </c>
      <c r="P121" s="37" t="e">
        <f>#REF!</f>
        <v>#REF!</v>
      </c>
      <c r="Q121" s="37" t="e">
        <f t="shared" ref="Q121" si="632">SUM(M121:P121)</f>
        <v>#REF!</v>
      </c>
      <c r="R121" s="37" t="e">
        <f>#REF!</f>
        <v>#REF!</v>
      </c>
      <c r="S121" s="37" t="e">
        <f>#REF!</f>
        <v>#REF!</v>
      </c>
      <c r="T121" s="37" t="e">
        <f>#REF!</f>
        <v>#REF!</v>
      </c>
      <c r="U121" s="37" t="e">
        <f>#REF!</f>
        <v>#REF!</v>
      </c>
      <c r="V121" s="37" t="e">
        <f t="shared" ref="V121" si="633">SUM(R121:U121)</f>
        <v>#REF!</v>
      </c>
      <c r="W121" s="37" t="e">
        <f>#REF!</f>
        <v>#REF!</v>
      </c>
      <c r="X121" s="37" t="e">
        <f>#REF!</f>
        <v>#REF!</v>
      </c>
      <c r="Y121" s="37" t="e">
        <f>#REF!</f>
        <v>#REF!</v>
      </c>
      <c r="Z121" s="37" t="e">
        <f>#REF!</f>
        <v>#REF!</v>
      </c>
      <c r="AA121" s="37" t="e">
        <f t="shared" ref="AA121" si="634">SUM(W121:Z121)</f>
        <v>#REF!</v>
      </c>
      <c r="AB121" s="37" t="e">
        <f>#REF!</f>
        <v>#REF!</v>
      </c>
      <c r="AC121" s="37" t="e">
        <f>#REF!</f>
        <v>#REF!</v>
      </c>
      <c r="AD121" s="37" t="e">
        <f>#REF!</f>
        <v>#REF!</v>
      </c>
      <c r="AE121" s="37" t="e">
        <f>#REF!</f>
        <v>#REF!</v>
      </c>
      <c r="AF121" s="37" t="e">
        <f t="shared" ref="AF121" si="635">SUM(AB121:AE121)</f>
        <v>#REF!</v>
      </c>
      <c r="AG121" s="37" t="e">
        <f>#REF!</f>
        <v>#REF!</v>
      </c>
      <c r="AH121" s="37" t="e">
        <f>#REF!</f>
        <v>#REF!</v>
      </c>
      <c r="AI121" s="50" t="e">
        <f>SUM(G121+Q121+AA121)/2+AG121+AH121+SUM(L121+V121+AF121)/3</f>
        <v>#REF!</v>
      </c>
      <c r="AJ121" s="37" t="e">
        <f>#REF!</f>
        <v>#REF!</v>
      </c>
      <c r="AK121" s="37" t="e">
        <f>#REF!</f>
        <v>#REF!</v>
      </c>
      <c r="AL121" s="37" t="e">
        <f>#REF!</f>
        <v>#REF!</v>
      </c>
      <c r="AM121" s="37" t="e">
        <f>#REF!</f>
        <v>#REF!</v>
      </c>
      <c r="AN121" s="37" t="e">
        <f t="shared" ref="AN121" si="636">SUM(AJ121:AM121)</f>
        <v>#REF!</v>
      </c>
      <c r="AO121" s="37" t="e">
        <f>#REF!</f>
        <v>#REF!</v>
      </c>
      <c r="AP121" s="37" t="e">
        <f>#REF!</f>
        <v>#REF!</v>
      </c>
      <c r="AQ121" s="37" t="e">
        <f>#REF!</f>
        <v>#REF!</v>
      </c>
      <c r="AR121" s="37" t="e">
        <f>#REF!</f>
        <v>#REF!</v>
      </c>
      <c r="AS121" s="37" t="e">
        <f t="shared" ref="AS121" si="637">SUM(AO121:AR121)</f>
        <v>#REF!</v>
      </c>
      <c r="AT121" s="37" t="e">
        <f>#REF!</f>
        <v>#REF!</v>
      </c>
      <c r="AU121" s="37" t="e">
        <f>#REF!</f>
        <v>#REF!</v>
      </c>
      <c r="AV121" s="37" t="e">
        <f>#REF!</f>
        <v>#REF!</v>
      </c>
      <c r="AW121" s="37" t="e">
        <f>#REF!</f>
        <v>#REF!</v>
      </c>
      <c r="AX121" s="37" t="e">
        <f t="shared" ref="AX121" si="638">SUM(AT121:AW121)</f>
        <v>#REF!</v>
      </c>
      <c r="AY121" s="37" t="e">
        <f>#REF!</f>
        <v>#REF!</v>
      </c>
      <c r="AZ121" s="37" t="e">
        <f>#REF!</f>
        <v>#REF!</v>
      </c>
      <c r="BA121" s="37" t="e">
        <f>#REF!</f>
        <v>#REF!</v>
      </c>
      <c r="BB121" s="37" t="e">
        <f>#REF!</f>
        <v>#REF!</v>
      </c>
      <c r="BC121" s="37" t="e">
        <f t="shared" ref="BC121" si="639">SUM(AY121:BB121)</f>
        <v>#REF!</v>
      </c>
      <c r="BD121" s="37" t="e">
        <f>#REF!</f>
        <v>#REF!</v>
      </c>
      <c r="BE121" s="37" t="e">
        <f>#REF!</f>
        <v>#REF!</v>
      </c>
      <c r="BF121" s="37" t="e">
        <f>#REF!</f>
        <v>#REF!</v>
      </c>
      <c r="BG121" s="37" t="e">
        <f>#REF!</f>
        <v>#REF!</v>
      </c>
      <c r="BH121" s="37" t="e">
        <f t="shared" ref="BH121" si="640">SUM(BD121:BG121)</f>
        <v>#REF!</v>
      </c>
      <c r="BI121" s="37" t="e">
        <f>#REF!</f>
        <v>#REF!</v>
      </c>
      <c r="BJ121" s="37" t="e">
        <f>#REF!</f>
        <v>#REF!</v>
      </c>
      <c r="BK121" s="37" t="e">
        <f>#REF!</f>
        <v>#REF!</v>
      </c>
      <c r="BL121" s="37" t="e">
        <f>#REF!</f>
        <v>#REF!</v>
      </c>
      <c r="BM121" s="37" t="e">
        <f t="shared" ref="BM121" si="641">SUM(BI121:BL121)</f>
        <v>#REF!</v>
      </c>
      <c r="BN121" s="37" t="e">
        <f>#REF!</f>
        <v>#REF!</v>
      </c>
      <c r="BO121" s="37" t="e">
        <f>#REF!</f>
        <v>#REF!</v>
      </c>
      <c r="BP121" s="50" t="e">
        <f t="shared" si="578"/>
        <v>#REF!</v>
      </c>
      <c r="BQ121" s="37" t="e">
        <f>#REF!</f>
        <v>#REF!</v>
      </c>
      <c r="BR121" s="37" t="e">
        <f>#REF!</f>
        <v>#REF!</v>
      </c>
      <c r="BS121" s="37" t="e">
        <f>#REF!</f>
        <v>#REF!</v>
      </c>
      <c r="BT121" s="37" t="e">
        <f>#REF!</f>
        <v>#REF!</v>
      </c>
      <c r="BU121" s="37" t="e">
        <f t="shared" ref="BU121" si="642">SUM(BQ121:BT121)</f>
        <v>#REF!</v>
      </c>
      <c r="BV121" s="37" t="e">
        <f>#REF!</f>
        <v>#REF!</v>
      </c>
      <c r="BW121" s="37" t="e">
        <f>#REF!</f>
        <v>#REF!</v>
      </c>
      <c r="BX121" s="37" t="e">
        <f>#REF!</f>
        <v>#REF!</v>
      </c>
      <c r="BY121" s="37" t="e">
        <f>#REF!</f>
        <v>#REF!</v>
      </c>
      <c r="BZ121" s="37" t="e">
        <f t="shared" ref="BZ121" si="643">SUM(BV121:BY121)</f>
        <v>#REF!</v>
      </c>
      <c r="CA121" s="37" t="e">
        <f>#REF!</f>
        <v>#REF!</v>
      </c>
      <c r="CB121" s="37" t="e">
        <f>#REF!</f>
        <v>#REF!</v>
      </c>
      <c r="CC121" s="37" t="e">
        <f>#REF!</f>
        <v>#REF!</v>
      </c>
      <c r="CD121" s="37" t="e">
        <f>#REF!</f>
        <v>#REF!</v>
      </c>
      <c r="CE121" s="37" t="e">
        <f t="shared" ref="CE121" si="644">SUM(CA121:CD121)</f>
        <v>#REF!</v>
      </c>
      <c r="CF121" s="50" t="e">
        <f>SUM(BU121+BZ121+CE121)/2</f>
        <v>#REF!</v>
      </c>
      <c r="CG121" s="37" t="e">
        <f t="shared" ref="CG121" si="645">SUM(G121+Q121+AA121+AN121+AX121+BH121+BU121+BZ121+CE121)/2+AG121+AH121+BN121+BO121</f>
        <v>#REF!</v>
      </c>
      <c r="CH121" s="37" t="e">
        <f t="shared" ref="CH121" si="646">SUM(L121+V121+AF121+AS121+BC121+BM121)/3</f>
        <v>#REF!</v>
      </c>
      <c r="CI121" s="37" t="e">
        <f t="shared" ref="CI121" si="647">CG121+CH121</f>
        <v>#REF!</v>
      </c>
    </row>
    <row r="122" spans="1:133" s="35" customFormat="1" x14ac:dyDescent="0.65">
      <c r="A122" s="157" t="s">
        <v>103</v>
      </c>
      <c r="B122" s="157"/>
      <c r="C122" s="36" t="e">
        <f>SUM(C123+C125+C127+C129+C131+C133)</f>
        <v>#REF!</v>
      </c>
      <c r="D122" s="36" t="e">
        <f t="shared" ref="D122:BO122" si="648">SUM(D123+D125+D127+D129+D131+D133)</f>
        <v>#REF!</v>
      </c>
      <c r="E122" s="36" t="e">
        <f t="shared" si="648"/>
        <v>#REF!</v>
      </c>
      <c r="F122" s="36" t="e">
        <f t="shared" si="648"/>
        <v>#REF!</v>
      </c>
      <c r="G122" s="36" t="e">
        <f t="shared" si="648"/>
        <v>#REF!</v>
      </c>
      <c r="H122" s="36" t="e">
        <f t="shared" si="648"/>
        <v>#REF!</v>
      </c>
      <c r="I122" s="36" t="e">
        <f t="shared" si="648"/>
        <v>#REF!</v>
      </c>
      <c r="J122" s="36" t="e">
        <f t="shared" si="648"/>
        <v>#REF!</v>
      </c>
      <c r="K122" s="36" t="e">
        <f t="shared" si="648"/>
        <v>#REF!</v>
      </c>
      <c r="L122" s="36" t="e">
        <f t="shared" si="648"/>
        <v>#REF!</v>
      </c>
      <c r="M122" s="36" t="e">
        <f t="shared" si="648"/>
        <v>#REF!</v>
      </c>
      <c r="N122" s="36" t="e">
        <f t="shared" si="648"/>
        <v>#REF!</v>
      </c>
      <c r="O122" s="36" t="e">
        <f t="shared" si="648"/>
        <v>#REF!</v>
      </c>
      <c r="P122" s="36" t="e">
        <f t="shared" si="648"/>
        <v>#REF!</v>
      </c>
      <c r="Q122" s="36" t="e">
        <f t="shared" si="648"/>
        <v>#REF!</v>
      </c>
      <c r="R122" s="36" t="e">
        <f t="shared" si="648"/>
        <v>#REF!</v>
      </c>
      <c r="S122" s="36" t="e">
        <f t="shared" si="648"/>
        <v>#REF!</v>
      </c>
      <c r="T122" s="36" t="e">
        <f t="shared" si="648"/>
        <v>#REF!</v>
      </c>
      <c r="U122" s="36" t="e">
        <f t="shared" si="648"/>
        <v>#REF!</v>
      </c>
      <c r="V122" s="36" t="e">
        <f t="shared" si="648"/>
        <v>#REF!</v>
      </c>
      <c r="W122" s="36" t="e">
        <f t="shared" si="648"/>
        <v>#REF!</v>
      </c>
      <c r="X122" s="36" t="e">
        <f t="shared" si="648"/>
        <v>#REF!</v>
      </c>
      <c r="Y122" s="36" t="e">
        <f t="shared" si="648"/>
        <v>#REF!</v>
      </c>
      <c r="Z122" s="36" t="e">
        <f t="shared" si="648"/>
        <v>#REF!</v>
      </c>
      <c r="AA122" s="36" t="e">
        <f t="shared" si="648"/>
        <v>#REF!</v>
      </c>
      <c r="AB122" s="36" t="e">
        <f t="shared" si="648"/>
        <v>#REF!</v>
      </c>
      <c r="AC122" s="36" t="e">
        <f t="shared" si="648"/>
        <v>#REF!</v>
      </c>
      <c r="AD122" s="36" t="e">
        <f t="shared" si="648"/>
        <v>#REF!</v>
      </c>
      <c r="AE122" s="36" t="e">
        <f t="shared" si="648"/>
        <v>#REF!</v>
      </c>
      <c r="AF122" s="36" t="e">
        <f t="shared" si="648"/>
        <v>#REF!</v>
      </c>
      <c r="AG122" s="36" t="e">
        <f t="shared" si="648"/>
        <v>#REF!</v>
      </c>
      <c r="AH122" s="36" t="e">
        <f t="shared" si="648"/>
        <v>#REF!</v>
      </c>
      <c r="AI122" s="49" t="e">
        <f t="shared" si="648"/>
        <v>#REF!</v>
      </c>
      <c r="AJ122" s="36" t="e">
        <f t="shared" si="648"/>
        <v>#REF!</v>
      </c>
      <c r="AK122" s="36" t="e">
        <f t="shared" si="648"/>
        <v>#REF!</v>
      </c>
      <c r="AL122" s="36" t="e">
        <f t="shared" si="648"/>
        <v>#REF!</v>
      </c>
      <c r="AM122" s="36" t="e">
        <f t="shared" si="648"/>
        <v>#REF!</v>
      </c>
      <c r="AN122" s="36" t="e">
        <f t="shared" si="648"/>
        <v>#REF!</v>
      </c>
      <c r="AO122" s="36" t="e">
        <f t="shared" si="648"/>
        <v>#REF!</v>
      </c>
      <c r="AP122" s="36" t="e">
        <f t="shared" si="648"/>
        <v>#REF!</v>
      </c>
      <c r="AQ122" s="36" t="e">
        <f t="shared" si="648"/>
        <v>#REF!</v>
      </c>
      <c r="AR122" s="36" t="e">
        <f t="shared" si="648"/>
        <v>#REF!</v>
      </c>
      <c r="AS122" s="36" t="e">
        <f t="shared" si="648"/>
        <v>#REF!</v>
      </c>
      <c r="AT122" s="36" t="e">
        <f t="shared" si="648"/>
        <v>#REF!</v>
      </c>
      <c r="AU122" s="36" t="e">
        <f t="shared" si="648"/>
        <v>#REF!</v>
      </c>
      <c r="AV122" s="36" t="e">
        <f t="shared" si="648"/>
        <v>#REF!</v>
      </c>
      <c r="AW122" s="36" t="e">
        <f t="shared" si="648"/>
        <v>#REF!</v>
      </c>
      <c r="AX122" s="36" t="e">
        <f t="shared" si="648"/>
        <v>#REF!</v>
      </c>
      <c r="AY122" s="36" t="e">
        <f t="shared" si="648"/>
        <v>#REF!</v>
      </c>
      <c r="AZ122" s="36" t="e">
        <f t="shared" si="648"/>
        <v>#REF!</v>
      </c>
      <c r="BA122" s="36" t="e">
        <f t="shared" si="648"/>
        <v>#REF!</v>
      </c>
      <c r="BB122" s="36" t="e">
        <f t="shared" si="648"/>
        <v>#REF!</v>
      </c>
      <c r="BC122" s="36" t="e">
        <f t="shared" si="648"/>
        <v>#REF!</v>
      </c>
      <c r="BD122" s="36" t="e">
        <f t="shared" si="648"/>
        <v>#REF!</v>
      </c>
      <c r="BE122" s="36" t="e">
        <f t="shared" si="648"/>
        <v>#REF!</v>
      </c>
      <c r="BF122" s="36" t="e">
        <f t="shared" si="648"/>
        <v>#REF!</v>
      </c>
      <c r="BG122" s="36" t="e">
        <f t="shared" si="648"/>
        <v>#REF!</v>
      </c>
      <c r="BH122" s="36" t="e">
        <f t="shared" si="648"/>
        <v>#REF!</v>
      </c>
      <c r="BI122" s="36" t="e">
        <f t="shared" si="648"/>
        <v>#REF!</v>
      </c>
      <c r="BJ122" s="36" t="e">
        <f t="shared" si="648"/>
        <v>#REF!</v>
      </c>
      <c r="BK122" s="36" t="e">
        <f t="shared" si="648"/>
        <v>#REF!</v>
      </c>
      <c r="BL122" s="36" t="e">
        <f t="shared" si="648"/>
        <v>#REF!</v>
      </c>
      <c r="BM122" s="36" t="e">
        <f t="shared" si="648"/>
        <v>#REF!</v>
      </c>
      <c r="BN122" s="36" t="e">
        <f t="shared" si="648"/>
        <v>#REF!</v>
      </c>
      <c r="BO122" s="36" t="e">
        <f t="shared" si="648"/>
        <v>#REF!</v>
      </c>
      <c r="BP122" s="49" t="e">
        <f t="shared" ref="BP122:CI122" si="649">SUM(BP123+BP125+BP127+BP129+BP131+BP133)</f>
        <v>#REF!</v>
      </c>
      <c r="BQ122" s="36" t="e">
        <f t="shared" si="649"/>
        <v>#REF!</v>
      </c>
      <c r="BR122" s="36" t="e">
        <f t="shared" si="649"/>
        <v>#REF!</v>
      </c>
      <c r="BS122" s="36" t="e">
        <f t="shared" si="649"/>
        <v>#REF!</v>
      </c>
      <c r="BT122" s="36" t="e">
        <f t="shared" si="649"/>
        <v>#REF!</v>
      </c>
      <c r="BU122" s="36" t="e">
        <f t="shared" si="649"/>
        <v>#REF!</v>
      </c>
      <c r="BV122" s="36" t="e">
        <f t="shared" si="649"/>
        <v>#REF!</v>
      </c>
      <c r="BW122" s="36" t="e">
        <f t="shared" si="649"/>
        <v>#REF!</v>
      </c>
      <c r="BX122" s="36" t="e">
        <f t="shared" si="649"/>
        <v>#REF!</v>
      </c>
      <c r="BY122" s="36" t="e">
        <f t="shared" si="649"/>
        <v>#REF!</v>
      </c>
      <c r="BZ122" s="36" t="e">
        <f t="shared" si="649"/>
        <v>#REF!</v>
      </c>
      <c r="CA122" s="36" t="e">
        <f t="shared" si="649"/>
        <v>#REF!</v>
      </c>
      <c r="CB122" s="36" t="e">
        <f t="shared" si="649"/>
        <v>#REF!</v>
      </c>
      <c r="CC122" s="36" t="e">
        <f t="shared" si="649"/>
        <v>#REF!</v>
      </c>
      <c r="CD122" s="36" t="e">
        <f t="shared" si="649"/>
        <v>#REF!</v>
      </c>
      <c r="CE122" s="36" t="e">
        <f t="shared" si="649"/>
        <v>#REF!</v>
      </c>
      <c r="CF122" s="49" t="e">
        <f t="shared" si="649"/>
        <v>#REF!</v>
      </c>
      <c r="CG122" s="36" t="e">
        <f t="shared" si="649"/>
        <v>#REF!</v>
      </c>
      <c r="CH122" s="36" t="e">
        <f t="shared" si="649"/>
        <v>#REF!</v>
      </c>
      <c r="CI122" s="36" t="e">
        <f t="shared" si="649"/>
        <v>#REF!</v>
      </c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</row>
    <row r="123" spans="1:133" s="35" customFormat="1" x14ac:dyDescent="0.65">
      <c r="A123" s="157"/>
      <c r="B123" s="157" t="s">
        <v>184</v>
      </c>
      <c r="C123" s="36" t="e">
        <f>SUM(C124)</f>
        <v>#REF!</v>
      </c>
      <c r="D123" s="36" t="e">
        <f t="shared" ref="D123:BO123" si="650">SUM(D124)</f>
        <v>#REF!</v>
      </c>
      <c r="E123" s="36" t="e">
        <f t="shared" si="650"/>
        <v>#REF!</v>
      </c>
      <c r="F123" s="36" t="e">
        <f t="shared" si="650"/>
        <v>#REF!</v>
      </c>
      <c r="G123" s="36" t="e">
        <f t="shared" si="650"/>
        <v>#REF!</v>
      </c>
      <c r="H123" s="36" t="e">
        <f t="shared" si="650"/>
        <v>#REF!</v>
      </c>
      <c r="I123" s="36" t="e">
        <f t="shared" si="650"/>
        <v>#REF!</v>
      </c>
      <c r="J123" s="36" t="e">
        <f t="shared" si="650"/>
        <v>#REF!</v>
      </c>
      <c r="K123" s="36" t="e">
        <f t="shared" si="650"/>
        <v>#REF!</v>
      </c>
      <c r="L123" s="36" t="e">
        <f t="shared" si="650"/>
        <v>#REF!</v>
      </c>
      <c r="M123" s="36" t="e">
        <f t="shared" si="650"/>
        <v>#REF!</v>
      </c>
      <c r="N123" s="36" t="e">
        <f t="shared" si="650"/>
        <v>#REF!</v>
      </c>
      <c r="O123" s="36" t="e">
        <f t="shared" si="650"/>
        <v>#REF!</v>
      </c>
      <c r="P123" s="36" t="e">
        <f t="shared" si="650"/>
        <v>#REF!</v>
      </c>
      <c r="Q123" s="36" t="e">
        <f t="shared" si="650"/>
        <v>#REF!</v>
      </c>
      <c r="R123" s="36" t="e">
        <f t="shared" si="650"/>
        <v>#REF!</v>
      </c>
      <c r="S123" s="36" t="e">
        <f t="shared" si="650"/>
        <v>#REF!</v>
      </c>
      <c r="T123" s="36" t="e">
        <f t="shared" si="650"/>
        <v>#REF!</v>
      </c>
      <c r="U123" s="36" t="e">
        <f t="shared" si="650"/>
        <v>#REF!</v>
      </c>
      <c r="V123" s="36" t="e">
        <f t="shared" si="650"/>
        <v>#REF!</v>
      </c>
      <c r="W123" s="36" t="e">
        <f t="shared" si="650"/>
        <v>#REF!</v>
      </c>
      <c r="X123" s="36" t="e">
        <f t="shared" si="650"/>
        <v>#REF!</v>
      </c>
      <c r="Y123" s="36" t="e">
        <f t="shared" si="650"/>
        <v>#REF!</v>
      </c>
      <c r="Z123" s="36" t="e">
        <f t="shared" si="650"/>
        <v>#REF!</v>
      </c>
      <c r="AA123" s="36" t="e">
        <f t="shared" si="650"/>
        <v>#REF!</v>
      </c>
      <c r="AB123" s="36" t="e">
        <f t="shared" si="650"/>
        <v>#REF!</v>
      </c>
      <c r="AC123" s="36" t="e">
        <f t="shared" si="650"/>
        <v>#REF!</v>
      </c>
      <c r="AD123" s="36" t="e">
        <f t="shared" si="650"/>
        <v>#REF!</v>
      </c>
      <c r="AE123" s="36" t="e">
        <f t="shared" si="650"/>
        <v>#REF!</v>
      </c>
      <c r="AF123" s="36" t="e">
        <f t="shared" si="650"/>
        <v>#REF!</v>
      </c>
      <c r="AG123" s="36" t="e">
        <f t="shared" si="650"/>
        <v>#REF!</v>
      </c>
      <c r="AH123" s="36" t="e">
        <f t="shared" si="650"/>
        <v>#REF!</v>
      </c>
      <c r="AI123" s="49" t="e">
        <f t="shared" si="650"/>
        <v>#REF!</v>
      </c>
      <c r="AJ123" s="36" t="e">
        <f t="shared" si="650"/>
        <v>#REF!</v>
      </c>
      <c r="AK123" s="36" t="e">
        <f t="shared" si="650"/>
        <v>#REF!</v>
      </c>
      <c r="AL123" s="36" t="e">
        <f t="shared" si="650"/>
        <v>#REF!</v>
      </c>
      <c r="AM123" s="36" t="e">
        <f t="shared" si="650"/>
        <v>#REF!</v>
      </c>
      <c r="AN123" s="36" t="e">
        <f t="shared" si="650"/>
        <v>#REF!</v>
      </c>
      <c r="AO123" s="36" t="e">
        <f t="shared" si="650"/>
        <v>#REF!</v>
      </c>
      <c r="AP123" s="36" t="e">
        <f t="shared" si="650"/>
        <v>#REF!</v>
      </c>
      <c r="AQ123" s="36" t="e">
        <f t="shared" si="650"/>
        <v>#REF!</v>
      </c>
      <c r="AR123" s="36" t="e">
        <f t="shared" si="650"/>
        <v>#REF!</v>
      </c>
      <c r="AS123" s="36" t="e">
        <f t="shared" si="650"/>
        <v>#REF!</v>
      </c>
      <c r="AT123" s="36" t="e">
        <f t="shared" si="650"/>
        <v>#REF!</v>
      </c>
      <c r="AU123" s="36" t="e">
        <f t="shared" si="650"/>
        <v>#REF!</v>
      </c>
      <c r="AV123" s="36" t="e">
        <f t="shared" si="650"/>
        <v>#REF!</v>
      </c>
      <c r="AW123" s="36" t="e">
        <f t="shared" si="650"/>
        <v>#REF!</v>
      </c>
      <c r="AX123" s="36" t="e">
        <f t="shared" si="650"/>
        <v>#REF!</v>
      </c>
      <c r="AY123" s="36" t="e">
        <f t="shared" si="650"/>
        <v>#REF!</v>
      </c>
      <c r="AZ123" s="36" t="e">
        <f t="shared" si="650"/>
        <v>#REF!</v>
      </c>
      <c r="BA123" s="36" t="e">
        <f t="shared" si="650"/>
        <v>#REF!</v>
      </c>
      <c r="BB123" s="36" t="e">
        <f t="shared" si="650"/>
        <v>#REF!</v>
      </c>
      <c r="BC123" s="36" t="e">
        <f t="shared" si="650"/>
        <v>#REF!</v>
      </c>
      <c r="BD123" s="36" t="e">
        <f t="shared" si="650"/>
        <v>#REF!</v>
      </c>
      <c r="BE123" s="36" t="e">
        <f t="shared" si="650"/>
        <v>#REF!</v>
      </c>
      <c r="BF123" s="36" t="e">
        <f t="shared" si="650"/>
        <v>#REF!</v>
      </c>
      <c r="BG123" s="36" t="e">
        <f t="shared" si="650"/>
        <v>#REF!</v>
      </c>
      <c r="BH123" s="36" t="e">
        <f t="shared" si="650"/>
        <v>#REF!</v>
      </c>
      <c r="BI123" s="36" t="e">
        <f t="shared" si="650"/>
        <v>#REF!</v>
      </c>
      <c r="BJ123" s="36" t="e">
        <f t="shared" si="650"/>
        <v>#REF!</v>
      </c>
      <c r="BK123" s="36" t="e">
        <f t="shared" si="650"/>
        <v>#REF!</v>
      </c>
      <c r="BL123" s="36" t="e">
        <f t="shared" si="650"/>
        <v>#REF!</v>
      </c>
      <c r="BM123" s="36" t="e">
        <f t="shared" si="650"/>
        <v>#REF!</v>
      </c>
      <c r="BN123" s="36" t="e">
        <f t="shared" si="650"/>
        <v>#REF!</v>
      </c>
      <c r="BO123" s="36" t="e">
        <f t="shared" si="650"/>
        <v>#REF!</v>
      </c>
      <c r="BP123" s="49" t="e">
        <f t="shared" ref="BP123:CI123" si="651">SUM(BP124)</f>
        <v>#REF!</v>
      </c>
      <c r="BQ123" s="36" t="e">
        <f t="shared" si="651"/>
        <v>#REF!</v>
      </c>
      <c r="BR123" s="36" t="e">
        <f t="shared" si="651"/>
        <v>#REF!</v>
      </c>
      <c r="BS123" s="36" t="e">
        <f t="shared" si="651"/>
        <v>#REF!</v>
      </c>
      <c r="BT123" s="36" t="e">
        <f t="shared" si="651"/>
        <v>#REF!</v>
      </c>
      <c r="BU123" s="36" t="e">
        <f t="shared" si="651"/>
        <v>#REF!</v>
      </c>
      <c r="BV123" s="36" t="e">
        <f t="shared" si="651"/>
        <v>#REF!</v>
      </c>
      <c r="BW123" s="36" t="e">
        <f t="shared" si="651"/>
        <v>#REF!</v>
      </c>
      <c r="BX123" s="36" t="e">
        <f t="shared" si="651"/>
        <v>#REF!</v>
      </c>
      <c r="BY123" s="36" t="e">
        <f t="shared" si="651"/>
        <v>#REF!</v>
      </c>
      <c r="BZ123" s="36" t="e">
        <f t="shared" si="651"/>
        <v>#REF!</v>
      </c>
      <c r="CA123" s="36" t="e">
        <f t="shared" si="651"/>
        <v>#REF!</v>
      </c>
      <c r="CB123" s="36" t="e">
        <f t="shared" si="651"/>
        <v>#REF!</v>
      </c>
      <c r="CC123" s="36" t="e">
        <f t="shared" si="651"/>
        <v>#REF!</v>
      </c>
      <c r="CD123" s="36" t="e">
        <f t="shared" si="651"/>
        <v>#REF!</v>
      </c>
      <c r="CE123" s="36" t="e">
        <f t="shared" si="651"/>
        <v>#REF!</v>
      </c>
      <c r="CF123" s="49" t="e">
        <f t="shared" si="651"/>
        <v>#REF!</v>
      </c>
      <c r="CG123" s="36" t="e">
        <f t="shared" si="651"/>
        <v>#REF!</v>
      </c>
      <c r="CH123" s="36" t="e">
        <f t="shared" si="651"/>
        <v>#REF!</v>
      </c>
      <c r="CI123" s="36" t="e">
        <f t="shared" si="651"/>
        <v>#REF!</v>
      </c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</row>
    <row r="124" spans="1:133" x14ac:dyDescent="0.65">
      <c r="A124" s="158"/>
      <c r="B124" s="158" t="s">
        <v>104</v>
      </c>
      <c r="C124" s="37" t="e">
        <f>#REF!</f>
        <v>#REF!</v>
      </c>
      <c r="D124" s="37" t="e">
        <f>#REF!</f>
        <v>#REF!</v>
      </c>
      <c r="E124" s="37" t="e">
        <f>#REF!</f>
        <v>#REF!</v>
      </c>
      <c r="F124" s="37" t="e">
        <f>#REF!</f>
        <v>#REF!</v>
      </c>
      <c r="G124" s="37" t="e">
        <f>SUM(C124:F124)</f>
        <v>#REF!</v>
      </c>
      <c r="H124" s="37" t="e">
        <f>#REF!</f>
        <v>#REF!</v>
      </c>
      <c r="I124" s="37" t="e">
        <f>#REF!</f>
        <v>#REF!</v>
      </c>
      <c r="J124" s="37" t="e">
        <f>#REF!</f>
        <v>#REF!</v>
      </c>
      <c r="K124" s="37" t="e">
        <f>#REF!</f>
        <v>#REF!</v>
      </c>
      <c r="L124" s="37" t="e">
        <f>SUM(H124:K124)</f>
        <v>#REF!</v>
      </c>
      <c r="M124" s="37" t="e">
        <f>#REF!</f>
        <v>#REF!</v>
      </c>
      <c r="N124" s="37" t="e">
        <f>#REF!</f>
        <v>#REF!</v>
      </c>
      <c r="O124" s="37" t="e">
        <f>#REF!</f>
        <v>#REF!</v>
      </c>
      <c r="P124" s="37" t="e">
        <f>#REF!</f>
        <v>#REF!</v>
      </c>
      <c r="Q124" s="37" t="e">
        <f t="shared" ref="Q124" si="652">SUM(M124:P124)</f>
        <v>#REF!</v>
      </c>
      <c r="R124" s="37" t="e">
        <f>#REF!</f>
        <v>#REF!</v>
      </c>
      <c r="S124" s="37" t="e">
        <f>#REF!</f>
        <v>#REF!</v>
      </c>
      <c r="T124" s="37" t="e">
        <f>#REF!</f>
        <v>#REF!</v>
      </c>
      <c r="U124" s="37" t="e">
        <f>#REF!</f>
        <v>#REF!</v>
      </c>
      <c r="V124" s="37" t="e">
        <f t="shared" ref="V124" si="653">SUM(R124:U124)</f>
        <v>#REF!</v>
      </c>
      <c r="W124" s="37" t="e">
        <f>#REF!</f>
        <v>#REF!</v>
      </c>
      <c r="X124" s="37" t="e">
        <f>#REF!</f>
        <v>#REF!</v>
      </c>
      <c r="Y124" s="37" t="e">
        <f>#REF!</f>
        <v>#REF!</v>
      </c>
      <c r="Z124" s="37" t="e">
        <f>#REF!</f>
        <v>#REF!</v>
      </c>
      <c r="AA124" s="37" t="e">
        <f t="shared" ref="AA124" si="654">SUM(W124:Z124)</f>
        <v>#REF!</v>
      </c>
      <c r="AB124" s="37" t="e">
        <f>#REF!</f>
        <v>#REF!</v>
      </c>
      <c r="AC124" s="37" t="e">
        <f>#REF!</f>
        <v>#REF!</v>
      </c>
      <c r="AD124" s="37" t="e">
        <f>#REF!</f>
        <v>#REF!</v>
      </c>
      <c r="AE124" s="37" t="e">
        <f>#REF!</f>
        <v>#REF!</v>
      </c>
      <c r="AF124" s="37" t="e">
        <f t="shared" ref="AF124" si="655">SUM(AB124:AE124)</f>
        <v>#REF!</v>
      </c>
      <c r="AG124" s="37" t="e">
        <f>#REF!</f>
        <v>#REF!</v>
      </c>
      <c r="AH124" s="37" t="e">
        <f>#REF!</f>
        <v>#REF!</v>
      </c>
      <c r="AI124" s="50" t="e">
        <f>SUM(G124+Q124+AA124)/2+AG124+AH124+SUM(L124+V124+AF124)/3</f>
        <v>#REF!</v>
      </c>
      <c r="AJ124" s="37" t="e">
        <f>#REF!</f>
        <v>#REF!</v>
      </c>
      <c r="AK124" s="37" t="e">
        <f>#REF!</f>
        <v>#REF!</v>
      </c>
      <c r="AL124" s="37" t="e">
        <f>#REF!</f>
        <v>#REF!</v>
      </c>
      <c r="AM124" s="37" t="e">
        <f>#REF!</f>
        <v>#REF!</v>
      </c>
      <c r="AN124" s="37" t="e">
        <f t="shared" ref="AN124" si="656">SUM(AJ124:AM124)</f>
        <v>#REF!</v>
      </c>
      <c r="AO124" s="37" t="e">
        <f>#REF!</f>
        <v>#REF!</v>
      </c>
      <c r="AP124" s="37" t="e">
        <f>#REF!</f>
        <v>#REF!</v>
      </c>
      <c r="AQ124" s="37" t="e">
        <f>#REF!</f>
        <v>#REF!</v>
      </c>
      <c r="AR124" s="37" t="e">
        <f>#REF!</f>
        <v>#REF!</v>
      </c>
      <c r="AS124" s="37" t="e">
        <f t="shared" ref="AS124" si="657">SUM(AO124:AR124)</f>
        <v>#REF!</v>
      </c>
      <c r="AT124" s="37" t="e">
        <f>#REF!</f>
        <v>#REF!</v>
      </c>
      <c r="AU124" s="37" t="e">
        <f>#REF!</f>
        <v>#REF!</v>
      </c>
      <c r="AV124" s="37" t="e">
        <f>#REF!</f>
        <v>#REF!</v>
      </c>
      <c r="AW124" s="37" t="e">
        <f>#REF!</f>
        <v>#REF!</v>
      </c>
      <c r="AX124" s="37" t="e">
        <f t="shared" ref="AX124" si="658">SUM(AT124:AW124)</f>
        <v>#REF!</v>
      </c>
      <c r="AY124" s="37" t="e">
        <f>#REF!</f>
        <v>#REF!</v>
      </c>
      <c r="AZ124" s="37" t="e">
        <f>#REF!</f>
        <v>#REF!</v>
      </c>
      <c r="BA124" s="37" t="e">
        <f>#REF!</f>
        <v>#REF!</v>
      </c>
      <c r="BB124" s="37" t="e">
        <f>#REF!</f>
        <v>#REF!</v>
      </c>
      <c r="BC124" s="37" t="e">
        <f t="shared" ref="BC124" si="659">SUM(AY124:BB124)</f>
        <v>#REF!</v>
      </c>
      <c r="BD124" s="37" t="e">
        <f>#REF!</f>
        <v>#REF!</v>
      </c>
      <c r="BE124" s="37" t="e">
        <f>#REF!</f>
        <v>#REF!</v>
      </c>
      <c r="BF124" s="37" t="e">
        <f>#REF!</f>
        <v>#REF!</v>
      </c>
      <c r="BG124" s="37" t="e">
        <f>#REF!</f>
        <v>#REF!</v>
      </c>
      <c r="BH124" s="37" t="e">
        <f t="shared" ref="BH124" si="660">SUM(BD124:BG124)</f>
        <v>#REF!</v>
      </c>
      <c r="BI124" s="37" t="e">
        <f>#REF!</f>
        <v>#REF!</v>
      </c>
      <c r="BJ124" s="37" t="e">
        <f>#REF!</f>
        <v>#REF!</v>
      </c>
      <c r="BK124" s="37" t="e">
        <f>#REF!</f>
        <v>#REF!</v>
      </c>
      <c r="BL124" s="37" t="e">
        <f>#REF!</f>
        <v>#REF!</v>
      </c>
      <c r="BM124" s="37" t="e">
        <f t="shared" ref="BM124" si="661">SUM(BI124:BL124)</f>
        <v>#REF!</v>
      </c>
      <c r="BN124" s="37" t="e">
        <f>#REF!</f>
        <v>#REF!</v>
      </c>
      <c r="BO124" s="37" t="e">
        <f>#REF!</f>
        <v>#REF!</v>
      </c>
      <c r="BP124" s="50" t="e">
        <f t="shared" ref="BP124" si="662">SUM(AN124+AX124+BH124)/2+BN124+BO124+SUM(AS124+BC124+BM124)/3</f>
        <v>#REF!</v>
      </c>
      <c r="BQ124" s="37" t="e">
        <f>#REF!</f>
        <v>#REF!</v>
      </c>
      <c r="BR124" s="37" t="e">
        <f>#REF!</f>
        <v>#REF!</v>
      </c>
      <c r="BS124" s="37" t="e">
        <f>#REF!</f>
        <v>#REF!</v>
      </c>
      <c r="BT124" s="37" t="e">
        <f>#REF!</f>
        <v>#REF!</v>
      </c>
      <c r="BU124" s="37" t="e">
        <f t="shared" ref="BU124" si="663">SUM(BQ124:BT124)</f>
        <v>#REF!</v>
      </c>
      <c r="BV124" s="37" t="e">
        <f>#REF!</f>
        <v>#REF!</v>
      </c>
      <c r="BW124" s="37" t="e">
        <f>#REF!</f>
        <v>#REF!</v>
      </c>
      <c r="BX124" s="37" t="e">
        <f>#REF!</f>
        <v>#REF!</v>
      </c>
      <c r="BY124" s="37" t="e">
        <f>#REF!</f>
        <v>#REF!</v>
      </c>
      <c r="BZ124" s="37" t="e">
        <f t="shared" ref="BZ124" si="664">SUM(BV124:BY124)</f>
        <v>#REF!</v>
      </c>
      <c r="CA124" s="37" t="e">
        <f>#REF!</f>
        <v>#REF!</v>
      </c>
      <c r="CB124" s="37" t="e">
        <f>#REF!</f>
        <v>#REF!</v>
      </c>
      <c r="CC124" s="37" t="e">
        <f>#REF!</f>
        <v>#REF!</v>
      </c>
      <c r="CD124" s="37" t="e">
        <f>#REF!</f>
        <v>#REF!</v>
      </c>
      <c r="CE124" s="37" t="e">
        <f t="shared" ref="CE124" si="665">SUM(CA124:CD124)</f>
        <v>#REF!</v>
      </c>
      <c r="CF124" s="50" t="e">
        <f>SUM(BU124+BZ124+CE124)/2</f>
        <v>#REF!</v>
      </c>
      <c r="CG124" s="37" t="e">
        <f t="shared" ref="CG124" si="666">SUM(G124+Q124+AA124+AN124+AX124+BH124+BU124+BZ124+CE124)/2+AG124+AH124+BN124+BO124</f>
        <v>#REF!</v>
      </c>
      <c r="CH124" s="37" t="e">
        <f t="shared" ref="CH124" si="667">SUM(L124+V124+AF124+AS124+BC124+BM124)/3</f>
        <v>#REF!</v>
      </c>
      <c r="CI124" s="37" t="e">
        <f t="shared" ref="CI124" si="668">CG124+CH124</f>
        <v>#REF!</v>
      </c>
    </row>
    <row r="125" spans="1:133" s="35" customFormat="1" x14ac:dyDescent="0.65">
      <c r="A125" s="157"/>
      <c r="B125" s="157" t="s">
        <v>105</v>
      </c>
      <c r="C125" s="36" t="e">
        <f>SUM(C126)</f>
        <v>#REF!</v>
      </c>
      <c r="D125" s="36" t="e">
        <f t="shared" ref="D125:BO125" si="669">SUM(D126)</f>
        <v>#REF!</v>
      </c>
      <c r="E125" s="36" t="e">
        <f t="shared" si="669"/>
        <v>#REF!</v>
      </c>
      <c r="F125" s="36" t="e">
        <f t="shared" si="669"/>
        <v>#REF!</v>
      </c>
      <c r="G125" s="36" t="e">
        <f t="shared" si="669"/>
        <v>#REF!</v>
      </c>
      <c r="H125" s="36" t="e">
        <f t="shared" si="669"/>
        <v>#REF!</v>
      </c>
      <c r="I125" s="36" t="e">
        <f t="shared" si="669"/>
        <v>#REF!</v>
      </c>
      <c r="J125" s="36" t="e">
        <f t="shared" si="669"/>
        <v>#REF!</v>
      </c>
      <c r="K125" s="36" t="e">
        <f t="shared" si="669"/>
        <v>#REF!</v>
      </c>
      <c r="L125" s="36" t="e">
        <f t="shared" si="669"/>
        <v>#REF!</v>
      </c>
      <c r="M125" s="36" t="e">
        <f t="shared" si="669"/>
        <v>#REF!</v>
      </c>
      <c r="N125" s="36" t="e">
        <f t="shared" si="669"/>
        <v>#REF!</v>
      </c>
      <c r="O125" s="36" t="e">
        <f t="shared" si="669"/>
        <v>#REF!</v>
      </c>
      <c r="P125" s="36" t="e">
        <f t="shared" si="669"/>
        <v>#REF!</v>
      </c>
      <c r="Q125" s="36" t="e">
        <f t="shared" si="669"/>
        <v>#REF!</v>
      </c>
      <c r="R125" s="36" t="e">
        <f t="shared" si="669"/>
        <v>#REF!</v>
      </c>
      <c r="S125" s="36" t="e">
        <f t="shared" si="669"/>
        <v>#REF!</v>
      </c>
      <c r="T125" s="36" t="e">
        <f t="shared" si="669"/>
        <v>#REF!</v>
      </c>
      <c r="U125" s="36" t="e">
        <f t="shared" si="669"/>
        <v>#REF!</v>
      </c>
      <c r="V125" s="36" t="e">
        <f t="shared" si="669"/>
        <v>#REF!</v>
      </c>
      <c r="W125" s="36" t="e">
        <f t="shared" si="669"/>
        <v>#REF!</v>
      </c>
      <c r="X125" s="36" t="e">
        <f t="shared" si="669"/>
        <v>#REF!</v>
      </c>
      <c r="Y125" s="36" t="e">
        <f t="shared" si="669"/>
        <v>#REF!</v>
      </c>
      <c r="Z125" s="36" t="e">
        <f t="shared" si="669"/>
        <v>#REF!</v>
      </c>
      <c r="AA125" s="36" t="e">
        <f t="shared" si="669"/>
        <v>#REF!</v>
      </c>
      <c r="AB125" s="36" t="e">
        <f t="shared" si="669"/>
        <v>#REF!</v>
      </c>
      <c r="AC125" s="36" t="e">
        <f t="shared" si="669"/>
        <v>#REF!</v>
      </c>
      <c r="AD125" s="36" t="e">
        <f t="shared" si="669"/>
        <v>#REF!</v>
      </c>
      <c r="AE125" s="36" t="e">
        <f t="shared" si="669"/>
        <v>#REF!</v>
      </c>
      <c r="AF125" s="36" t="e">
        <f t="shared" si="669"/>
        <v>#REF!</v>
      </c>
      <c r="AG125" s="36" t="e">
        <f t="shared" si="669"/>
        <v>#REF!</v>
      </c>
      <c r="AH125" s="36" t="e">
        <f t="shared" si="669"/>
        <v>#REF!</v>
      </c>
      <c r="AI125" s="49" t="e">
        <f t="shared" si="669"/>
        <v>#REF!</v>
      </c>
      <c r="AJ125" s="36" t="e">
        <f t="shared" si="669"/>
        <v>#REF!</v>
      </c>
      <c r="AK125" s="36" t="e">
        <f t="shared" si="669"/>
        <v>#REF!</v>
      </c>
      <c r="AL125" s="36" t="e">
        <f t="shared" si="669"/>
        <v>#REF!</v>
      </c>
      <c r="AM125" s="36" t="e">
        <f t="shared" si="669"/>
        <v>#REF!</v>
      </c>
      <c r="AN125" s="36" t="e">
        <f t="shared" si="669"/>
        <v>#REF!</v>
      </c>
      <c r="AO125" s="36" t="e">
        <f t="shared" si="669"/>
        <v>#REF!</v>
      </c>
      <c r="AP125" s="36" t="e">
        <f t="shared" si="669"/>
        <v>#REF!</v>
      </c>
      <c r="AQ125" s="36" t="e">
        <f t="shared" si="669"/>
        <v>#REF!</v>
      </c>
      <c r="AR125" s="36" t="e">
        <f t="shared" si="669"/>
        <v>#REF!</v>
      </c>
      <c r="AS125" s="36" t="e">
        <f t="shared" si="669"/>
        <v>#REF!</v>
      </c>
      <c r="AT125" s="36" t="e">
        <f t="shared" si="669"/>
        <v>#REF!</v>
      </c>
      <c r="AU125" s="36" t="e">
        <f t="shared" si="669"/>
        <v>#REF!</v>
      </c>
      <c r="AV125" s="36" t="e">
        <f t="shared" si="669"/>
        <v>#REF!</v>
      </c>
      <c r="AW125" s="36" t="e">
        <f t="shared" si="669"/>
        <v>#REF!</v>
      </c>
      <c r="AX125" s="36" t="e">
        <f t="shared" si="669"/>
        <v>#REF!</v>
      </c>
      <c r="AY125" s="36" t="e">
        <f t="shared" si="669"/>
        <v>#REF!</v>
      </c>
      <c r="AZ125" s="36" t="e">
        <f t="shared" si="669"/>
        <v>#REF!</v>
      </c>
      <c r="BA125" s="36" t="e">
        <f t="shared" si="669"/>
        <v>#REF!</v>
      </c>
      <c r="BB125" s="36" t="e">
        <f t="shared" si="669"/>
        <v>#REF!</v>
      </c>
      <c r="BC125" s="36" t="e">
        <f t="shared" si="669"/>
        <v>#REF!</v>
      </c>
      <c r="BD125" s="36" t="e">
        <f t="shared" si="669"/>
        <v>#REF!</v>
      </c>
      <c r="BE125" s="36" t="e">
        <f t="shared" si="669"/>
        <v>#REF!</v>
      </c>
      <c r="BF125" s="36" t="e">
        <f t="shared" si="669"/>
        <v>#REF!</v>
      </c>
      <c r="BG125" s="36" t="e">
        <f t="shared" si="669"/>
        <v>#REF!</v>
      </c>
      <c r="BH125" s="36" t="e">
        <f t="shared" si="669"/>
        <v>#REF!</v>
      </c>
      <c r="BI125" s="36" t="e">
        <f t="shared" si="669"/>
        <v>#REF!</v>
      </c>
      <c r="BJ125" s="36" t="e">
        <f t="shared" si="669"/>
        <v>#REF!</v>
      </c>
      <c r="BK125" s="36" t="e">
        <f t="shared" si="669"/>
        <v>#REF!</v>
      </c>
      <c r="BL125" s="36" t="e">
        <f t="shared" si="669"/>
        <v>#REF!</v>
      </c>
      <c r="BM125" s="36" t="e">
        <f t="shared" si="669"/>
        <v>#REF!</v>
      </c>
      <c r="BN125" s="36" t="e">
        <f t="shared" si="669"/>
        <v>#REF!</v>
      </c>
      <c r="BO125" s="36" t="e">
        <f t="shared" si="669"/>
        <v>#REF!</v>
      </c>
      <c r="BP125" s="49" t="e">
        <f t="shared" ref="BP125:CI125" si="670">SUM(BP126)</f>
        <v>#REF!</v>
      </c>
      <c r="BQ125" s="36" t="e">
        <f t="shared" si="670"/>
        <v>#REF!</v>
      </c>
      <c r="BR125" s="36" t="e">
        <f t="shared" si="670"/>
        <v>#REF!</v>
      </c>
      <c r="BS125" s="36" t="e">
        <f t="shared" si="670"/>
        <v>#REF!</v>
      </c>
      <c r="BT125" s="36" t="e">
        <f t="shared" si="670"/>
        <v>#REF!</v>
      </c>
      <c r="BU125" s="36" t="e">
        <f t="shared" si="670"/>
        <v>#REF!</v>
      </c>
      <c r="BV125" s="36" t="e">
        <f t="shared" si="670"/>
        <v>#REF!</v>
      </c>
      <c r="BW125" s="36" t="e">
        <f t="shared" si="670"/>
        <v>#REF!</v>
      </c>
      <c r="BX125" s="36" t="e">
        <f t="shared" si="670"/>
        <v>#REF!</v>
      </c>
      <c r="BY125" s="36" t="e">
        <f t="shared" si="670"/>
        <v>#REF!</v>
      </c>
      <c r="BZ125" s="36" t="e">
        <f t="shared" si="670"/>
        <v>#REF!</v>
      </c>
      <c r="CA125" s="36" t="e">
        <f t="shared" si="670"/>
        <v>#REF!</v>
      </c>
      <c r="CB125" s="36" t="e">
        <f t="shared" si="670"/>
        <v>#REF!</v>
      </c>
      <c r="CC125" s="36" t="e">
        <f t="shared" si="670"/>
        <v>#REF!</v>
      </c>
      <c r="CD125" s="36" t="e">
        <f t="shared" si="670"/>
        <v>#REF!</v>
      </c>
      <c r="CE125" s="36" t="e">
        <f t="shared" si="670"/>
        <v>#REF!</v>
      </c>
      <c r="CF125" s="49" t="e">
        <f t="shared" si="670"/>
        <v>#REF!</v>
      </c>
      <c r="CG125" s="36" t="e">
        <f t="shared" si="670"/>
        <v>#REF!</v>
      </c>
      <c r="CH125" s="36" t="e">
        <f t="shared" si="670"/>
        <v>#REF!</v>
      </c>
      <c r="CI125" s="36" t="e">
        <f t="shared" si="670"/>
        <v>#REF!</v>
      </c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</row>
    <row r="126" spans="1:133" x14ac:dyDescent="0.65">
      <c r="A126" s="158"/>
      <c r="B126" s="158" t="s">
        <v>106</v>
      </c>
      <c r="C126" s="37" t="e">
        <f>#REF!</f>
        <v>#REF!</v>
      </c>
      <c r="D126" s="37" t="e">
        <f>#REF!</f>
        <v>#REF!</v>
      </c>
      <c r="E126" s="37" t="e">
        <f>#REF!</f>
        <v>#REF!</v>
      </c>
      <c r="F126" s="37" t="e">
        <f>#REF!</f>
        <v>#REF!</v>
      </c>
      <c r="G126" s="37" t="e">
        <f>SUM(C126:F126)</f>
        <v>#REF!</v>
      </c>
      <c r="H126" s="37" t="e">
        <f>#REF!</f>
        <v>#REF!</v>
      </c>
      <c r="I126" s="37" t="e">
        <f>#REF!</f>
        <v>#REF!</v>
      </c>
      <c r="J126" s="37" t="e">
        <f>#REF!</f>
        <v>#REF!</v>
      </c>
      <c r="K126" s="37" t="e">
        <f>#REF!</f>
        <v>#REF!</v>
      </c>
      <c r="L126" s="37" t="e">
        <f>SUM(H126:K126)</f>
        <v>#REF!</v>
      </c>
      <c r="M126" s="37" t="e">
        <f>#REF!</f>
        <v>#REF!</v>
      </c>
      <c r="N126" s="37" t="e">
        <f>#REF!</f>
        <v>#REF!</v>
      </c>
      <c r="O126" s="37" t="e">
        <f>#REF!</f>
        <v>#REF!</v>
      </c>
      <c r="P126" s="37" t="e">
        <f>#REF!</f>
        <v>#REF!</v>
      </c>
      <c r="Q126" s="37" t="e">
        <f t="shared" ref="Q126" si="671">SUM(M126:P126)</f>
        <v>#REF!</v>
      </c>
      <c r="R126" s="37" t="e">
        <f>#REF!</f>
        <v>#REF!</v>
      </c>
      <c r="S126" s="37" t="e">
        <f>#REF!</f>
        <v>#REF!</v>
      </c>
      <c r="T126" s="37" t="e">
        <f>#REF!</f>
        <v>#REF!</v>
      </c>
      <c r="U126" s="37" t="e">
        <f>#REF!</f>
        <v>#REF!</v>
      </c>
      <c r="V126" s="37" t="e">
        <f t="shared" ref="V126" si="672">SUM(R126:U126)</f>
        <v>#REF!</v>
      </c>
      <c r="W126" s="37" t="e">
        <f>#REF!</f>
        <v>#REF!</v>
      </c>
      <c r="X126" s="37" t="e">
        <f>#REF!</f>
        <v>#REF!</v>
      </c>
      <c r="Y126" s="37" t="e">
        <f>#REF!</f>
        <v>#REF!</v>
      </c>
      <c r="Z126" s="37" t="e">
        <f>#REF!</f>
        <v>#REF!</v>
      </c>
      <c r="AA126" s="37" t="e">
        <f t="shared" ref="AA126" si="673">SUM(W126:Z126)</f>
        <v>#REF!</v>
      </c>
      <c r="AB126" s="37" t="e">
        <f>#REF!</f>
        <v>#REF!</v>
      </c>
      <c r="AC126" s="37" t="e">
        <f>#REF!</f>
        <v>#REF!</v>
      </c>
      <c r="AD126" s="37" t="e">
        <f>#REF!</f>
        <v>#REF!</v>
      </c>
      <c r="AE126" s="37" t="e">
        <f>#REF!</f>
        <v>#REF!</v>
      </c>
      <c r="AF126" s="37" t="e">
        <f t="shared" ref="AF126" si="674">SUM(AB126:AE126)</f>
        <v>#REF!</v>
      </c>
      <c r="AG126" s="37" t="e">
        <f>#REF!</f>
        <v>#REF!</v>
      </c>
      <c r="AH126" s="37" t="e">
        <f>#REF!</f>
        <v>#REF!</v>
      </c>
      <c r="AI126" s="50" t="e">
        <f>SUM(G126+Q126+AA126)/2+AG126+AH126+SUM(L126+V126+AF126)/3</f>
        <v>#REF!</v>
      </c>
      <c r="AJ126" s="37" t="e">
        <f>#REF!</f>
        <v>#REF!</v>
      </c>
      <c r="AK126" s="37" t="e">
        <f>#REF!</f>
        <v>#REF!</v>
      </c>
      <c r="AL126" s="37" t="e">
        <f>#REF!</f>
        <v>#REF!</v>
      </c>
      <c r="AM126" s="37" t="e">
        <f>#REF!</f>
        <v>#REF!</v>
      </c>
      <c r="AN126" s="37" t="e">
        <f t="shared" ref="AN126" si="675">SUM(AJ126:AM126)</f>
        <v>#REF!</v>
      </c>
      <c r="AO126" s="37" t="e">
        <f>#REF!</f>
        <v>#REF!</v>
      </c>
      <c r="AP126" s="37" t="e">
        <f>#REF!</f>
        <v>#REF!</v>
      </c>
      <c r="AQ126" s="37" t="e">
        <f>#REF!</f>
        <v>#REF!</v>
      </c>
      <c r="AR126" s="37" t="e">
        <f>#REF!</f>
        <v>#REF!</v>
      </c>
      <c r="AS126" s="37" t="e">
        <f t="shared" ref="AS126" si="676">SUM(AO126:AR126)</f>
        <v>#REF!</v>
      </c>
      <c r="AT126" s="37" t="e">
        <f>#REF!</f>
        <v>#REF!</v>
      </c>
      <c r="AU126" s="37" t="e">
        <f>#REF!</f>
        <v>#REF!</v>
      </c>
      <c r="AV126" s="37" t="e">
        <f>#REF!</f>
        <v>#REF!</v>
      </c>
      <c r="AW126" s="37" t="e">
        <f>#REF!</f>
        <v>#REF!</v>
      </c>
      <c r="AX126" s="37" t="e">
        <f t="shared" ref="AX126" si="677">SUM(AT126:AW126)</f>
        <v>#REF!</v>
      </c>
      <c r="AY126" s="37" t="e">
        <f>#REF!</f>
        <v>#REF!</v>
      </c>
      <c r="AZ126" s="37" t="e">
        <f>#REF!</f>
        <v>#REF!</v>
      </c>
      <c r="BA126" s="37" t="e">
        <f>#REF!</f>
        <v>#REF!</v>
      </c>
      <c r="BB126" s="37" t="e">
        <f>#REF!</f>
        <v>#REF!</v>
      </c>
      <c r="BC126" s="37" t="e">
        <f t="shared" ref="BC126" si="678">SUM(AY126:BB126)</f>
        <v>#REF!</v>
      </c>
      <c r="BD126" s="37" t="e">
        <f>#REF!</f>
        <v>#REF!</v>
      </c>
      <c r="BE126" s="37" t="e">
        <f>#REF!</f>
        <v>#REF!</v>
      </c>
      <c r="BF126" s="37" t="e">
        <f>#REF!</f>
        <v>#REF!</v>
      </c>
      <c r="BG126" s="37" t="e">
        <f>#REF!</f>
        <v>#REF!</v>
      </c>
      <c r="BH126" s="37" t="e">
        <f t="shared" ref="BH126" si="679">SUM(BD126:BG126)</f>
        <v>#REF!</v>
      </c>
      <c r="BI126" s="37" t="e">
        <f>#REF!</f>
        <v>#REF!</v>
      </c>
      <c r="BJ126" s="37" t="e">
        <f>#REF!</f>
        <v>#REF!</v>
      </c>
      <c r="BK126" s="37" t="e">
        <f>#REF!</f>
        <v>#REF!</v>
      </c>
      <c r="BL126" s="37" t="e">
        <f>#REF!</f>
        <v>#REF!</v>
      </c>
      <c r="BM126" s="37" t="e">
        <f t="shared" ref="BM126" si="680">SUM(BI126:BL126)</f>
        <v>#REF!</v>
      </c>
      <c r="BN126" s="37" t="e">
        <f>#REF!</f>
        <v>#REF!</v>
      </c>
      <c r="BO126" s="37" t="e">
        <f>#REF!</f>
        <v>#REF!</v>
      </c>
      <c r="BP126" s="50" t="e">
        <f t="shared" ref="BP126" si="681">SUM(AN126+AX126+BH126)/2+BN126+BO126+SUM(AS126+BC126+BM126)/3</f>
        <v>#REF!</v>
      </c>
      <c r="BQ126" s="37" t="e">
        <f>#REF!</f>
        <v>#REF!</v>
      </c>
      <c r="BR126" s="37" t="e">
        <f>#REF!</f>
        <v>#REF!</v>
      </c>
      <c r="BS126" s="37" t="e">
        <f>#REF!</f>
        <v>#REF!</v>
      </c>
      <c r="BT126" s="37" t="e">
        <f>#REF!</f>
        <v>#REF!</v>
      </c>
      <c r="BU126" s="37" t="e">
        <f t="shared" ref="BU126" si="682">SUM(BQ126:BT126)</f>
        <v>#REF!</v>
      </c>
      <c r="BV126" s="37" t="e">
        <f>#REF!</f>
        <v>#REF!</v>
      </c>
      <c r="BW126" s="37" t="e">
        <f>#REF!</f>
        <v>#REF!</v>
      </c>
      <c r="BX126" s="37" t="e">
        <f>#REF!</f>
        <v>#REF!</v>
      </c>
      <c r="BY126" s="37" t="e">
        <f>#REF!</f>
        <v>#REF!</v>
      </c>
      <c r="BZ126" s="37" t="e">
        <f t="shared" ref="BZ126" si="683">SUM(BV126:BY126)</f>
        <v>#REF!</v>
      </c>
      <c r="CA126" s="37" t="e">
        <f>#REF!</f>
        <v>#REF!</v>
      </c>
      <c r="CB126" s="37" t="e">
        <f>#REF!</f>
        <v>#REF!</v>
      </c>
      <c r="CC126" s="37" t="e">
        <f>#REF!</f>
        <v>#REF!</v>
      </c>
      <c r="CD126" s="37" t="e">
        <f>#REF!</f>
        <v>#REF!</v>
      </c>
      <c r="CE126" s="37" t="e">
        <f t="shared" ref="CE126" si="684">SUM(CA126:CD126)</f>
        <v>#REF!</v>
      </c>
      <c r="CF126" s="50" t="e">
        <f>SUM(BU126+BZ126+CE126)/2</f>
        <v>#REF!</v>
      </c>
      <c r="CG126" s="37" t="e">
        <f t="shared" ref="CG126" si="685">SUM(G126+Q126+AA126+AN126+AX126+BH126+BU126+BZ126+CE126)/2+AG126+AH126+BN126+BO126</f>
        <v>#REF!</v>
      </c>
      <c r="CH126" s="37" t="e">
        <f t="shared" ref="CH126" si="686">SUM(L126+V126+AF126+AS126+BC126+BM126)/3</f>
        <v>#REF!</v>
      </c>
      <c r="CI126" s="37" t="e">
        <f t="shared" ref="CI126" si="687">CG126+CH126</f>
        <v>#REF!</v>
      </c>
    </row>
    <row r="127" spans="1:133" s="35" customFormat="1" x14ac:dyDescent="0.65">
      <c r="A127" s="157"/>
      <c r="B127" s="157" t="s">
        <v>107</v>
      </c>
      <c r="C127" s="36" t="e">
        <f>SUM(C128)</f>
        <v>#REF!</v>
      </c>
      <c r="D127" s="36" t="e">
        <f t="shared" ref="D127:BO127" si="688">SUM(D128)</f>
        <v>#REF!</v>
      </c>
      <c r="E127" s="36" t="e">
        <f t="shared" si="688"/>
        <v>#REF!</v>
      </c>
      <c r="F127" s="36" t="e">
        <f t="shared" si="688"/>
        <v>#REF!</v>
      </c>
      <c r="G127" s="36" t="e">
        <f t="shared" si="688"/>
        <v>#REF!</v>
      </c>
      <c r="H127" s="36" t="e">
        <f t="shared" si="688"/>
        <v>#REF!</v>
      </c>
      <c r="I127" s="36" t="e">
        <f t="shared" si="688"/>
        <v>#REF!</v>
      </c>
      <c r="J127" s="36" t="e">
        <f t="shared" si="688"/>
        <v>#REF!</v>
      </c>
      <c r="K127" s="36" t="e">
        <f t="shared" si="688"/>
        <v>#REF!</v>
      </c>
      <c r="L127" s="36" t="e">
        <f t="shared" si="688"/>
        <v>#REF!</v>
      </c>
      <c r="M127" s="36" t="e">
        <f t="shared" si="688"/>
        <v>#REF!</v>
      </c>
      <c r="N127" s="36" t="e">
        <f t="shared" si="688"/>
        <v>#REF!</v>
      </c>
      <c r="O127" s="36" t="e">
        <f t="shared" si="688"/>
        <v>#REF!</v>
      </c>
      <c r="P127" s="36" t="e">
        <f t="shared" si="688"/>
        <v>#REF!</v>
      </c>
      <c r="Q127" s="36" t="e">
        <f t="shared" si="688"/>
        <v>#REF!</v>
      </c>
      <c r="R127" s="36" t="e">
        <f t="shared" si="688"/>
        <v>#REF!</v>
      </c>
      <c r="S127" s="36" t="e">
        <f t="shared" si="688"/>
        <v>#REF!</v>
      </c>
      <c r="T127" s="36" t="e">
        <f t="shared" si="688"/>
        <v>#REF!</v>
      </c>
      <c r="U127" s="36" t="e">
        <f t="shared" si="688"/>
        <v>#REF!</v>
      </c>
      <c r="V127" s="36" t="e">
        <f t="shared" si="688"/>
        <v>#REF!</v>
      </c>
      <c r="W127" s="36" t="e">
        <f t="shared" si="688"/>
        <v>#REF!</v>
      </c>
      <c r="X127" s="36" t="e">
        <f t="shared" si="688"/>
        <v>#REF!</v>
      </c>
      <c r="Y127" s="36" t="e">
        <f t="shared" si="688"/>
        <v>#REF!</v>
      </c>
      <c r="Z127" s="36" t="e">
        <f t="shared" si="688"/>
        <v>#REF!</v>
      </c>
      <c r="AA127" s="36" t="e">
        <f t="shared" si="688"/>
        <v>#REF!</v>
      </c>
      <c r="AB127" s="36" t="e">
        <f t="shared" si="688"/>
        <v>#REF!</v>
      </c>
      <c r="AC127" s="36" t="e">
        <f t="shared" si="688"/>
        <v>#REF!</v>
      </c>
      <c r="AD127" s="36" t="e">
        <f t="shared" si="688"/>
        <v>#REF!</v>
      </c>
      <c r="AE127" s="36" t="e">
        <f t="shared" si="688"/>
        <v>#REF!</v>
      </c>
      <c r="AF127" s="36" t="e">
        <f t="shared" si="688"/>
        <v>#REF!</v>
      </c>
      <c r="AG127" s="36" t="e">
        <f t="shared" si="688"/>
        <v>#REF!</v>
      </c>
      <c r="AH127" s="36" t="e">
        <f t="shared" si="688"/>
        <v>#REF!</v>
      </c>
      <c r="AI127" s="49" t="e">
        <f t="shared" si="688"/>
        <v>#REF!</v>
      </c>
      <c r="AJ127" s="36" t="e">
        <f t="shared" si="688"/>
        <v>#REF!</v>
      </c>
      <c r="AK127" s="36" t="e">
        <f t="shared" si="688"/>
        <v>#REF!</v>
      </c>
      <c r="AL127" s="36" t="e">
        <f t="shared" si="688"/>
        <v>#REF!</v>
      </c>
      <c r="AM127" s="36" t="e">
        <f t="shared" si="688"/>
        <v>#REF!</v>
      </c>
      <c r="AN127" s="36" t="e">
        <f t="shared" si="688"/>
        <v>#REF!</v>
      </c>
      <c r="AO127" s="36" t="e">
        <f t="shared" si="688"/>
        <v>#REF!</v>
      </c>
      <c r="AP127" s="36" t="e">
        <f t="shared" si="688"/>
        <v>#REF!</v>
      </c>
      <c r="AQ127" s="36" t="e">
        <f t="shared" si="688"/>
        <v>#REF!</v>
      </c>
      <c r="AR127" s="36" t="e">
        <f t="shared" si="688"/>
        <v>#REF!</v>
      </c>
      <c r="AS127" s="36" t="e">
        <f t="shared" si="688"/>
        <v>#REF!</v>
      </c>
      <c r="AT127" s="36" t="e">
        <f t="shared" si="688"/>
        <v>#REF!</v>
      </c>
      <c r="AU127" s="36" t="e">
        <f t="shared" si="688"/>
        <v>#REF!</v>
      </c>
      <c r="AV127" s="36" t="e">
        <f t="shared" si="688"/>
        <v>#REF!</v>
      </c>
      <c r="AW127" s="36" t="e">
        <f t="shared" si="688"/>
        <v>#REF!</v>
      </c>
      <c r="AX127" s="36" t="e">
        <f t="shared" si="688"/>
        <v>#REF!</v>
      </c>
      <c r="AY127" s="36" t="e">
        <f t="shared" si="688"/>
        <v>#REF!</v>
      </c>
      <c r="AZ127" s="36" t="e">
        <f t="shared" si="688"/>
        <v>#REF!</v>
      </c>
      <c r="BA127" s="36" t="e">
        <f t="shared" si="688"/>
        <v>#REF!</v>
      </c>
      <c r="BB127" s="36" t="e">
        <f t="shared" si="688"/>
        <v>#REF!</v>
      </c>
      <c r="BC127" s="36" t="e">
        <f t="shared" si="688"/>
        <v>#REF!</v>
      </c>
      <c r="BD127" s="36" t="e">
        <f t="shared" si="688"/>
        <v>#REF!</v>
      </c>
      <c r="BE127" s="36" t="e">
        <f t="shared" si="688"/>
        <v>#REF!</v>
      </c>
      <c r="BF127" s="36" t="e">
        <f t="shared" si="688"/>
        <v>#REF!</v>
      </c>
      <c r="BG127" s="36" t="e">
        <f t="shared" si="688"/>
        <v>#REF!</v>
      </c>
      <c r="BH127" s="36" t="e">
        <f t="shared" si="688"/>
        <v>#REF!</v>
      </c>
      <c r="BI127" s="36" t="e">
        <f t="shared" si="688"/>
        <v>#REF!</v>
      </c>
      <c r="BJ127" s="36" t="e">
        <f t="shared" si="688"/>
        <v>#REF!</v>
      </c>
      <c r="BK127" s="36" t="e">
        <f t="shared" si="688"/>
        <v>#REF!</v>
      </c>
      <c r="BL127" s="36" t="e">
        <f t="shared" si="688"/>
        <v>#REF!</v>
      </c>
      <c r="BM127" s="36" t="e">
        <f t="shared" si="688"/>
        <v>#REF!</v>
      </c>
      <c r="BN127" s="36" t="e">
        <f t="shared" si="688"/>
        <v>#REF!</v>
      </c>
      <c r="BO127" s="36" t="e">
        <f t="shared" si="688"/>
        <v>#REF!</v>
      </c>
      <c r="BP127" s="49" t="e">
        <f t="shared" ref="BP127:CI127" si="689">SUM(BP128)</f>
        <v>#REF!</v>
      </c>
      <c r="BQ127" s="36" t="e">
        <f t="shared" si="689"/>
        <v>#REF!</v>
      </c>
      <c r="BR127" s="36" t="e">
        <f t="shared" si="689"/>
        <v>#REF!</v>
      </c>
      <c r="BS127" s="36" t="e">
        <f t="shared" si="689"/>
        <v>#REF!</v>
      </c>
      <c r="BT127" s="36" t="e">
        <f t="shared" si="689"/>
        <v>#REF!</v>
      </c>
      <c r="BU127" s="36" t="e">
        <f t="shared" si="689"/>
        <v>#REF!</v>
      </c>
      <c r="BV127" s="36" t="e">
        <f t="shared" si="689"/>
        <v>#REF!</v>
      </c>
      <c r="BW127" s="36" t="e">
        <f t="shared" si="689"/>
        <v>#REF!</v>
      </c>
      <c r="BX127" s="36" t="e">
        <f t="shared" si="689"/>
        <v>#REF!</v>
      </c>
      <c r="BY127" s="36" t="e">
        <f t="shared" si="689"/>
        <v>#REF!</v>
      </c>
      <c r="BZ127" s="36" t="e">
        <f t="shared" si="689"/>
        <v>#REF!</v>
      </c>
      <c r="CA127" s="36" t="e">
        <f t="shared" si="689"/>
        <v>#REF!</v>
      </c>
      <c r="CB127" s="36" t="e">
        <f t="shared" si="689"/>
        <v>#REF!</v>
      </c>
      <c r="CC127" s="36" t="e">
        <f t="shared" si="689"/>
        <v>#REF!</v>
      </c>
      <c r="CD127" s="36" t="e">
        <f t="shared" si="689"/>
        <v>#REF!</v>
      </c>
      <c r="CE127" s="36" t="e">
        <f t="shared" si="689"/>
        <v>#REF!</v>
      </c>
      <c r="CF127" s="49" t="e">
        <f t="shared" si="689"/>
        <v>#REF!</v>
      </c>
      <c r="CG127" s="36" t="e">
        <f t="shared" si="689"/>
        <v>#REF!</v>
      </c>
      <c r="CH127" s="36" t="e">
        <f t="shared" si="689"/>
        <v>#REF!</v>
      </c>
      <c r="CI127" s="36" t="e">
        <f t="shared" si="689"/>
        <v>#REF!</v>
      </c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</row>
    <row r="128" spans="1:133" x14ac:dyDescent="0.65">
      <c r="A128" s="158"/>
      <c r="B128" s="158" t="s">
        <v>108</v>
      </c>
      <c r="C128" s="37" t="e">
        <f>#REF!</f>
        <v>#REF!</v>
      </c>
      <c r="D128" s="37" t="e">
        <f>#REF!</f>
        <v>#REF!</v>
      </c>
      <c r="E128" s="37" t="e">
        <f>#REF!</f>
        <v>#REF!</v>
      </c>
      <c r="F128" s="37" t="e">
        <f>#REF!</f>
        <v>#REF!</v>
      </c>
      <c r="G128" s="37" t="e">
        <f>SUM(C128:F128)</f>
        <v>#REF!</v>
      </c>
      <c r="H128" s="37" t="e">
        <f>#REF!</f>
        <v>#REF!</v>
      </c>
      <c r="I128" s="37" t="e">
        <f>#REF!</f>
        <v>#REF!</v>
      </c>
      <c r="J128" s="37" t="e">
        <f>#REF!</f>
        <v>#REF!</v>
      </c>
      <c r="K128" s="37" t="e">
        <f>#REF!</f>
        <v>#REF!</v>
      </c>
      <c r="L128" s="37" t="e">
        <f>SUM(H128:K128)</f>
        <v>#REF!</v>
      </c>
      <c r="M128" s="37" t="e">
        <f>#REF!</f>
        <v>#REF!</v>
      </c>
      <c r="N128" s="37" t="e">
        <f>#REF!</f>
        <v>#REF!</v>
      </c>
      <c r="O128" s="37" t="e">
        <f>#REF!</f>
        <v>#REF!</v>
      </c>
      <c r="P128" s="37" t="e">
        <f>#REF!</f>
        <v>#REF!</v>
      </c>
      <c r="Q128" s="37" t="e">
        <f t="shared" ref="Q128" si="690">SUM(M128:P128)</f>
        <v>#REF!</v>
      </c>
      <c r="R128" s="37" t="e">
        <f>#REF!</f>
        <v>#REF!</v>
      </c>
      <c r="S128" s="37" t="e">
        <f>#REF!</f>
        <v>#REF!</v>
      </c>
      <c r="T128" s="37" t="e">
        <f>#REF!</f>
        <v>#REF!</v>
      </c>
      <c r="U128" s="37" t="e">
        <f>#REF!</f>
        <v>#REF!</v>
      </c>
      <c r="V128" s="37" t="e">
        <f t="shared" ref="V128" si="691">SUM(R128:U128)</f>
        <v>#REF!</v>
      </c>
      <c r="W128" s="37" t="e">
        <f>#REF!</f>
        <v>#REF!</v>
      </c>
      <c r="X128" s="37" t="e">
        <f>#REF!</f>
        <v>#REF!</v>
      </c>
      <c r="Y128" s="37" t="e">
        <f>#REF!</f>
        <v>#REF!</v>
      </c>
      <c r="Z128" s="37" t="e">
        <f>#REF!</f>
        <v>#REF!</v>
      </c>
      <c r="AA128" s="37" t="e">
        <f t="shared" ref="AA128" si="692">SUM(W128:Z128)</f>
        <v>#REF!</v>
      </c>
      <c r="AB128" s="37" t="e">
        <f>#REF!</f>
        <v>#REF!</v>
      </c>
      <c r="AC128" s="37" t="e">
        <f>#REF!</f>
        <v>#REF!</v>
      </c>
      <c r="AD128" s="37" t="e">
        <f>#REF!</f>
        <v>#REF!</v>
      </c>
      <c r="AE128" s="37" t="e">
        <f>#REF!</f>
        <v>#REF!</v>
      </c>
      <c r="AF128" s="37" t="e">
        <f t="shared" ref="AF128" si="693">SUM(AB128:AE128)</f>
        <v>#REF!</v>
      </c>
      <c r="AG128" s="37" t="e">
        <f>#REF!</f>
        <v>#REF!</v>
      </c>
      <c r="AH128" s="37" t="e">
        <f>#REF!</f>
        <v>#REF!</v>
      </c>
      <c r="AI128" s="50" t="e">
        <f>SUM(G128+Q128+AA128)/2+AG128+AH128+SUM(L128+V128+AF128)/3</f>
        <v>#REF!</v>
      </c>
      <c r="AJ128" s="37" t="e">
        <f>#REF!</f>
        <v>#REF!</v>
      </c>
      <c r="AK128" s="37" t="e">
        <f>#REF!</f>
        <v>#REF!</v>
      </c>
      <c r="AL128" s="37" t="e">
        <f>#REF!</f>
        <v>#REF!</v>
      </c>
      <c r="AM128" s="37" t="e">
        <f>#REF!</f>
        <v>#REF!</v>
      </c>
      <c r="AN128" s="37" t="e">
        <f t="shared" ref="AN128" si="694">SUM(AJ128:AM128)</f>
        <v>#REF!</v>
      </c>
      <c r="AO128" s="37" t="e">
        <f>#REF!</f>
        <v>#REF!</v>
      </c>
      <c r="AP128" s="37" t="e">
        <f>#REF!</f>
        <v>#REF!</v>
      </c>
      <c r="AQ128" s="37" t="e">
        <f>#REF!</f>
        <v>#REF!</v>
      </c>
      <c r="AR128" s="37" t="e">
        <f>#REF!</f>
        <v>#REF!</v>
      </c>
      <c r="AS128" s="37" t="e">
        <f t="shared" ref="AS128" si="695">SUM(AO128:AR128)</f>
        <v>#REF!</v>
      </c>
      <c r="AT128" s="37" t="e">
        <f>#REF!</f>
        <v>#REF!</v>
      </c>
      <c r="AU128" s="37" t="e">
        <f>#REF!</f>
        <v>#REF!</v>
      </c>
      <c r="AV128" s="37" t="e">
        <f>#REF!</f>
        <v>#REF!</v>
      </c>
      <c r="AW128" s="37" t="e">
        <f>#REF!</f>
        <v>#REF!</v>
      </c>
      <c r="AX128" s="37" t="e">
        <f t="shared" ref="AX128" si="696">SUM(AT128:AW128)</f>
        <v>#REF!</v>
      </c>
      <c r="AY128" s="37" t="e">
        <f>#REF!</f>
        <v>#REF!</v>
      </c>
      <c r="AZ128" s="37" t="e">
        <f>#REF!</f>
        <v>#REF!</v>
      </c>
      <c r="BA128" s="37" t="e">
        <f>#REF!</f>
        <v>#REF!</v>
      </c>
      <c r="BB128" s="37" t="e">
        <f>#REF!</f>
        <v>#REF!</v>
      </c>
      <c r="BC128" s="37" t="e">
        <f t="shared" ref="BC128" si="697">SUM(AY128:BB128)</f>
        <v>#REF!</v>
      </c>
      <c r="BD128" s="37" t="e">
        <f>#REF!</f>
        <v>#REF!</v>
      </c>
      <c r="BE128" s="37" t="e">
        <f>#REF!</f>
        <v>#REF!</v>
      </c>
      <c r="BF128" s="37" t="e">
        <f>#REF!</f>
        <v>#REF!</v>
      </c>
      <c r="BG128" s="37" t="e">
        <f>#REF!</f>
        <v>#REF!</v>
      </c>
      <c r="BH128" s="37" t="e">
        <f t="shared" ref="BH128" si="698">SUM(BD128:BG128)</f>
        <v>#REF!</v>
      </c>
      <c r="BI128" s="37" t="e">
        <f>#REF!</f>
        <v>#REF!</v>
      </c>
      <c r="BJ128" s="37" t="e">
        <f>#REF!</f>
        <v>#REF!</v>
      </c>
      <c r="BK128" s="37" t="e">
        <f>#REF!</f>
        <v>#REF!</v>
      </c>
      <c r="BL128" s="37" t="e">
        <f>#REF!</f>
        <v>#REF!</v>
      </c>
      <c r="BM128" s="37" t="e">
        <f t="shared" ref="BM128" si="699">SUM(BI128:BL128)</f>
        <v>#REF!</v>
      </c>
      <c r="BN128" s="37" t="e">
        <f>#REF!</f>
        <v>#REF!</v>
      </c>
      <c r="BO128" s="37" t="e">
        <f>#REF!</f>
        <v>#REF!</v>
      </c>
      <c r="BP128" s="50" t="e">
        <f t="shared" ref="BP128" si="700">SUM(AN128+AX128+BH128)/2+BN128+BO128+SUM(AS128+BC128+BM128)/3</f>
        <v>#REF!</v>
      </c>
      <c r="BQ128" s="37" t="e">
        <f>#REF!</f>
        <v>#REF!</v>
      </c>
      <c r="BR128" s="37" t="e">
        <f>#REF!</f>
        <v>#REF!</v>
      </c>
      <c r="BS128" s="37" t="e">
        <f>#REF!</f>
        <v>#REF!</v>
      </c>
      <c r="BT128" s="37" t="e">
        <f>#REF!</f>
        <v>#REF!</v>
      </c>
      <c r="BU128" s="37" t="e">
        <f t="shared" ref="BU128" si="701">SUM(BQ128:BT128)</f>
        <v>#REF!</v>
      </c>
      <c r="BV128" s="37" t="e">
        <f>#REF!</f>
        <v>#REF!</v>
      </c>
      <c r="BW128" s="37" t="e">
        <f>#REF!</f>
        <v>#REF!</v>
      </c>
      <c r="BX128" s="37" t="e">
        <f>#REF!</f>
        <v>#REF!</v>
      </c>
      <c r="BY128" s="37" t="e">
        <f>#REF!</f>
        <v>#REF!</v>
      </c>
      <c r="BZ128" s="37" t="e">
        <f t="shared" ref="BZ128" si="702">SUM(BV128:BY128)</f>
        <v>#REF!</v>
      </c>
      <c r="CA128" s="37" t="e">
        <f>#REF!</f>
        <v>#REF!</v>
      </c>
      <c r="CB128" s="37" t="e">
        <f>#REF!</f>
        <v>#REF!</v>
      </c>
      <c r="CC128" s="37" t="e">
        <f>#REF!</f>
        <v>#REF!</v>
      </c>
      <c r="CD128" s="37" t="e">
        <f>#REF!</f>
        <v>#REF!</v>
      </c>
      <c r="CE128" s="37" t="e">
        <f t="shared" ref="CE128" si="703">SUM(CA128:CD128)</f>
        <v>#REF!</v>
      </c>
      <c r="CF128" s="50" t="e">
        <f>SUM(BU128+BZ128+CE128)/2</f>
        <v>#REF!</v>
      </c>
      <c r="CG128" s="37" t="e">
        <f t="shared" ref="CG128" si="704">SUM(G128+Q128+AA128+AN128+AX128+BH128+BU128+BZ128+CE128)/2+AG128+AH128+BN128+BO128</f>
        <v>#REF!</v>
      </c>
      <c r="CH128" s="37" t="e">
        <f t="shared" ref="CH128" si="705">SUM(L128+V128+AF128+AS128+BC128+BM128)/3</f>
        <v>#REF!</v>
      </c>
      <c r="CI128" s="37" t="e">
        <f t="shared" ref="CI128" si="706">CG128+CH128</f>
        <v>#REF!</v>
      </c>
    </row>
    <row r="129" spans="1:133" s="35" customFormat="1" x14ac:dyDescent="0.65">
      <c r="A129" s="157"/>
      <c r="B129" s="157" t="s">
        <v>109</v>
      </c>
      <c r="C129" s="36" t="e">
        <f>SUM(C130)</f>
        <v>#REF!</v>
      </c>
      <c r="D129" s="36" t="e">
        <f t="shared" ref="D129:BO129" si="707">SUM(D130)</f>
        <v>#REF!</v>
      </c>
      <c r="E129" s="36" t="e">
        <f t="shared" si="707"/>
        <v>#REF!</v>
      </c>
      <c r="F129" s="36" t="e">
        <f t="shared" si="707"/>
        <v>#REF!</v>
      </c>
      <c r="G129" s="36" t="e">
        <f t="shared" si="707"/>
        <v>#REF!</v>
      </c>
      <c r="H129" s="36" t="e">
        <f t="shared" si="707"/>
        <v>#REF!</v>
      </c>
      <c r="I129" s="36" t="e">
        <f t="shared" si="707"/>
        <v>#REF!</v>
      </c>
      <c r="J129" s="36" t="e">
        <f t="shared" si="707"/>
        <v>#REF!</v>
      </c>
      <c r="K129" s="36" t="e">
        <f t="shared" si="707"/>
        <v>#REF!</v>
      </c>
      <c r="L129" s="36" t="e">
        <f t="shared" si="707"/>
        <v>#REF!</v>
      </c>
      <c r="M129" s="36" t="e">
        <f t="shared" si="707"/>
        <v>#REF!</v>
      </c>
      <c r="N129" s="36" t="e">
        <f t="shared" si="707"/>
        <v>#REF!</v>
      </c>
      <c r="O129" s="36" t="e">
        <f t="shared" si="707"/>
        <v>#REF!</v>
      </c>
      <c r="P129" s="36" t="e">
        <f t="shared" si="707"/>
        <v>#REF!</v>
      </c>
      <c r="Q129" s="36" t="e">
        <f t="shared" si="707"/>
        <v>#REF!</v>
      </c>
      <c r="R129" s="36" t="e">
        <f t="shared" si="707"/>
        <v>#REF!</v>
      </c>
      <c r="S129" s="36" t="e">
        <f t="shared" si="707"/>
        <v>#REF!</v>
      </c>
      <c r="T129" s="36" t="e">
        <f t="shared" si="707"/>
        <v>#REF!</v>
      </c>
      <c r="U129" s="36" t="e">
        <f t="shared" si="707"/>
        <v>#REF!</v>
      </c>
      <c r="V129" s="36" t="e">
        <f t="shared" si="707"/>
        <v>#REF!</v>
      </c>
      <c r="W129" s="36" t="e">
        <f t="shared" si="707"/>
        <v>#REF!</v>
      </c>
      <c r="X129" s="36" t="e">
        <f t="shared" si="707"/>
        <v>#REF!</v>
      </c>
      <c r="Y129" s="36" t="e">
        <f t="shared" si="707"/>
        <v>#REF!</v>
      </c>
      <c r="Z129" s="36" t="e">
        <f t="shared" si="707"/>
        <v>#REF!</v>
      </c>
      <c r="AA129" s="36" t="e">
        <f t="shared" si="707"/>
        <v>#REF!</v>
      </c>
      <c r="AB129" s="36" t="e">
        <f t="shared" si="707"/>
        <v>#REF!</v>
      </c>
      <c r="AC129" s="36" t="e">
        <f t="shared" si="707"/>
        <v>#REF!</v>
      </c>
      <c r="AD129" s="36" t="e">
        <f t="shared" si="707"/>
        <v>#REF!</v>
      </c>
      <c r="AE129" s="36" t="e">
        <f t="shared" si="707"/>
        <v>#REF!</v>
      </c>
      <c r="AF129" s="36" t="e">
        <f t="shared" si="707"/>
        <v>#REF!</v>
      </c>
      <c r="AG129" s="36" t="e">
        <f t="shared" si="707"/>
        <v>#REF!</v>
      </c>
      <c r="AH129" s="36" t="e">
        <f t="shared" si="707"/>
        <v>#REF!</v>
      </c>
      <c r="AI129" s="49" t="e">
        <f t="shared" si="707"/>
        <v>#REF!</v>
      </c>
      <c r="AJ129" s="36" t="e">
        <f t="shared" si="707"/>
        <v>#REF!</v>
      </c>
      <c r="AK129" s="36" t="e">
        <f t="shared" si="707"/>
        <v>#REF!</v>
      </c>
      <c r="AL129" s="36" t="e">
        <f t="shared" si="707"/>
        <v>#REF!</v>
      </c>
      <c r="AM129" s="36" t="e">
        <f t="shared" si="707"/>
        <v>#REF!</v>
      </c>
      <c r="AN129" s="36" t="e">
        <f t="shared" si="707"/>
        <v>#REF!</v>
      </c>
      <c r="AO129" s="36" t="e">
        <f t="shared" si="707"/>
        <v>#REF!</v>
      </c>
      <c r="AP129" s="36" t="e">
        <f t="shared" si="707"/>
        <v>#REF!</v>
      </c>
      <c r="AQ129" s="36" t="e">
        <f t="shared" si="707"/>
        <v>#REF!</v>
      </c>
      <c r="AR129" s="36" t="e">
        <f t="shared" si="707"/>
        <v>#REF!</v>
      </c>
      <c r="AS129" s="36" t="e">
        <f t="shared" si="707"/>
        <v>#REF!</v>
      </c>
      <c r="AT129" s="36" t="e">
        <f t="shared" si="707"/>
        <v>#REF!</v>
      </c>
      <c r="AU129" s="36" t="e">
        <f t="shared" si="707"/>
        <v>#REF!</v>
      </c>
      <c r="AV129" s="36" t="e">
        <f t="shared" si="707"/>
        <v>#REF!</v>
      </c>
      <c r="AW129" s="36" t="e">
        <f t="shared" si="707"/>
        <v>#REF!</v>
      </c>
      <c r="AX129" s="36" t="e">
        <f t="shared" si="707"/>
        <v>#REF!</v>
      </c>
      <c r="AY129" s="36" t="e">
        <f t="shared" si="707"/>
        <v>#REF!</v>
      </c>
      <c r="AZ129" s="36" t="e">
        <f t="shared" si="707"/>
        <v>#REF!</v>
      </c>
      <c r="BA129" s="36" t="e">
        <f t="shared" si="707"/>
        <v>#REF!</v>
      </c>
      <c r="BB129" s="36" t="e">
        <f t="shared" si="707"/>
        <v>#REF!</v>
      </c>
      <c r="BC129" s="36" t="e">
        <f t="shared" si="707"/>
        <v>#REF!</v>
      </c>
      <c r="BD129" s="36" t="e">
        <f t="shared" si="707"/>
        <v>#REF!</v>
      </c>
      <c r="BE129" s="36" t="e">
        <f t="shared" si="707"/>
        <v>#REF!</v>
      </c>
      <c r="BF129" s="36" t="e">
        <f t="shared" si="707"/>
        <v>#REF!</v>
      </c>
      <c r="BG129" s="36" t="e">
        <f t="shared" si="707"/>
        <v>#REF!</v>
      </c>
      <c r="BH129" s="36" t="e">
        <f t="shared" si="707"/>
        <v>#REF!</v>
      </c>
      <c r="BI129" s="36" t="e">
        <f t="shared" si="707"/>
        <v>#REF!</v>
      </c>
      <c r="BJ129" s="36" t="e">
        <f t="shared" si="707"/>
        <v>#REF!</v>
      </c>
      <c r="BK129" s="36" t="e">
        <f t="shared" si="707"/>
        <v>#REF!</v>
      </c>
      <c r="BL129" s="36" t="e">
        <f t="shared" si="707"/>
        <v>#REF!</v>
      </c>
      <c r="BM129" s="36" t="e">
        <f t="shared" si="707"/>
        <v>#REF!</v>
      </c>
      <c r="BN129" s="36" t="e">
        <f t="shared" si="707"/>
        <v>#REF!</v>
      </c>
      <c r="BO129" s="36" t="e">
        <f t="shared" si="707"/>
        <v>#REF!</v>
      </c>
      <c r="BP129" s="49" t="e">
        <f t="shared" ref="BP129:CI129" si="708">SUM(BP130)</f>
        <v>#REF!</v>
      </c>
      <c r="BQ129" s="36" t="e">
        <f t="shared" si="708"/>
        <v>#REF!</v>
      </c>
      <c r="BR129" s="36" t="e">
        <f t="shared" si="708"/>
        <v>#REF!</v>
      </c>
      <c r="BS129" s="36" t="e">
        <f t="shared" si="708"/>
        <v>#REF!</v>
      </c>
      <c r="BT129" s="36" t="e">
        <f t="shared" si="708"/>
        <v>#REF!</v>
      </c>
      <c r="BU129" s="36" t="e">
        <f t="shared" si="708"/>
        <v>#REF!</v>
      </c>
      <c r="BV129" s="36" t="e">
        <f t="shared" si="708"/>
        <v>#REF!</v>
      </c>
      <c r="BW129" s="36" t="e">
        <f t="shared" si="708"/>
        <v>#REF!</v>
      </c>
      <c r="BX129" s="36" t="e">
        <f t="shared" si="708"/>
        <v>#REF!</v>
      </c>
      <c r="BY129" s="36" t="e">
        <f t="shared" si="708"/>
        <v>#REF!</v>
      </c>
      <c r="BZ129" s="36" t="e">
        <f t="shared" si="708"/>
        <v>#REF!</v>
      </c>
      <c r="CA129" s="36" t="e">
        <f t="shared" si="708"/>
        <v>#REF!</v>
      </c>
      <c r="CB129" s="36" t="e">
        <f t="shared" si="708"/>
        <v>#REF!</v>
      </c>
      <c r="CC129" s="36" t="e">
        <f t="shared" si="708"/>
        <v>#REF!</v>
      </c>
      <c r="CD129" s="36" t="e">
        <f t="shared" si="708"/>
        <v>#REF!</v>
      </c>
      <c r="CE129" s="36" t="e">
        <f t="shared" si="708"/>
        <v>#REF!</v>
      </c>
      <c r="CF129" s="49" t="e">
        <f t="shared" si="708"/>
        <v>#REF!</v>
      </c>
      <c r="CG129" s="36" t="e">
        <f t="shared" si="708"/>
        <v>#REF!</v>
      </c>
      <c r="CH129" s="36" t="e">
        <f t="shared" si="708"/>
        <v>#REF!</v>
      </c>
      <c r="CI129" s="36" t="e">
        <f t="shared" si="708"/>
        <v>#REF!</v>
      </c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</row>
    <row r="130" spans="1:133" x14ac:dyDescent="0.65">
      <c r="A130" s="158"/>
      <c r="B130" s="158" t="s">
        <v>110</v>
      </c>
      <c r="C130" s="37" t="e">
        <f>#REF!</f>
        <v>#REF!</v>
      </c>
      <c r="D130" s="37" t="e">
        <f>#REF!</f>
        <v>#REF!</v>
      </c>
      <c r="E130" s="37" t="e">
        <f>#REF!</f>
        <v>#REF!</v>
      </c>
      <c r="F130" s="37" t="e">
        <f>#REF!</f>
        <v>#REF!</v>
      </c>
      <c r="G130" s="37" t="e">
        <f>SUM(C130:F130)</f>
        <v>#REF!</v>
      </c>
      <c r="H130" s="37" t="e">
        <f>#REF!</f>
        <v>#REF!</v>
      </c>
      <c r="I130" s="37" t="e">
        <f>#REF!</f>
        <v>#REF!</v>
      </c>
      <c r="J130" s="37" t="e">
        <f>#REF!</f>
        <v>#REF!</v>
      </c>
      <c r="K130" s="37" t="e">
        <f>#REF!</f>
        <v>#REF!</v>
      </c>
      <c r="L130" s="37" t="e">
        <f>SUM(H130:K130)</f>
        <v>#REF!</v>
      </c>
      <c r="M130" s="37" t="e">
        <f>#REF!</f>
        <v>#REF!</v>
      </c>
      <c r="N130" s="37" t="e">
        <f>#REF!</f>
        <v>#REF!</v>
      </c>
      <c r="O130" s="37" t="e">
        <f>#REF!</f>
        <v>#REF!</v>
      </c>
      <c r="P130" s="37" t="e">
        <f>#REF!</f>
        <v>#REF!</v>
      </c>
      <c r="Q130" s="37" t="e">
        <f t="shared" ref="Q130" si="709">SUM(M130:P130)</f>
        <v>#REF!</v>
      </c>
      <c r="R130" s="37" t="e">
        <f>#REF!</f>
        <v>#REF!</v>
      </c>
      <c r="S130" s="37" t="e">
        <f>#REF!</f>
        <v>#REF!</v>
      </c>
      <c r="T130" s="37" t="e">
        <f>#REF!</f>
        <v>#REF!</v>
      </c>
      <c r="U130" s="37" t="e">
        <f>#REF!</f>
        <v>#REF!</v>
      </c>
      <c r="V130" s="37" t="e">
        <f t="shared" ref="V130" si="710">SUM(R130:U130)</f>
        <v>#REF!</v>
      </c>
      <c r="W130" s="37" t="e">
        <f>#REF!</f>
        <v>#REF!</v>
      </c>
      <c r="X130" s="37" t="e">
        <f>#REF!</f>
        <v>#REF!</v>
      </c>
      <c r="Y130" s="37" t="e">
        <f>#REF!</f>
        <v>#REF!</v>
      </c>
      <c r="Z130" s="37" t="e">
        <f>#REF!</f>
        <v>#REF!</v>
      </c>
      <c r="AA130" s="37" t="e">
        <f t="shared" ref="AA130" si="711">SUM(W130:Z130)</f>
        <v>#REF!</v>
      </c>
      <c r="AB130" s="37" t="e">
        <f>#REF!</f>
        <v>#REF!</v>
      </c>
      <c r="AC130" s="37" t="e">
        <f>#REF!</f>
        <v>#REF!</v>
      </c>
      <c r="AD130" s="37" t="e">
        <f>#REF!</f>
        <v>#REF!</v>
      </c>
      <c r="AE130" s="37" t="e">
        <f>#REF!</f>
        <v>#REF!</v>
      </c>
      <c r="AF130" s="37" t="e">
        <f t="shared" ref="AF130" si="712">SUM(AB130:AE130)</f>
        <v>#REF!</v>
      </c>
      <c r="AG130" s="37" t="e">
        <f>#REF!</f>
        <v>#REF!</v>
      </c>
      <c r="AH130" s="37" t="e">
        <f>#REF!</f>
        <v>#REF!</v>
      </c>
      <c r="AI130" s="50" t="e">
        <f>SUM(G130+Q130+AA130)/2+AG130+AH130+SUM(L130+V130+AF130)/3</f>
        <v>#REF!</v>
      </c>
      <c r="AJ130" s="37" t="e">
        <f>#REF!</f>
        <v>#REF!</v>
      </c>
      <c r="AK130" s="37" t="e">
        <f>#REF!</f>
        <v>#REF!</v>
      </c>
      <c r="AL130" s="37" t="e">
        <f>#REF!</f>
        <v>#REF!</v>
      </c>
      <c r="AM130" s="37" t="e">
        <f>#REF!</f>
        <v>#REF!</v>
      </c>
      <c r="AN130" s="37" t="e">
        <f t="shared" ref="AN130" si="713">SUM(AJ130:AM130)</f>
        <v>#REF!</v>
      </c>
      <c r="AO130" s="37" t="e">
        <f>#REF!</f>
        <v>#REF!</v>
      </c>
      <c r="AP130" s="37" t="e">
        <f>#REF!</f>
        <v>#REF!</v>
      </c>
      <c r="AQ130" s="37" t="e">
        <f>#REF!</f>
        <v>#REF!</v>
      </c>
      <c r="AR130" s="37" t="e">
        <f>#REF!</f>
        <v>#REF!</v>
      </c>
      <c r="AS130" s="37" t="e">
        <f t="shared" ref="AS130" si="714">SUM(AO130:AR130)</f>
        <v>#REF!</v>
      </c>
      <c r="AT130" s="37" t="e">
        <f>#REF!</f>
        <v>#REF!</v>
      </c>
      <c r="AU130" s="37" t="e">
        <f>#REF!</f>
        <v>#REF!</v>
      </c>
      <c r="AV130" s="37" t="e">
        <f>#REF!</f>
        <v>#REF!</v>
      </c>
      <c r="AW130" s="37" t="e">
        <f>#REF!</f>
        <v>#REF!</v>
      </c>
      <c r="AX130" s="37" t="e">
        <f t="shared" ref="AX130" si="715">SUM(AT130:AW130)</f>
        <v>#REF!</v>
      </c>
      <c r="AY130" s="37" t="e">
        <f>#REF!</f>
        <v>#REF!</v>
      </c>
      <c r="AZ130" s="37" t="e">
        <f>#REF!</f>
        <v>#REF!</v>
      </c>
      <c r="BA130" s="37" t="e">
        <f>#REF!</f>
        <v>#REF!</v>
      </c>
      <c r="BB130" s="37" t="e">
        <f>#REF!</f>
        <v>#REF!</v>
      </c>
      <c r="BC130" s="37" t="e">
        <f t="shared" ref="BC130" si="716">SUM(AY130:BB130)</f>
        <v>#REF!</v>
      </c>
      <c r="BD130" s="37" t="e">
        <f>#REF!</f>
        <v>#REF!</v>
      </c>
      <c r="BE130" s="37" t="e">
        <f>#REF!</f>
        <v>#REF!</v>
      </c>
      <c r="BF130" s="37" t="e">
        <f>#REF!</f>
        <v>#REF!</v>
      </c>
      <c r="BG130" s="37" t="e">
        <f>#REF!</f>
        <v>#REF!</v>
      </c>
      <c r="BH130" s="37" t="e">
        <f t="shared" ref="BH130" si="717">SUM(BD130:BG130)</f>
        <v>#REF!</v>
      </c>
      <c r="BI130" s="37" t="e">
        <f>#REF!</f>
        <v>#REF!</v>
      </c>
      <c r="BJ130" s="37" t="e">
        <f>#REF!</f>
        <v>#REF!</v>
      </c>
      <c r="BK130" s="37" t="e">
        <f>#REF!</f>
        <v>#REF!</v>
      </c>
      <c r="BL130" s="37" t="e">
        <f>#REF!</f>
        <v>#REF!</v>
      </c>
      <c r="BM130" s="37" t="e">
        <f t="shared" ref="BM130" si="718">SUM(BI130:BL130)</f>
        <v>#REF!</v>
      </c>
      <c r="BN130" s="37" t="e">
        <f>#REF!</f>
        <v>#REF!</v>
      </c>
      <c r="BO130" s="37" t="e">
        <f>#REF!</f>
        <v>#REF!</v>
      </c>
      <c r="BP130" s="50" t="e">
        <f t="shared" ref="BP130" si="719">SUM(AN130+AX130+BH130)/2+BN130+BO130+SUM(AS130+BC130+BM130)/3</f>
        <v>#REF!</v>
      </c>
      <c r="BQ130" s="37" t="e">
        <f>#REF!</f>
        <v>#REF!</v>
      </c>
      <c r="BR130" s="37" t="e">
        <f>#REF!</f>
        <v>#REF!</v>
      </c>
      <c r="BS130" s="37" t="e">
        <f>#REF!</f>
        <v>#REF!</v>
      </c>
      <c r="BT130" s="37" t="e">
        <f>#REF!</f>
        <v>#REF!</v>
      </c>
      <c r="BU130" s="37" t="e">
        <f t="shared" ref="BU130" si="720">SUM(BQ130:BT130)</f>
        <v>#REF!</v>
      </c>
      <c r="BV130" s="37" t="e">
        <f>#REF!</f>
        <v>#REF!</v>
      </c>
      <c r="BW130" s="37" t="e">
        <f>#REF!</f>
        <v>#REF!</v>
      </c>
      <c r="BX130" s="37" t="e">
        <f>#REF!</f>
        <v>#REF!</v>
      </c>
      <c r="BY130" s="37" t="e">
        <f>#REF!</f>
        <v>#REF!</v>
      </c>
      <c r="BZ130" s="37" t="e">
        <f t="shared" ref="BZ130" si="721">SUM(BV130:BY130)</f>
        <v>#REF!</v>
      </c>
      <c r="CA130" s="37" t="e">
        <f>#REF!</f>
        <v>#REF!</v>
      </c>
      <c r="CB130" s="37" t="e">
        <f>#REF!</f>
        <v>#REF!</v>
      </c>
      <c r="CC130" s="37" t="e">
        <f>#REF!</f>
        <v>#REF!</v>
      </c>
      <c r="CD130" s="37" t="e">
        <f>#REF!</f>
        <v>#REF!</v>
      </c>
      <c r="CE130" s="37" t="e">
        <f t="shared" ref="CE130" si="722">SUM(CA130:CD130)</f>
        <v>#REF!</v>
      </c>
      <c r="CF130" s="50" t="e">
        <f>SUM(BU130+BZ130+CE130)/2</f>
        <v>#REF!</v>
      </c>
      <c r="CG130" s="37" t="e">
        <f t="shared" ref="CG130" si="723">SUM(G130+Q130+AA130+AN130+AX130+BH130+BU130+BZ130+CE130)/2+AG130+AH130+BN130+BO130</f>
        <v>#REF!</v>
      </c>
      <c r="CH130" s="37" t="e">
        <f t="shared" ref="CH130" si="724">SUM(L130+V130+AF130+AS130+BC130+BM130)/3</f>
        <v>#REF!</v>
      </c>
      <c r="CI130" s="37" t="e">
        <f t="shared" ref="CI130" si="725">CG130+CH130</f>
        <v>#REF!</v>
      </c>
    </row>
    <row r="131" spans="1:133" s="35" customFormat="1" x14ac:dyDescent="0.65">
      <c r="A131" s="157"/>
      <c r="B131" s="157" t="s">
        <v>111</v>
      </c>
      <c r="C131" s="36" t="e">
        <f>SUM(C132)</f>
        <v>#REF!</v>
      </c>
      <c r="D131" s="36" t="e">
        <f t="shared" ref="D131:BO131" si="726">SUM(D132)</f>
        <v>#REF!</v>
      </c>
      <c r="E131" s="36" t="e">
        <f t="shared" si="726"/>
        <v>#REF!</v>
      </c>
      <c r="F131" s="36" t="e">
        <f t="shared" si="726"/>
        <v>#REF!</v>
      </c>
      <c r="G131" s="36" t="e">
        <f t="shared" si="726"/>
        <v>#REF!</v>
      </c>
      <c r="H131" s="36" t="e">
        <f t="shared" si="726"/>
        <v>#REF!</v>
      </c>
      <c r="I131" s="36" t="e">
        <f t="shared" si="726"/>
        <v>#REF!</v>
      </c>
      <c r="J131" s="36" t="e">
        <f t="shared" si="726"/>
        <v>#REF!</v>
      </c>
      <c r="K131" s="36" t="e">
        <f t="shared" si="726"/>
        <v>#REF!</v>
      </c>
      <c r="L131" s="36" t="e">
        <f t="shared" si="726"/>
        <v>#REF!</v>
      </c>
      <c r="M131" s="36" t="e">
        <f t="shared" si="726"/>
        <v>#REF!</v>
      </c>
      <c r="N131" s="36" t="e">
        <f t="shared" si="726"/>
        <v>#REF!</v>
      </c>
      <c r="O131" s="36" t="e">
        <f t="shared" si="726"/>
        <v>#REF!</v>
      </c>
      <c r="P131" s="36" t="e">
        <f t="shared" si="726"/>
        <v>#REF!</v>
      </c>
      <c r="Q131" s="36" t="e">
        <f t="shared" si="726"/>
        <v>#REF!</v>
      </c>
      <c r="R131" s="36" t="e">
        <f t="shared" si="726"/>
        <v>#REF!</v>
      </c>
      <c r="S131" s="36" t="e">
        <f t="shared" si="726"/>
        <v>#REF!</v>
      </c>
      <c r="T131" s="36" t="e">
        <f t="shared" si="726"/>
        <v>#REF!</v>
      </c>
      <c r="U131" s="36" t="e">
        <f t="shared" si="726"/>
        <v>#REF!</v>
      </c>
      <c r="V131" s="36" t="e">
        <f t="shared" si="726"/>
        <v>#REF!</v>
      </c>
      <c r="W131" s="36" t="e">
        <f t="shared" si="726"/>
        <v>#REF!</v>
      </c>
      <c r="X131" s="36" t="e">
        <f t="shared" si="726"/>
        <v>#REF!</v>
      </c>
      <c r="Y131" s="36" t="e">
        <f t="shared" si="726"/>
        <v>#REF!</v>
      </c>
      <c r="Z131" s="36" t="e">
        <f t="shared" si="726"/>
        <v>#REF!</v>
      </c>
      <c r="AA131" s="36" t="e">
        <f t="shared" si="726"/>
        <v>#REF!</v>
      </c>
      <c r="AB131" s="36" t="e">
        <f t="shared" si="726"/>
        <v>#REF!</v>
      </c>
      <c r="AC131" s="36" t="e">
        <f t="shared" si="726"/>
        <v>#REF!</v>
      </c>
      <c r="AD131" s="36" t="e">
        <f t="shared" si="726"/>
        <v>#REF!</v>
      </c>
      <c r="AE131" s="36" t="e">
        <f t="shared" si="726"/>
        <v>#REF!</v>
      </c>
      <c r="AF131" s="36" t="e">
        <f t="shared" si="726"/>
        <v>#REF!</v>
      </c>
      <c r="AG131" s="36" t="e">
        <f t="shared" si="726"/>
        <v>#REF!</v>
      </c>
      <c r="AH131" s="36" t="e">
        <f t="shared" si="726"/>
        <v>#REF!</v>
      </c>
      <c r="AI131" s="49" t="e">
        <f t="shared" si="726"/>
        <v>#REF!</v>
      </c>
      <c r="AJ131" s="36" t="e">
        <f t="shared" si="726"/>
        <v>#REF!</v>
      </c>
      <c r="AK131" s="36" t="e">
        <f t="shared" si="726"/>
        <v>#REF!</v>
      </c>
      <c r="AL131" s="36" t="e">
        <f t="shared" si="726"/>
        <v>#REF!</v>
      </c>
      <c r="AM131" s="36" t="e">
        <f t="shared" si="726"/>
        <v>#REF!</v>
      </c>
      <c r="AN131" s="36" t="e">
        <f t="shared" si="726"/>
        <v>#REF!</v>
      </c>
      <c r="AO131" s="36" t="e">
        <f t="shared" si="726"/>
        <v>#REF!</v>
      </c>
      <c r="AP131" s="36" t="e">
        <f t="shared" si="726"/>
        <v>#REF!</v>
      </c>
      <c r="AQ131" s="36" t="e">
        <f t="shared" si="726"/>
        <v>#REF!</v>
      </c>
      <c r="AR131" s="36" t="e">
        <f t="shared" si="726"/>
        <v>#REF!</v>
      </c>
      <c r="AS131" s="36" t="e">
        <f t="shared" si="726"/>
        <v>#REF!</v>
      </c>
      <c r="AT131" s="36" t="e">
        <f t="shared" si="726"/>
        <v>#REF!</v>
      </c>
      <c r="AU131" s="36" t="e">
        <f t="shared" si="726"/>
        <v>#REF!</v>
      </c>
      <c r="AV131" s="36" t="e">
        <f t="shared" si="726"/>
        <v>#REF!</v>
      </c>
      <c r="AW131" s="36" t="e">
        <f t="shared" si="726"/>
        <v>#REF!</v>
      </c>
      <c r="AX131" s="36" t="e">
        <f t="shared" si="726"/>
        <v>#REF!</v>
      </c>
      <c r="AY131" s="36" t="e">
        <f t="shared" si="726"/>
        <v>#REF!</v>
      </c>
      <c r="AZ131" s="36" t="e">
        <f t="shared" si="726"/>
        <v>#REF!</v>
      </c>
      <c r="BA131" s="36" t="e">
        <f t="shared" si="726"/>
        <v>#REF!</v>
      </c>
      <c r="BB131" s="36" t="e">
        <f t="shared" si="726"/>
        <v>#REF!</v>
      </c>
      <c r="BC131" s="36" t="e">
        <f t="shared" si="726"/>
        <v>#REF!</v>
      </c>
      <c r="BD131" s="36" t="e">
        <f t="shared" si="726"/>
        <v>#REF!</v>
      </c>
      <c r="BE131" s="36" t="e">
        <f t="shared" si="726"/>
        <v>#REF!</v>
      </c>
      <c r="BF131" s="36" t="e">
        <f t="shared" si="726"/>
        <v>#REF!</v>
      </c>
      <c r="BG131" s="36" t="e">
        <f t="shared" si="726"/>
        <v>#REF!</v>
      </c>
      <c r="BH131" s="36" t="e">
        <f t="shared" si="726"/>
        <v>#REF!</v>
      </c>
      <c r="BI131" s="36" t="e">
        <f t="shared" si="726"/>
        <v>#REF!</v>
      </c>
      <c r="BJ131" s="36" t="e">
        <f t="shared" si="726"/>
        <v>#REF!</v>
      </c>
      <c r="BK131" s="36" t="e">
        <f t="shared" si="726"/>
        <v>#REF!</v>
      </c>
      <c r="BL131" s="36" t="e">
        <f t="shared" si="726"/>
        <v>#REF!</v>
      </c>
      <c r="BM131" s="36" t="e">
        <f t="shared" si="726"/>
        <v>#REF!</v>
      </c>
      <c r="BN131" s="36" t="e">
        <f t="shared" si="726"/>
        <v>#REF!</v>
      </c>
      <c r="BO131" s="36" t="e">
        <f t="shared" si="726"/>
        <v>#REF!</v>
      </c>
      <c r="BP131" s="49" t="e">
        <f t="shared" ref="BP131:CI131" si="727">SUM(BP132)</f>
        <v>#REF!</v>
      </c>
      <c r="BQ131" s="36" t="e">
        <f t="shared" si="727"/>
        <v>#REF!</v>
      </c>
      <c r="BR131" s="36" t="e">
        <f t="shared" si="727"/>
        <v>#REF!</v>
      </c>
      <c r="BS131" s="36" t="e">
        <f t="shared" si="727"/>
        <v>#REF!</v>
      </c>
      <c r="BT131" s="36" t="e">
        <f t="shared" si="727"/>
        <v>#REF!</v>
      </c>
      <c r="BU131" s="36" t="e">
        <f t="shared" si="727"/>
        <v>#REF!</v>
      </c>
      <c r="BV131" s="36" t="e">
        <f t="shared" si="727"/>
        <v>#REF!</v>
      </c>
      <c r="BW131" s="36" t="e">
        <f t="shared" si="727"/>
        <v>#REF!</v>
      </c>
      <c r="BX131" s="36" t="e">
        <f t="shared" si="727"/>
        <v>#REF!</v>
      </c>
      <c r="BY131" s="36" t="e">
        <f t="shared" si="727"/>
        <v>#REF!</v>
      </c>
      <c r="BZ131" s="36" t="e">
        <f t="shared" si="727"/>
        <v>#REF!</v>
      </c>
      <c r="CA131" s="36" t="e">
        <f t="shared" si="727"/>
        <v>#REF!</v>
      </c>
      <c r="CB131" s="36" t="e">
        <f t="shared" si="727"/>
        <v>#REF!</v>
      </c>
      <c r="CC131" s="36" t="e">
        <f t="shared" si="727"/>
        <v>#REF!</v>
      </c>
      <c r="CD131" s="36" t="e">
        <f t="shared" si="727"/>
        <v>#REF!</v>
      </c>
      <c r="CE131" s="36" t="e">
        <f t="shared" si="727"/>
        <v>#REF!</v>
      </c>
      <c r="CF131" s="49" t="e">
        <f t="shared" si="727"/>
        <v>#REF!</v>
      </c>
      <c r="CG131" s="36" t="e">
        <f t="shared" si="727"/>
        <v>#REF!</v>
      </c>
      <c r="CH131" s="36" t="e">
        <f t="shared" si="727"/>
        <v>#REF!</v>
      </c>
      <c r="CI131" s="36" t="e">
        <f t="shared" si="727"/>
        <v>#REF!</v>
      </c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</row>
    <row r="132" spans="1:133" x14ac:dyDescent="0.65">
      <c r="A132" s="158"/>
      <c r="B132" s="158" t="s">
        <v>112</v>
      </c>
      <c r="C132" s="37" t="e">
        <f>#REF!</f>
        <v>#REF!</v>
      </c>
      <c r="D132" s="37" t="e">
        <f>#REF!</f>
        <v>#REF!</v>
      </c>
      <c r="E132" s="37" t="e">
        <f>#REF!</f>
        <v>#REF!</v>
      </c>
      <c r="F132" s="37" t="e">
        <f>#REF!</f>
        <v>#REF!</v>
      </c>
      <c r="G132" s="37" t="e">
        <f>SUM(C132:F132)</f>
        <v>#REF!</v>
      </c>
      <c r="H132" s="37" t="e">
        <f>#REF!</f>
        <v>#REF!</v>
      </c>
      <c r="I132" s="37" t="e">
        <f>#REF!</f>
        <v>#REF!</v>
      </c>
      <c r="J132" s="37" t="e">
        <f>#REF!</f>
        <v>#REF!</v>
      </c>
      <c r="K132" s="37" t="e">
        <f>#REF!</f>
        <v>#REF!</v>
      </c>
      <c r="L132" s="37" t="e">
        <f>SUM(H132:K132)</f>
        <v>#REF!</v>
      </c>
      <c r="M132" s="37" t="e">
        <f>#REF!</f>
        <v>#REF!</v>
      </c>
      <c r="N132" s="37" t="e">
        <f>#REF!</f>
        <v>#REF!</v>
      </c>
      <c r="O132" s="37" t="e">
        <f>#REF!</f>
        <v>#REF!</v>
      </c>
      <c r="P132" s="37" t="e">
        <f>#REF!</f>
        <v>#REF!</v>
      </c>
      <c r="Q132" s="37" t="e">
        <f t="shared" ref="Q132" si="728">SUM(M132:P132)</f>
        <v>#REF!</v>
      </c>
      <c r="R132" s="37" t="e">
        <f>#REF!</f>
        <v>#REF!</v>
      </c>
      <c r="S132" s="37" t="e">
        <f>#REF!</f>
        <v>#REF!</v>
      </c>
      <c r="T132" s="37" t="e">
        <f>#REF!</f>
        <v>#REF!</v>
      </c>
      <c r="U132" s="37" t="e">
        <f>#REF!</f>
        <v>#REF!</v>
      </c>
      <c r="V132" s="37" t="e">
        <f t="shared" ref="V132" si="729">SUM(R132:U132)</f>
        <v>#REF!</v>
      </c>
      <c r="W132" s="37" t="e">
        <f>#REF!</f>
        <v>#REF!</v>
      </c>
      <c r="X132" s="37" t="e">
        <f>#REF!</f>
        <v>#REF!</v>
      </c>
      <c r="Y132" s="37" t="e">
        <f>#REF!</f>
        <v>#REF!</v>
      </c>
      <c r="Z132" s="37" t="e">
        <f>#REF!</f>
        <v>#REF!</v>
      </c>
      <c r="AA132" s="37" t="e">
        <f t="shared" ref="AA132" si="730">SUM(W132:Z132)</f>
        <v>#REF!</v>
      </c>
      <c r="AB132" s="37" t="e">
        <f>#REF!</f>
        <v>#REF!</v>
      </c>
      <c r="AC132" s="37" t="e">
        <f>#REF!</f>
        <v>#REF!</v>
      </c>
      <c r="AD132" s="37" t="e">
        <f>#REF!</f>
        <v>#REF!</v>
      </c>
      <c r="AE132" s="37" t="e">
        <f>#REF!</f>
        <v>#REF!</v>
      </c>
      <c r="AF132" s="37" t="e">
        <f t="shared" ref="AF132" si="731">SUM(AB132:AE132)</f>
        <v>#REF!</v>
      </c>
      <c r="AG132" s="37" t="e">
        <f>#REF!</f>
        <v>#REF!</v>
      </c>
      <c r="AH132" s="37" t="e">
        <f>#REF!</f>
        <v>#REF!</v>
      </c>
      <c r="AI132" s="50" t="e">
        <f>SUM(G132+Q132+AA132)/2+AG132+AH132+SUM(L132+V132+AF132)/3</f>
        <v>#REF!</v>
      </c>
      <c r="AJ132" s="37" t="e">
        <f>#REF!</f>
        <v>#REF!</v>
      </c>
      <c r="AK132" s="37" t="e">
        <f>#REF!</f>
        <v>#REF!</v>
      </c>
      <c r="AL132" s="37" t="e">
        <f>#REF!</f>
        <v>#REF!</v>
      </c>
      <c r="AM132" s="37" t="e">
        <f>#REF!</f>
        <v>#REF!</v>
      </c>
      <c r="AN132" s="37" t="e">
        <f t="shared" ref="AN132" si="732">SUM(AJ132:AM132)</f>
        <v>#REF!</v>
      </c>
      <c r="AO132" s="37" t="e">
        <f>#REF!</f>
        <v>#REF!</v>
      </c>
      <c r="AP132" s="37" t="e">
        <f>#REF!</f>
        <v>#REF!</v>
      </c>
      <c r="AQ132" s="37" t="e">
        <f>#REF!</f>
        <v>#REF!</v>
      </c>
      <c r="AR132" s="37" t="e">
        <f>#REF!</f>
        <v>#REF!</v>
      </c>
      <c r="AS132" s="37" t="e">
        <f t="shared" ref="AS132" si="733">SUM(AO132:AR132)</f>
        <v>#REF!</v>
      </c>
      <c r="AT132" s="37" t="e">
        <f>#REF!</f>
        <v>#REF!</v>
      </c>
      <c r="AU132" s="37" t="e">
        <f>#REF!</f>
        <v>#REF!</v>
      </c>
      <c r="AV132" s="37" t="e">
        <f>#REF!</f>
        <v>#REF!</v>
      </c>
      <c r="AW132" s="37" t="e">
        <f>#REF!</f>
        <v>#REF!</v>
      </c>
      <c r="AX132" s="37" t="e">
        <f t="shared" ref="AX132" si="734">SUM(AT132:AW132)</f>
        <v>#REF!</v>
      </c>
      <c r="AY132" s="37" t="e">
        <f>#REF!</f>
        <v>#REF!</v>
      </c>
      <c r="AZ132" s="37" t="e">
        <f>#REF!</f>
        <v>#REF!</v>
      </c>
      <c r="BA132" s="37" t="e">
        <f>#REF!</f>
        <v>#REF!</v>
      </c>
      <c r="BB132" s="37" t="e">
        <f>#REF!</f>
        <v>#REF!</v>
      </c>
      <c r="BC132" s="37" t="e">
        <f t="shared" ref="BC132" si="735">SUM(AY132:BB132)</f>
        <v>#REF!</v>
      </c>
      <c r="BD132" s="37" t="e">
        <f>#REF!</f>
        <v>#REF!</v>
      </c>
      <c r="BE132" s="37" t="e">
        <f>#REF!</f>
        <v>#REF!</v>
      </c>
      <c r="BF132" s="37" t="e">
        <f>#REF!</f>
        <v>#REF!</v>
      </c>
      <c r="BG132" s="37" t="e">
        <f>#REF!</f>
        <v>#REF!</v>
      </c>
      <c r="BH132" s="37" t="e">
        <f t="shared" ref="BH132" si="736">SUM(BD132:BG132)</f>
        <v>#REF!</v>
      </c>
      <c r="BI132" s="37" t="e">
        <f>#REF!</f>
        <v>#REF!</v>
      </c>
      <c r="BJ132" s="37" t="e">
        <f>#REF!</f>
        <v>#REF!</v>
      </c>
      <c r="BK132" s="37" t="e">
        <f>#REF!</f>
        <v>#REF!</v>
      </c>
      <c r="BL132" s="37" t="e">
        <f>#REF!</f>
        <v>#REF!</v>
      </c>
      <c r="BM132" s="37" t="e">
        <f t="shared" ref="BM132" si="737">SUM(BI132:BL132)</f>
        <v>#REF!</v>
      </c>
      <c r="BN132" s="37" t="e">
        <f>#REF!</f>
        <v>#REF!</v>
      </c>
      <c r="BO132" s="37" t="e">
        <f>#REF!</f>
        <v>#REF!</v>
      </c>
      <c r="BP132" s="50" t="e">
        <f t="shared" ref="BP132" si="738">SUM(AN132+AX132+BH132)/2+BN132+BO132+SUM(AS132+BC132+BM132)/3</f>
        <v>#REF!</v>
      </c>
      <c r="BQ132" s="37" t="e">
        <f>#REF!</f>
        <v>#REF!</v>
      </c>
      <c r="BR132" s="37" t="e">
        <f>#REF!</f>
        <v>#REF!</v>
      </c>
      <c r="BS132" s="37" t="e">
        <f>#REF!</f>
        <v>#REF!</v>
      </c>
      <c r="BT132" s="37" t="e">
        <f>#REF!</f>
        <v>#REF!</v>
      </c>
      <c r="BU132" s="37" t="e">
        <f t="shared" ref="BU132" si="739">SUM(BQ132:BT132)</f>
        <v>#REF!</v>
      </c>
      <c r="BV132" s="37" t="e">
        <f>#REF!</f>
        <v>#REF!</v>
      </c>
      <c r="BW132" s="37" t="e">
        <f>#REF!</f>
        <v>#REF!</v>
      </c>
      <c r="BX132" s="37" t="e">
        <f>#REF!</f>
        <v>#REF!</v>
      </c>
      <c r="BY132" s="37" t="e">
        <f>#REF!</f>
        <v>#REF!</v>
      </c>
      <c r="BZ132" s="37" t="e">
        <f t="shared" ref="BZ132" si="740">SUM(BV132:BY132)</f>
        <v>#REF!</v>
      </c>
      <c r="CA132" s="37" t="e">
        <f>#REF!</f>
        <v>#REF!</v>
      </c>
      <c r="CB132" s="37" t="e">
        <f>#REF!</f>
        <v>#REF!</v>
      </c>
      <c r="CC132" s="37" t="e">
        <f>#REF!</f>
        <v>#REF!</v>
      </c>
      <c r="CD132" s="37" t="e">
        <f>#REF!</f>
        <v>#REF!</v>
      </c>
      <c r="CE132" s="37" t="e">
        <f t="shared" ref="CE132" si="741">SUM(CA132:CD132)</f>
        <v>#REF!</v>
      </c>
      <c r="CF132" s="50" t="e">
        <f>SUM(BU132+BZ132+CE132)/2</f>
        <v>#REF!</v>
      </c>
      <c r="CG132" s="37" t="e">
        <f t="shared" ref="CG132" si="742">SUM(G132+Q132+AA132+AN132+AX132+BH132+BU132+BZ132+CE132)/2+AG132+AH132+BN132+BO132</f>
        <v>#REF!</v>
      </c>
      <c r="CH132" s="37" t="e">
        <f t="shared" ref="CH132" si="743">SUM(L132+V132+AF132+AS132+BC132+BM132)/3</f>
        <v>#REF!</v>
      </c>
      <c r="CI132" s="37" t="e">
        <f t="shared" ref="CI132" si="744">CG132+CH132</f>
        <v>#REF!</v>
      </c>
    </row>
    <row r="133" spans="1:133" s="35" customFormat="1" x14ac:dyDescent="0.65">
      <c r="A133" s="157"/>
      <c r="B133" s="157" t="s">
        <v>113</v>
      </c>
      <c r="C133" s="36" t="e">
        <f>SUM(C134:C135)</f>
        <v>#REF!</v>
      </c>
      <c r="D133" s="36" t="e">
        <f t="shared" ref="D133:BO133" si="745">SUM(D134:D135)</f>
        <v>#REF!</v>
      </c>
      <c r="E133" s="36" t="e">
        <f t="shared" si="745"/>
        <v>#REF!</v>
      </c>
      <c r="F133" s="36" t="e">
        <f t="shared" si="745"/>
        <v>#REF!</v>
      </c>
      <c r="G133" s="36" t="e">
        <f t="shared" si="745"/>
        <v>#REF!</v>
      </c>
      <c r="H133" s="36" t="e">
        <f t="shared" si="745"/>
        <v>#REF!</v>
      </c>
      <c r="I133" s="36" t="e">
        <f t="shared" si="745"/>
        <v>#REF!</v>
      </c>
      <c r="J133" s="36" t="e">
        <f t="shared" si="745"/>
        <v>#REF!</v>
      </c>
      <c r="K133" s="36" t="e">
        <f t="shared" si="745"/>
        <v>#REF!</v>
      </c>
      <c r="L133" s="36" t="e">
        <f t="shared" si="745"/>
        <v>#REF!</v>
      </c>
      <c r="M133" s="36" t="e">
        <f t="shared" si="745"/>
        <v>#REF!</v>
      </c>
      <c r="N133" s="36" t="e">
        <f t="shared" si="745"/>
        <v>#REF!</v>
      </c>
      <c r="O133" s="36" t="e">
        <f t="shared" si="745"/>
        <v>#REF!</v>
      </c>
      <c r="P133" s="36" t="e">
        <f t="shared" si="745"/>
        <v>#REF!</v>
      </c>
      <c r="Q133" s="36" t="e">
        <f t="shared" si="745"/>
        <v>#REF!</v>
      </c>
      <c r="R133" s="36" t="e">
        <f t="shared" si="745"/>
        <v>#REF!</v>
      </c>
      <c r="S133" s="36" t="e">
        <f t="shared" si="745"/>
        <v>#REF!</v>
      </c>
      <c r="T133" s="36" t="e">
        <f t="shared" si="745"/>
        <v>#REF!</v>
      </c>
      <c r="U133" s="36" t="e">
        <f t="shared" si="745"/>
        <v>#REF!</v>
      </c>
      <c r="V133" s="36" t="e">
        <f t="shared" si="745"/>
        <v>#REF!</v>
      </c>
      <c r="W133" s="36" t="e">
        <f t="shared" si="745"/>
        <v>#REF!</v>
      </c>
      <c r="X133" s="36" t="e">
        <f t="shared" si="745"/>
        <v>#REF!</v>
      </c>
      <c r="Y133" s="36" t="e">
        <f t="shared" si="745"/>
        <v>#REF!</v>
      </c>
      <c r="Z133" s="36" t="e">
        <f t="shared" si="745"/>
        <v>#REF!</v>
      </c>
      <c r="AA133" s="36" t="e">
        <f t="shared" si="745"/>
        <v>#REF!</v>
      </c>
      <c r="AB133" s="36" t="e">
        <f t="shared" si="745"/>
        <v>#REF!</v>
      </c>
      <c r="AC133" s="36" t="e">
        <f t="shared" si="745"/>
        <v>#REF!</v>
      </c>
      <c r="AD133" s="36" t="e">
        <f t="shared" si="745"/>
        <v>#REF!</v>
      </c>
      <c r="AE133" s="36" t="e">
        <f t="shared" si="745"/>
        <v>#REF!</v>
      </c>
      <c r="AF133" s="36" t="e">
        <f t="shared" si="745"/>
        <v>#REF!</v>
      </c>
      <c r="AG133" s="36" t="e">
        <f t="shared" si="745"/>
        <v>#REF!</v>
      </c>
      <c r="AH133" s="36" t="e">
        <f t="shared" si="745"/>
        <v>#REF!</v>
      </c>
      <c r="AI133" s="49" t="e">
        <f t="shared" si="745"/>
        <v>#REF!</v>
      </c>
      <c r="AJ133" s="36" t="e">
        <f t="shared" si="745"/>
        <v>#REF!</v>
      </c>
      <c r="AK133" s="36" t="e">
        <f t="shared" si="745"/>
        <v>#REF!</v>
      </c>
      <c r="AL133" s="36" t="e">
        <f t="shared" si="745"/>
        <v>#REF!</v>
      </c>
      <c r="AM133" s="36" t="e">
        <f t="shared" si="745"/>
        <v>#REF!</v>
      </c>
      <c r="AN133" s="36" t="e">
        <f t="shared" si="745"/>
        <v>#REF!</v>
      </c>
      <c r="AO133" s="36" t="e">
        <f t="shared" si="745"/>
        <v>#REF!</v>
      </c>
      <c r="AP133" s="36" t="e">
        <f t="shared" si="745"/>
        <v>#REF!</v>
      </c>
      <c r="AQ133" s="36" t="e">
        <f t="shared" si="745"/>
        <v>#REF!</v>
      </c>
      <c r="AR133" s="36" t="e">
        <f t="shared" si="745"/>
        <v>#REF!</v>
      </c>
      <c r="AS133" s="36" t="e">
        <f t="shared" si="745"/>
        <v>#REF!</v>
      </c>
      <c r="AT133" s="36" t="e">
        <f t="shared" si="745"/>
        <v>#REF!</v>
      </c>
      <c r="AU133" s="36" t="e">
        <f t="shared" si="745"/>
        <v>#REF!</v>
      </c>
      <c r="AV133" s="36" t="e">
        <f t="shared" si="745"/>
        <v>#REF!</v>
      </c>
      <c r="AW133" s="36" t="e">
        <f t="shared" si="745"/>
        <v>#REF!</v>
      </c>
      <c r="AX133" s="36" t="e">
        <f t="shared" si="745"/>
        <v>#REF!</v>
      </c>
      <c r="AY133" s="36" t="e">
        <f t="shared" si="745"/>
        <v>#REF!</v>
      </c>
      <c r="AZ133" s="36" t="e">
        <f t="shared" si="745"/>
        <v>#REF!</v>
      </c>
      <c r="BA133" s="36" t="e">
        <f t="shared" si="745"/>
        <v>#REF!</v>
      </c>
      <c r="BB133" s="36" t="e">
        <f t="shared" si="745"/>
        <v>#REF!</v>
      </c>
      <c r="BC133" s="36" t="e">
        <f t="shared" si="745"/>
        <v>#REF!</v>
      </c>
      <c r="BD133" s="36" t="e">
        <f t="shared" si="745"/>
        <v>#REF!</v>
      </c>
      <c r="BE133" s="36" t="e">
        <f t="shared" si="745"/>
        <v>#REF!</v>
      </c>
      <c r="BF133" s="36" t="e">
        <f t="shared" si="745"/>
        <v>#REF!</v>
      </c>
      <c r="BG133" s="36" t="e">
        <f t="shared" si="745"/>
        <v>#REF!</v>
      </c>
      <c r="BH133" s="36" t="e">
        <f t="shared" si="745"/>
        <v>#REF!</v>
      </c>
      <c r="BI133" s="36" t="e">
        <f t="shared" si="745"/>
        <v>#REF!</v>
      </c>
      <c r="BJ133" s="36" t="e">
        <f t="shared" si="745"/>
        <v>#REF!</v>
      </c>
      <c r="BK133" s="36" t="e">
        <f t="shared" si="745"/>
        <v>#REF!</v>
      </c>
      <c r="BL133" s="36" t="e">
        <f t="shared" si="745"/>
        <v>#REF!</v>
      </c>
      <c r="BM133" s="36" t="e">
        <f t="shared" si="745"/>
        <v>#REF!</v>
      </c>
      <c r="BN133" s="36" t="e">
        <f t="shared" si="745"/>
        <v>#REF!</v>
      </c>
      <c r="BO133" s="36" t="e">
        <f t="shared" si="745"/>
        <v>#REF!</v>
      </c>
      <c r="BP133" s="49" t="e">
        <f t="shared" ref="BP133:CI133" si="746">SUM(BP134:BP135)</f>
        <v>#REF!</v>
      </c>
      <c r="BQ133" s="36" t="e">
        <f t="shared" si="746"/>
        <v>#REF!</v>
      </c>
      <c r="BR133" s="36" t="e">
        <f t="shared" si="746"/>
        <v>#REF!</v>
      </c>
      <c r="BS133" s="36" t="e">
        <f t="shared" si="746"/>
        <v>#REF!</v>
      </c>
      <c r="BT133" s="36" t="e">
        <f t="shared" si="746"/>
        <v>#REF!</v>
      </c>
      <c r="BU133" s="36" t="e">
        <f t="shared" si="746"/>
        <v>#REF!</v>
      </c>
      <c r="BV133" s="36" t="e">
        <f t="shared" si="746"/>
        <v>#REF!</v>
      </c>
      <c r="BW133" s="36" t="e">
        <f t="shared" si="746"/>
        <v>#REF!</v>
      </c>
      <c r="BX133" s="36" t="e">
        <f t="shared" si="746"/>
        <v>#REF!</v>
      </c>
      <c r="BY133" s="36" t="e">
        <f t="shared" si="746"/>
        <v>#REF!</v>
      </c>
      <c r="BZ133" s="36" t="e">
        <f t="shared" si="746"/>
        <v>#REF!</v>
      </c>
      <c r="CA133" s="36" t="e">
        <f t="shared" si="746"/>
        <v>#REF!</v>
      </c>
      <c r="CB133" s="36" t="e">
        <f t="shared" si="746"/>
        <v>#REF!</v>
      </c>
      <c r="CC133" s="36" t="e">
        <f t="shared" si="746"/>
        <v>#REF!</v>
      </c>
      <c r="CD133" s="36" t="e">
        <f t="shared" si="746"/>
        <v>#REF!</v>
      </c>
      <c r="CE133" s="36" t="e">
        <f t="shared" si="746"/>
        <v>#REF!</v>
      </c>
      <c r="CF133" s="49" t="e">
        <f t="shared" si="746"/>
        <v>#REF!</v>
      </c>
      <c r="CG133" s="36" t="e">
        <f t="shared" si="746"/>
        <v>#REF!</v>
      </c>
      <c r="CH133" s="36" t="e">
        <f t="shared" si="746"/>
        <v>#REF!</v>
      </c>
      <c r="CI133" s="36" t="e">
        <f t="shared" si="746"/>
        <v>#REF!</v>
      </c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</row>
    <row r="134" spans="1:133" x14ac:dyDescent="0.65">
      <c r="A134" s="146"/>
      <c r="B134" s="146" t="s">
        <v>114</v>
      </c>
      <c r="C134" s="37" t="e">
        <f>#REF!</f>
        <v>#REF!</v>
      </c>
      <c r="D134" s="37" t="e">
        <f>#REF!</f>
        <v>#REF!</v>
      </c>
      <c r="E134" s="37" t="e">
        <f>#REF!</f>
        <v>#REF!</v>
      </c>
      <c r="F134" s="37" t="e">
        <f>#REF!</f>
        <v>#REF!</v>
      </c>
      <c r="G134" s="37" t="e">
        <f t="shared" ref="G134:G135" si="747">SUM(C134:F134)</f>
        <v>#REF!</v>
      </c>
      <c r="H134" s="37" t="e">
        <f>#REF!</f>
        <v>#REF!</v>
      </c>
      <c r="I134" s="37" t="e">
        <f>#REF!</f>
        <v>#REF!</v>
      </c>
      <c r="J134" s="37" t="e">
        <f>#REF!</f>
        <v>#REF!</v>
      </c>
      <c r="K134" s="37" t="e">
        <f>#REF!</f>
        <v>#REF!</v>
      </c>
      <c r="L134" s="37" t="e">
        <f t="shared" ref="L134:L135" si="748">SUM(H134:K134)</f>
        <v>#REF!</v>
      </c>
      <c r="M134" s="37" t="e">
        <f>#REF!</f>
        <v>#REF!</v>
      </c>
      <c r="N134" s="37" t="e">
        <f>#REF!</f>
        <v>#REF!</v>
      </c>
      <c r="O134" s="37" t="e">
        <f>#REF!</f>
        <v>#REF!</v>
      </c>
      <c r="P134" s="37" t="e">
        <f>#REF!</f>
        <v>#REF!</v>
      </c>
      <c r="Q134" s="37" t="e">
        <f t="shared" ref="Q134:Q135" si="749">SUM(M134:P134)</f>
        <v>#REF!</v>
      </c>
      <c r="R134" s="37" t="e">
        <f>#REF!</f>
        <v>#REF!</v>
      </c>
      <c r="S134" s="37" t="e">
        <f>#REF!</f>
        <v>#REF!</v>
      </c>
      <c r="T134" s="37" t="e">
        <f>#REF!</f>
        <v>#REF!</v>
      </c>
      <c r="U134" s="37" t="e">
        <f>#REF!</f>
        <v>#REF!</v>
      </c>
      <c r="V134" s="37" t="e">
        <f t="shared" ref="V134:V135" si="750">SUM(R134:U134)</f>
        <v>#REF!</v>
      </c>
      <c r="W134" s="37" t="e">
        <f>#REF!</f>
        <v>#REF!</v>
      </c>
      <c r="X134" s="37" t="e">
        <f>#REF!</f>
        <v>#REF!</v>
      </c>
      <c r="Y134" s="37" t="e">
        <f>#REF!</f>
        <v>#REF!</v>
      </c>
      <c r="Z134" s="37" t="e">
        <f>#REF!</f>
        <v>#REF!</v>
      </c>
      <c r="AA134" s="37" t="e">
        <f t="shared" ref="AA134:AA135" si="751">SUM(W134:Z134)</f>
        <v>#REF!</v>
      </c>
      <c r="AB134" s="37" t="e">
        <f>#REF!</f>
        <v>#REF!</v>
      </c>
      <c r="AC134" s="37" t="e">
        <f>#REF!</f>
        <v>#REF!</v>
      </c>
      <c r="AD134" s="37" t="e">
        <f>#REF!</f>
        <v>#REF!</v>
      </c>
      <c r="AE134" s="37" t="e">
        <f>#REF!</f>
        <v>#REF!</v>
      </c>
      <c r="AF134" s="37" t="e">
        <f t="shared" ref="AF134:AF135" si="752">SUM(AB134:AE134)</f>
        <v>#REF!</v>
      </c>
      <c r="AG134" s="37" t="e">
        <f>#REF!</f>
        <v>#REF!</v>
      </c>
      <c r="AH134" s="37" t="e">
        <f>#REF!</f>
        <v>#REF!</v>
      </c>
      <c r="AI134" s="50" t="e">
        <f t="shared" ref="AI134:AI135" si="753">SUM(G134+Q134+AA134)/2+AG134+AH134+SUM(L134+V134+AF134)/3</f>
        <v>#REF!</v>
      </c>
      <c r="AJ134" s="37" t="e">
        <f>#REF!</f>
        <v>#REF!</v>
      </c>
      <c r="AK134" s="37" t="e">
        <f>#REF!</f>
        <v>#REF!</v>
      </c>
      <c r="AL134" s="37" t="e">
        <f>#REF!</f>
        <v>#REF!</v>
      </c>
      <c r="AM134" s="37" t="e">
        <f>#REF!</f>
        <v>#REF!</v>
      </c>
      <c r="AN134" s="37" t="e">
        <f t="shared" ref="AN134:AN135" si="754">SUM(AJ134:AM134)</f>
        <v>#REF!</v>
      </c>
      <c r="AO134" s="37" t="e">
        <f>#REF!</f>
        <v>#REF!</v>
      </c>
      <c r="AP134" s="37" t="e">
        <f>#REF!</f>
        <v>#REF!</v>
      </c>
      <c r="AQ134" s="37" t="e">
        <f>#REF!</f>
        <v>#REF!</v>
      </c>
      <c r="AR134" s="37" t="e">
        <f>#REF!</f>
        <v>#REF!</v>
      </c>
      <c r="AS134" s="37" t="e">
        <f t="shared" ref="AS134:AS135" si="755">SUM(AO134:AR134)</f>
        <v>#REF!</v>
      </c>
      <c r="AT134" s="37" t="e">
        <f>#REF!</f>
        <v>#REF!</v>
      </c>
      <c r="AU134" s="37" t="e">
        <f>#REF!</f>
        <v>#REF!</v>
      </c>
      <c r="AV134" s="37" t="e">
        <f>#REF!</f>
        <v>#REF!</v>
      </c>
      <c r="AW134" s="37" t="e">
        <f>#REF!</f>
        <v>#REF!</v>
      </c>
      <c r="AX134" s="37" t="e">
        <f t="shared" ref="AX134:AX135" si="756">SUM(AT134:AW134)</f>
        <v>#REF!</v>
      </c>
      <c r="AY134" s="37" t="e">
        <f>#REF!</f>
        <v>#REF!</v>
      </c>
      <c r="AZ134" s="37" t="e">
        <f>#REF!</f>
        <v>#REF!</v>
      </c>
      <c r="BA134" s="37" t="e">
        <f>#REF!</f>
        <v>#REF!</v>
      </c>
      <c r="BB134" s="37" t="e">
        <f>#REF!</f>
        <v>#REF!</v>
      </c>
      <c r="BC134" s="37" t="e">
        <f t="shared" ref="BC134:BC135" si="757">SUM(AY134:BB134)</f>
        <v>#REF!</v>
      </c>
      <c r="BD134" s="37" t="e">
        <f>#REF!</f>
        <v>#REF!</v>
      </c>
      <c r="BE134" s="37" t="e">
        <f>#REF!</f>
        <v>#REF!</v>
      </c>
      <c r="BF134" s="37" t="e">
        <f>#REF!</f>
        <v>#REF!</v>
      </c>
      <c r="BG134" s="37" t="e">
        <f>#REF!</f>
        <v>#REF!</v>
      </c>
      <c r="BH134" s="37" t="e">
        <f t="shared" ref="BH134:BH135" si="758">SUM(BD134:BG134)</f>
        <v>#REF!</v>
      </c>
      <c r="BI134" s="37" t="e">
        <f>#REF!</f>
        <v>#REF!</v>
      </c>
      <c r="BJ134" s="37" t="e">
        <f>#REF!</f>
        <v>#REF!</v>
      </c>
      <c r="BK134" s="37" t="e">
        <f>#REF!</f>
        <v>#REF!</v>
      </c>
      <c r="BL134" s="37" t="e">
        <f>#REF!</f>
        <v>#REF!</v>
      </c>
      <c r="BM134" s="37" t="e">
        <f t="shared" ref="BM134:BM135" si="759">SUM(BI134:BL134)</f>
        <v>#REF!</v>
      </c>
      <c r="BN134" s="37" t="e">
        <f>#REF!</f>
        <v>#REF!</v>
      </c>
      <c r="BO134" s="37" t="e">
        <f>#REF!</f>
        <v>#REF!</v>
      </c>
      <c r="BP134" s="50" t="e">
        <f t="shared" ref="BP134:BP135" si="760">SUM(AN134+AX134+BH134)/2+BN134+BO134+SUM(AS134+BC134+BM134)/3</f>
        <v>#REF!</v>
      </c>
      <c r="BQ134" s="37" t="e">
        <f>#REF!</f>
        <v>#REF!</v>
      </c>
      <c r="BR134" s="37" t="e">
        <f>#REF!</f>
        <v>#REF!</v>
      </c>
      <c r="BS134" s="37" t="e">
        <f>#REF!</f>
        <v>#REF!</v>
      </c>
      <c r="BT134" s="37" t="e">
        <f>#REF!</f>
        <v>#REF!</v>
      </c>
      <c r="BU134" s="37" t="e">
        <f t="shared" ref="BU134:BU135" si="761">SUM(BQ134:BT134)</f>
        <v>#REF!</v>
      </c>
      <c r="BV134" s="37" t="e">
        <f>#REF!</f>
        <v>#REF!</v>
      </c>
      <c r="BW134" s="37" t="e">
        <f>#REF!</f>
        <v>#REF!</v>
      </c>
      <c r="BX134" s="37" t="e">
        <f>#REF!</f>
        <v>#REF!</v>
      </c>
      <c r="BY134" s="37" t="e">
        <f>#REF!</f>
        <v>#REF!</v>
      </c>
      <c r="BZ134" s="37" t="e">
        <f t="shared" ref="BZ134:BZ135" si="762">SUM(BV134:BY134)</f>
        <v>#REF!</v>
      </c>
      <c r="CA134" s="37" t="e">
        <f>#REF!</f>
        <v>#REF!</v>
      </c>
      <c r="CB134" s="37" t="e">
        <f>#REF!</f>
        <v>#REF!</v>
      </c>
      <c r="CC134" s="37" t="e">
        <f>#REF!</f>
        <v>#REF!</v>
      </c>
      <c r="CD134" s="37" t="e">
        <f>#REF!</f>
        <v>#REF!</v>
      </c>
      <c r="CE134" s="37" t="e">
        <f t="shared" ref="CE134:CE135" si="763">SUM(CA134:CD134)</f>
        <v>#REF!</v>
      </c>
      <c r="CF134" s="50" t="e">
        <f>SUM(BU134+BZ134+CE134)/2</f>
        <v>#REF!</v>
      </c>
      <c r="CG134" s="37" t="e">
        <f t="shared" ref="CG134:CG135" si="764">SUM(G134+Q134+AA134+AN134+AX134+BH134+BU134+BZ134+CE134)/2+AG134+AH134+BN134+BO134</f>
        <v>#REF!</v>
      </c>
      <c r="CH134" s="37" t="e">
        <f t="shared" ref="CH134:CH135" si="765">SUM(L134+V134+AF134+AS134+BC134+BM134)/3</f>
        <v>#REF!</v>
      </c>
      <c r="CI134" s="37" t="e">
        <f t="shared" ref="CI134:CI135" si="766">CG134+CH134</f>
        <v>#REF!</v>
      </c>
    </row>
    <row r="135" spans="1:133" x14ac:dyDescent="0.65">
      <c r="A135" s="146"/>
      <c r="B135" s="146" t="s">
        <v>115</v>
      </c>
      <c r="C135" s="37" t="e">
        <f>#REF!</f>
        <v>#REF!</v>
      </c>
      <c r="D135" s="37" t="e">
        <f>#REF!</f>
        <v>#REF!</v>
      </c>
      <c r="E135" s="37" t="e">
        <f>#REF!</f>
        <v>#REF!</v>
      </c>
      <c r="F135" s="37" t="e">
        <f>#REF!</f>
        <v>#REF!</v>
      </c>
      <c r="G135" s="37" t="e">
        <f t="shared" si="747"/>
        <v>#REF!</v>
      </c>
      <c r="H135" s="37" t="e">
        <f>#REF!</f>
        <v>#REF!</v>
      </c>
      <c r="I135" s="37" t="e">
        <f>#REF!</f>
        <v>#REF!</v>
      </c>
      <c r="J135" s="37" t="e">
        <f>#REF!</f>
        <v>#REF!</v>
      </c>
      <c r="K135" s="37" t="e">
        <f>#REF!</f>
        <v>#REF!</v>
      </c>
      <c r="L135" s="37" t="e">
        <f t="shared" si="748"/>
        <v>#REF!</v>
      </c>
      <c r="M135" s="37" t="e">
        <f>#REF!</f>
        <v>#REF!</v>
      </c>
      <c r="N135" s="37" t="e">
        <f>#REF!</f>
        <v>#REF!</v>
      </c>
      <c r="O135" s="37" t="e">
        <f>#REF!</f>
        <v>#REF!</v>
      </c>
      <c r="P135" s="37" t="e">
        <f>#REF!</f>
        <v>#REF!</v>
      </c>
      <c r="Q135" s="37" t="e">
        <f t="shared" si="749"/>
        <v>#REF!</v>
      </c>
      <c r="R135" s="37" t="e">
        <f>#REF!</f>
        <v>#REF!</v>
      </c>
      <c r="S135" s="37" t="e">
        <f>#REF!</f>
        <v>#REF!</v>
      </c>
      <c r="T135" s="37" t="e">
        <f>#REF!</f>
        <v>#REF!</v>
      </c>
      <c r="U135" s="37" t="e">
        <f>#REF!</f>
        <v>#REF!</v>
      </c>
      <c r="V135" s="37" t="e">
        <f t="shared" si="750"/>
        <v>#REF!</v>
      </c>
      <c r="W135" s="37" t="e">
        <f>#REF!</f>
        <v>#REF!</v>
      </c>
      <c r="X135" s="37" t="e">
        <f>#REF!</f>
        <v>#REF!</v>
      </c>
      <c r="Y135" s="37" t="e">
        <f>#REF!</f>
        <v>#REF!</v>
      </c>
      <c r="Z135" s="37" t="e">
        <f>#REF!</f>
        <v>#REF!</v>
      </c>
      <c r="AA135" s="37" t="e">
        <f t="shared" si="751"/>
        <v>#REF!</v>
      </c>
      <c r="AB135" s="37" t="e">
        <f>#REF!</f>
        <v>#REF!</v>
      </c>
      <c r="AC135" s="37" t="e">
        <f>#REF!</f>
        <v>#REF!</v>
      </c>
      <c r="AD135" s="37" t="e">
        <f>#REF!</f>
        <v>#REF!</v>
      </c>
      <c r="AE135" s="37" t="e">
        <f>#REF!</f>
        <v>#REF!</v>
      </c>
      <c r="AF135" s="37" t="e">
        <f t="shared" si="752"/>
        <v>#REF!</v>
      </c>
      <c r="AG135" s="37" t="e">
        <f>#REF!</f>
        <v>#REF!</v>
      </c>
      <c r="AH135" s="37" t="e">
        <f>#REF!</f>
        <v>#REF!</v>
      </c>
      <c r="AI135" s="50" t="e">
        <f t="shared" si="753"/>
        <v>#REF!</v>
      </c>
      <c r="AJ135" s="37" t="e">
        <f>#REF!</f>
        <v>#REF!</v>
      </c>
      <c r="AK135" s="37" t="e">
        <f>#REF!</f>
        <v>#REF!</v>
      </c>
      <c r="AL135" s="37" t="e">
        <f>#REF!</f>
        <v>#REF!</v>
      </c>
      <c r="AM135" s="37" t="e">
        <f>#REF!</f>
        <v>#REF!</v>
      </c>
      <c r="AN135" s="37" t="e">
        <f t="shared" si="754"/>
        <v>#REF!</v>
      </c>
      <c r="AO135" s="37" t="e">
        <f>#REF!</f>
        <v>#REF!</v>
      </c>
      <c r="AP135" s="37" t="e">
        <f>#REF!</f>
        <v>#REF!</v>
      </c>
      <c r="AQ135" s="37" t="e">
        <f>#REF!</f>
        <v>#REF!</v>
      </c>
      <c r="AR135" s="37" t="e">
        <f>#REF!</f>
        <v>#REF!</v>
      </c>
      <c r="AS135" s="37" t="e">
        <f t="shared" si="755"/>
        <v>#REF!</v>
      </c>
      <c r="AT135" s="37" t="e">
        <f>#REF!</f>
        <v>#REF!</v>
      </c>
      <c r="AU135" s="37" t="e">
        <f>#REF!</f>
        <v>#REF!</v>
      </c>
      <c r="AV135" s="37" t="e">
        <f>#REF!</f>
        <v>#REF!</v>
      </c>
      <c r="AW135" s="37" t="e">
        <f>#REF!</f>
        <v>#REF!</v>
      </c>
      <c r="AX135" s="37" t="e">
        <f t="shared" si="756"/>
        <v>#REF!</v>
      </c>
      <c r="AY135" s="37" t="e">
        <f>#REF!</f>
        <v>#REF!</v>
      </c>
      <c r="AZ135" s="37" t="e">
        <f>#REF!</f>
        <v>#REF!</v>
      </c>
      <c r="BA135" s="37" t="e">
        <f>#REF!</f>
        <v>#REF!</v>
      </c>
      <c r="BB135" s="37" t="e">
        <f>#REF!</f>
        <v>#REF!</v>
      </c>
      <c r="BC135" s="37" t="e">
        <f t="shared" si="757"/>
        <v>#REF!</v>
      </c>
      <c r="BD135" s="37" t="e">
        <f>#REF!</f>
        <v>#REF!</v>
      </c>
      <c r="BE135" s="37" t="e">
        <f>#REF!</f>
        <v>#REF!</v>
      </c>
      <c r="BF135" s="37" t="e">
        <f>#REF!</f>
        <v>#REF!</v>
      </c>
      <c r="BG135" s="37" t="e">
        <f>#REF!</f>
        <v>#REF!</v>
      </c>
      <c r="BH135" s="37" t="e">
        <f t="shared" si="758"/>
        <v>#REF!</v>
      </c>
      <c r="BI135" s="37" t="e">
        <f>#REF!</f>
        <v>#REF!</v>
      </c>
      <c r="BJ135" s="37" t="e">
        <f>#REF!</f>
        <v>#REF!</v>
      </c>
      <c r="BK135" s="37" t="e">
        <f>#REF!</f>
        <v>#REF!</v>
      </c>
      <c r="BL135" s="37" t="e">
        <f>#REF!</f>
        <v>#REF!</v>
      </c>
      <c r="BM135" s="37" t="e">
        <f t="shared" si="759"/>
        <v>#REF!</v>
      </c>
      <c r="BN135" s="37" t="e">
        <f>#REF!</f>
        <v>#REF!</v>
      </c>
      <c r="BO135" s="37" t="e">
        <f>#REF!</f>
        <v>#REF!</v>
      </c>
      <c r="BP135" s="50" t="e">
        <f t="shared" si="760"/>
        <v>#REF!</v>
      </c>
      <c r="BQ135" s="37" t="e">
        <f>#REF!</f>
        <v>#REF!</v>
      </c>
      <c r="BR135" s="37" t="e">
        <f>#REF!</f>
        <v>#REF!</v>
      </c>
      <c r="BS135" s="37" t="e">
        <f>#REF!</f>
        <v>#REF!</v>
      </c>
      <c r="BT135" s="37" t="e">
        <f>#REF!</f>
        <v>#REF!</v>
      </c>
      <c r="BU135" s="37" t="e">
        <f t="shared" si="761"/>
        <v>#REF!</v>
      </c>
      <c r="BV135" s="37" t="e">
        <f>#REF!</f>
        <v>#REF!</v>
      </c>
      <c r="BW135" s="37" t="e">
        <f>#REF!</f>
        <v>#REF!</v>
      </c>
      <c r="BX135" s="37" t="e">
        <f>#REF!</f>
        <v>#REF!</v>
      </c>
      <c r="BY135" s="37" t="e">
        <f>#REF!</f>
        <v>#REF!</v>
      </c>
      <c r="BZ135" s="37" t="e">
        <f t="shared" si="762"/>
        <v>#REF!</v>
      </c>
      <c r="CA135" s="37" t="e">
        <f>#REF!</f>
        <v>#REF!</v>
      </c>
      <c r="CB135" s="37" t="e">
        <f>#REF!</f>
        <v>#REF!</v>
      </c>
      <c r="CC135" s="37" t="e">
        <f>#REF!</f>
        <v>#REF!</v>
      </c>
      <c r="CD135" s="37" t="e">
        <f>#REF!</f>
        <v>#REF!</v>
      </c>
      <c r="CE135" s="37" t="e">
        <f t="shared" si="763"/>
        <v>#REF!</v>
      </c>
      <c r="CF135" s="50" t="e">
        <f>SUM(BU135+BZ135+CE135)/2</f>
        <v>#REF!</v>
      </c>
      <c r="CG135" s="37" t="e">
        <f t="shared" si="764"/>
        <v>#REF!</v>
      </c>
      <c r="CH135" s="37" t="e">
        <f t="shared" si="765"/>
        <v>#REF!</v>
      </c>
      <c r="CI135" s="37" t="e">
        <f t="shared" si="766"/>
        <v>#REF!</v>
      </c>
    </row>
    <row r="136" spans="1:133" s="35" customFormat="1" x14ac:dyDescent="0.65">
      <c r="A136" s="159" t="s">
        <v>116</v>
      </c>
      <c r="B136" s="159"/>
      <c r="C136" s="36" t="e">
        <f>SUM(C137:C141)</f>
        <v>#REF!</v>
      </c>
      <c r="D136" s="36" t="e">
        <f t="shared" ref="D136:BO136" si="767">SUM(D137:D141)</f>
        <v>#REF!</v>
      </c>
      <c r="E136" s="36" t="e">
        <f t="shared" si="767"/>
        <v>#REF!</v>
      </c>
      <c r="F136" s="36" t="e">
        <f t="shared" si="767"/>
        <v>#REF!</v>
      </c>
      <c r="G136" s="36" t="e">
        <f t="shared" si="767"/>
        <v>#REF!</v>
      </c>
      <c r="H136" s="36" t="e">
        <f t="shared" si="767"/>
        <v>#REF!</v>
      </c>
      <c r="I136" s="36" t="e">
        <f t="shared" si="767"/>
        <v>#REF!</v>
      </c>
      <c r="J136" s="36" t="e">
        <f t="shared" si="767"/>
        <v>#REF!</v>
      </c>
      <c r="K136" s="36" t="e">
        <f t="shared" si="767"/>
        <v>#REF!</v>
      </c>
      <c r="L136" s="36" t="e">
        <f t="shared" si="767"/>
        <v>#REF!</v>
      </c>
      <c r="M136" s="36" t="e">
        <f t="shared" si="767"/>
        <v>#REF!</v>
      </c>
      <c r="N136" s="36" t="e">
        <f t="shared" si="767"/>
        <v>#REF!</v>
      </c>
      <c r="O136" s="36" t="e">
        <f t="shared" si="767"/>
        <v>#REF!</v>
      </c>
      <c r="P136" s="36" t="e">
        <f t="shared" si="767"/>
        <v>#REF!</v>
      </c>
      <c r="Q136" s="36" t="e">
        <f t="shared" si="767"/>
        <v>#REF!</v>
      </c>
      <c r="R136" s="36" t="e">
        <f t="shared" si="767"/>
        <v>#REF!</v>
      </c>
      <c r="S136" s="36" t="e">
        <f t="shared" si="767"/>
        <v>#REF!</v>
      </c>
      <c r="T136" s="36" t="e">
        <f t="shared" si="767"/>
        <v>#REF!</v>
      </c>
      <c r="U136" s="36" t="e">
        <f t="shared" si="767"/>
        <v>#REF!</v>
      </c>
      <c r="V136" s="36" t="e">
        <f t="shared" si="767"/>
        <v>#REF!</v>
      </c>
      <c r="W136" s="36" t="e">
        <f t="shared" si="767"/>
        <v>#REF!</v>
      </c>
      <c r="X136" s="36" t="e">
        <f t="shared" si="767"/>
        <v>#REF!</v>
      </c>
      <c r="Y136" s="36" t="e">
        <f t="shared" si="767"/>
        <v>#REF!</v>
      </c>
      <c r="Z136" s="36" t="e">
        <f t="shared" si="767"/>
        <v>#REF!</v>
      </c>
      <c r="AA136" s="36" t="e">
        <f t="shared" si="767"/>
        <v>#REF!</v>
      </c>
      <c r="AB136" s="36" t="e">
        <f t="shared" si="767"/>
        <v>#REF!</v>
      </c>
      <c r="AC136" s="36" t="e">
        <f t="shared" si="767"/>
        <v>#REF!</v>
      </c>
      <c r="AD136" s="36" t="e">
        <f t="shared" si="767"/>
        <v>#REF!</v>
      </c>
      <c r="AE136" s="36" t="e">
        <f t="shared" si="767"/>
        <v>#REF!</v>
      </c>
      <c r="AF136" s="36" t="e">
        <f t="shared" si="767"/>
        <v>#REF!</v>
      </c>
      <c r="AG136" s="36" t="e">
        <f t="shared" si="767"/>
        <v>#REF!</v>
      </c>
      <c r="AH136" s="36" t="e">
        <f t="shared" si="767"/>
        <v>#REF!</v>
      </c>
      <c r="AI136" s="49" t="e">
        <f t="shared" si="767"/>
        <v>#REF!</v>
      </c>
      <c r="AJ136" s="36" t="e">
        <f t="shared" si="767"/>
        <v>#REF!</v>
      </c>
      <c r="AK136" s="36" t="e">
        <f t="shared" si="767"/>
        <v>#REF!</v>
      </c>
      <c r="AL136" s="36" t="e">
        <f t="shared" si="767"/>
        <v>#REF!</v>
      </c>
      <c r="AM136" s="36" t="e">
        <f t="shared" si="767"/>
        <v>#REF!</v>
      </c>
      <c r="AN136" s="36" t="e">
        <f t="shared" si="767"/>
        <v>#REF!</v>
      </c>
      <c r="AO136" s="36" t="e">
        <f t="shared" si="767"/>
        <v>#REF!</v>
      </c>
      <c r="AP136" s="36" t="e">
        <f t="shared" si="767"/>
        <v>#REF!</v>
      </c>
      <c r="AQ136" s="36" t="e">
        <f t="shared" si="767"/>
        <v>#REF!</v>
      </c>
      <c r="AR136" s="36" t="e">
        <f t="shared" si="767"/>
        <v>#REF!</v>
      </c>
      <c r="AS136" s="36" t="e">
        <f t="shared" si="767"/>
        <v>#REF!</v>
      </c>
      <c r="AT136" s="36" t="e">
        <f t="shared" si="767"/>
        <v>#REF!</v>
      </c>
      <c r="AU136" s="36" t="e">
        <f t="shared" si="767"/>
        <v>#REF!</v>
      </c>
      <c r="AV136" s="36" t="e">
        <f t="shared" si="767"/>
        <v>#REF!</v>
      </c>
      <c r="AW136" s="36" t="e">
        <f t="shared" si="767"/>
        <v>#REF!</v>
      </c>
      <c r="AX136" s="36" t="e">
        <f t="shared" si="767"/>
        <v>#REF!</v>
      </c>
      <c r="AY136" s="36" t="e">
        <f t="shared" si="767"/>
        <v>#REF!</v>
      </c>
      <c r="AZ136" s="36" t="e">
        <f t="shared" si="767"/>
        <v>#REF!</v>
      </c>
      <c r="BA136" s="36" t="e">
        <f t="shared" si="767"/>
        <v>#REF!</v>
      </c>
      <c r="BB136" s="36" t="e">
        <f t="shared" si="767"/>
        <v>#REF!</v>
      </c>
      <c r="BC136" s="36" t="e">
        <f t="shared" si="767"/>
        <v>#REF!</v>
      </c>
      <c r="BD136" s="36" t="e">
        <f t="shared" si="767"/>
        <v>#REF!</v>
      </c>
      <c r="BE136" s="36" t="e">
        <f t="shared" si="767"/>
        <v>#REF!</v>
      </c>
      <c r="BF136" s="36" t="e">
        <f t="shared" si="767"/>
        <v>#REF!</v>
      </c>
      <c r="BG136" s="36" t="e">
        <f t="shared" si="767"/>
        <v>#REF!</v>
      </c>
      <c r="BH136" s="36" t="e">
        <f t="shared" si="767"/>
        <v>#REF!</v>
      </c>
      <c r="BI136" s="36" t="e">
        <f t="shared" si="767"/>
        <v>#REF!</v>
      </c>
      <c r="BJ136" s="36" t="e">
        <f t="shared" si="767"/>
        <v>#REF!</v>
      </c>
      <c r="BK136" s="36" t="e">
        <f t="shared" si="767"/>
        <v>#REF!</v>
      </c>
      <c r="BL136" s="36" t="e">
        <f t="shared" si="767"/>
        <v>#REF!</v>
      </c>
      <c r="BM136" s="36" t="e">
        <f t="shared" si="767"/>
        <v>#REF!</v>
      </c>
      <c r="BN136" s="36" t="e">
        <f t="shared" si="767"/>
        <v>#REF!</v>
      </c>
      <c r="BO136" s="36" t="e">
        <f t="shared" si="767"/>
        <v>#REF!</v>
      </c>
      <c r="BP136" s="49" t="e">
        <f t="shared" ref="BP136:CI136" si="768">SUM(BP137:BP141)</f>
        <v>#REF!</v>
      </c>
      <c r="BQ136" s="36" t="e">
        <f t="shared" si="768"/>
        <v>#REF!</v>
      </c>
      <c r="BR136" s="36" t="e">
        <f t="shared" si="768"/>
        <v>#REF!</v>
      </c>
      <c r="BS136" s="36" t="e">
        <f t="shared" si="768"/>
        <v>#REF!</v>
      </c>
      <c r="BT136" s="36" t="e">
        <f t="shared" si="768"/>
        <v>#REF!</v>
      </c>
      <c r="BU136" s="36" t="e">
        <f t="shared" si="768"/>
        <v>#REF!</v>
      </c>
      <c r="BV136" s="36" t="e">
        <f t="shared" si="768"/>
        <v>#REF!</v>
      </c>
      <c r="BW136" s="36" t="e">
        <f t="shared" si="768"/>
        <v>#REF!</v>
      </c>
      <c r="BX136" s="36" t="e">
        <f t="shared" si="768"/>
        <v>#REF!</v>
      </c>
      <c r="BY136" s="36" t="e">
        <f t="shared" si="768"/>
        <v>#REF!</v>
      </c>
      <c r="BZ136" s="36" t="e">
        <f t="shared" si="768"/>
        <v>#REF!</v>
      </c>
      <c r="CA136" s="36" t="e">
        <f t="shared" si="768"/>
        <v>#REF!</v>
      </c>
      <c r="CB136" s="36" t="e">
        <f t="shared" si="768"/>
        <v>#REF!</v>
      </c>
      <c r="CC136" s="36" t="e">
        <f t="shared" si="768"/>
        <v>#REF!</v>
      </c>
      <c r="CD136" s="36" t="e">
        <f t="shared" si="768"/>
        <v>#REF!</v>
      </c>
      <c r="CE136" s="36" t="e">
        <f t="shared" si="768"/>
        <v>#REF!</v>
      </c>
      <c r="CF136" s="49" t="e">
        <f t="shared" si="768"/>
        <v>#REF!</v>
      </c>
      <c r="CG136" s="36" t="e">
        <f t="shared" si="768"/>
        <v>#REF!</v>
      </c>
      <c r="CH136" s="36" t="e">
        <f t="shared" si="768"/>
        <v>#REF!</v>
      </c>
      <c r="CI136" s="36" t="e">
        <f t="shared" si="768"/>
        <v>#REF!</v>
      </c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</row>
    <row r="137" spans="1:133" x14ac:dyDescent="0.65">
      <c r="A137" s="146"/>
      <c r="B137" s="146" t="s">
        <v>117</v>
      </c>
      <c r="C137" s="37" t="e">
        <f>#REF!</f>
        <v>#REF!</v>
      </c>
      <c r="D137" s="37" t="e">
        <f>#REF!</f>
        <v>#REF!</v>
      </c>
      <c r="E137" s="37" t="e">
        <f>#REF!</f>
        <v>#REF!</v>
      </c>
      <c r="F137" s="37" t="e">
        <f>#REF!</f>
        <v>#REF!</v>
      </c>
      <c r="G137" s="37" t="e">
        <f t="shared" ref="G137:G143" si="769">SUM(C137:F137)</f>
        <v>#REF!</v>
      </c>
      <c r="H137" s="37" t="e">
        <f>#REF!</f>
        <v>#REF!</v>
      </c>
      <c r="I137" s="37" t="e">
        <f>#REF!</f>
        <v>#REF!</v>
      </c>
      <c r="J137" s="37" t="e">
        <f>#REF!</f>
        <v>#REF!</v>
      </c>
      <c r="K137" s="37" t="e">
        <f>#REF!</f>
        <v>#REF!</v>
      </c>
      <c r="L137" s="37" t="e">
        <f t="shared" ref="L137:L141" si="770">SUM(H137:K137)</f>
        <v>#REF!</v>
      </c>
      <c r="M137" s="37" t="e">
        <f>#REF!</f>
        <v>#REF!</v>
      </c>
      <c r="N137" s="37" t="e">
        <f>#REF!</f>
        <v>#REF!</v>
      </c>
      <c r="O137" s="37" t="e">
        <f>#REF!</f>
        <v>#REF!</v>
      </c>
      <c r="P137" s="37" t="e">
        <f>#REF!</f>
        <v>#REF!</v>
      </c>
      <c r="Q137" s="37" t="e">
        <f t="shared" ref="Q137:Q143" si="771">SUM(M137:P137)</f>
        <v>#REF!</v>
      </c>
      <c r="R137" s="37" t="e">
        <f>#REF!</f>
        <v>#REF!</v>
      </c>
      <c r="S137" s="37" t="e">
        <f>#REF!</f>
        <v>#REF!</v>
      </c>
      <c r="T137" s="37" t="e">
        <f>#REF!</f>
        <v>#REF!</v>
      </c>
      <c r="U137" s="37" t="e">
        <f>#REF!</f>
        <v>#REF!</v>
      </c>
      <c r="V137" s="37" t="e">
        <f t="shared" ref="V137:V143" si="772">SUM(R137:U137)</f>
        <v>#REF!</v>
      </c>
      <c r="W137" s="37" t="e">
        <f>#REF!</f>
        <v>#REF!</v>
      </c>
      <c r="X137" s="37" t="e">
        <f>#REF!</f>
        <v>#REF!</v>
      </c>
      <c r="Y137" s="37" t="e">
        <f>#REF!</f>
        <v>#REF!</v>
      </c>
      <c r="Z137" s="37" t="e">
        <f>#REF!</f>
        <v>#REF!</v>
      </c>
      <c r="AA137" s="37" t="e">
        <f t="shared" ref="AA137:AA143" si="773">SUM(W137:Z137)</f>
        <v>#REF!</v>
      </c>
      <c r="AB137" s="37" t="e">
        <f>#REF!</f>
        <v>#REF!</v>
      </c>
      <c r="AC137" s="37" t="e">
        <f>#REF!</f>
        <v>#REF!</v>
      </c>
      <c r="AD137" s="37" t="e">
        <f>#REF!</f>
        <v>#REF!</v>
      </c>
      <c r="AE137" s="37" t="e">
        <f>#REF!</f>
        <v>#REF!</v>
      </c>
      <c r="AF137" s="37" t="e">
        <f t="shared" ref="AF137:AF143" si="774">SUM(AB137:AE137)</f>
        <v>#REF!</v>
      </c>
      <c r="AG137" s="37" t="e">
        <f>#REF!</f>
        <v>#REF!</v>
      </c>
      <c r="AH137" s="37" t="e">
        <f>#REF!</f>
        <v>#REF!</v>
      </c>
      <c r="AI137" s="50" t="e">
        <f t="shared" ref="AI137:AI143" si="775">SUM(G137+Q137+AA137)/2+AG137+AH137+SUM(L137+V137+AF137)/3</f>
        <v>#REF!</v>
      </c>
      <c r="AJ137" s="37" t="e">
        <f>#REF!</f>
        <v>#REF!</v>
      </c>
      <c r="AK137" s="37" t="e">
        <f>#REF!</f>
        <v>#REF!</v>
      </c>
      <c r="AL137" s="37" t="e">
        <f>#REF!</f>
        <v>#REF!</v>
      </c>
      <c r="AM137" s="37" t="e">
        <f>#REF!</f>
        <v>#REF!</v>
      </c>
      <c r="AN137" s="37" t="e">
        <f t="shared" ref="AN137:AN143" si="776">SUM(AJ137:AM137)</f>
        <v>#REF!</v>
      </c>
      <c r="AO137" s="37" t="e">
        <f>#REF!</f>
        <v>#REF!</v>
      </c>
      <c r="AP137" s="37" t="e">
        <f>#REF!</f>
        <v>#REF!</v>
      </c>
      <c r="AQ137" s="37" t="e">
        <f>#REF!</f>
        <v>#REF!</v>
      </c>
      <c r="AR137" s="37" t="e">
        <f>#REF!</f>
        <v>#REF!</v>
      </c>
      <c r="AS137" s="37" t="e">
        <f t="shared" ref="AS137:AS143" si="777">SUM(AO137:AR137)</f>
        <v>#REF!</v>
      </c>
      <c r="AT137" s="37" t="e">
        <f>#REF!</f>
        <v>#REF!</v>
      </c>
      <c r="AU137" s="37" t="e">
        <f>#REF!</f>
        <v>#REF!</v>
      </c>
      <c r="AV137" s="37" t="e">
        <f>#REF!</f>
        <v>#REF!</v>
      </c>
      <c r="AW137" s="37" t="e">
        <f>#REF!</f>
        <v>#REF!</v>
      </c>
      <c r="AX137" s="37" t="e">
        <f t="shared" ref="AX137:AX143" si="778">SUM(AT137:AW137)</f>
        <v>#REF!</v>
      </c>
      <c r="AY137" s="37" t="e">
        <f>#REF!</f>
        <v>#REF!</v>
      </c>
      <c r="AZ137" s="37" t="e">
        <f>#REF!</f>
        <v>#REF!</v>
      </c>
      <c r="BA137" s="37" t="e">
        <f>#REF!</f>
        <v>#REF!</v>
      </c>
      <c r="BB137" s="37" t="e">
        <f>#REF!</f>
        <v>#REF!</v>
      </c>
      <c r="BC137" s="37" t="e">
        <f t="shared" ref="BC137:BC140" si="779">SUM(AY137:BB137)</f>
        <v>#REF!</v>
      </c>
      <c r="BD137" s="37" t="e">
        <f>#REF!</f>
        <v>#REF!</v>
      </c>
      <c r="BE137" s="37" t="e">
        <f>#REF!</f>
        <v>#REF!</v>
      </c>
      <c r="BF137" s="37" t="e">
        <f>#REF!</f>
        <v>#REF!</v>
      </c>
      <c r="BG137" s="37" t="e">
        <f>#REF!</f>
        <v>#REF!</v>
      </c>
      <c r="BH137" s="37" t="e">
        <f t="shared" ref="BH137:BH140" si="780">SUM(BD137:BG137)</f>
        <v>#REF!</v>
      </c>
      <c r="BI137" s="37" t="e">
        <f>#REF!</f>
        <v>#REF!</v>
      </c>
      <c r="BJ137" s="37" t="e">
        <f>#REF!</f>
        <v>#REF!</v>
      </c>
      <c r="BK137" s="37" t="e">
        <f>#REF!</f>
        <v>#REF!</v>
      </c>
      <c r="BL137" s="37" t="e">
        <f>#REF!</f>
        <v>#REF!</v>
      </c>
      <c r="BM137" s="37" t="e">
        <f t="shared" ref="BM137:BM140" si="781">SUM(BI137:BL137)</f>
        <v>#REF!</v>
      </c>
      <c r="BN137" s="37" t="e">
        <f>#REF!</f>
        <v>#REF!</v>
      </c>
      <c r="BO137" s="37" t="e">
        <f>#REF!</f>
        <v>#REF!</v>
      </c>
      <c r="BP137" s="50" t="e">
        <f t="shared" ref="BP137:BP143" si="782">SUM(AN137+AX137+BH137)/2+BN137+BO137+SUM(AS137+BC137+BM137)/3</f>
        <v>#REF!</v>
      </c>
      <c r="BQ137" s="37" t="e">
        <f>#REF!</f>
        <v>#REF!</v>
      </c>
      <c r="BR137" s="37" t="e">
        <f>#REF!</f>
        <v>#REF!</v>
      </c>
      <c r="BS137" s="37" t="e">
        <f>#REF!</f>
        <v>#REF!</v>
      </c>
      <c r="BT137" s="37" t="e">
        <f>#REF!</f>
        <v>#REF!</v>
      </c>
      <c r="BU137" s="37" t="e">
        <f t="shared" ref="BU137:BU140" si="783">SUM(BQ137:BT137)</f>
        <v>#REF!</v>
      </c>
      <c r="BV137" s="37" t="e">
        <f>#REF!</f>
        <v>#REF!</v>
      </c>
      <c r="BW137" s="37" t="e">
        <f>#REF!</f>
        <v>#REF!</v>
      </c>
      <c r="BX137" s="37" t="e">
        <f>#REF!</f>
        <v>#REF!</v>
      </c>
      <c r="BY137" s="37" t="e">
        <f>#REF!</f>
        <v>#REF!</v>
      </c>
      <c r="BZ137" s="37" t="e">
        <f t="shared" ref="BZ137:BZ140" si="784">SUM(BV137:BY137)</f>
        <v>#REF!</v>
      </c>
      <c r="CA137" s="37" t="e">
        <f>#REF!</f>
        <v>#REF!</v>
      </c>
      <c r="CB137" s="37" t="e">
        <f>#REF!</f>
        <v>#REF!</v>
      </c>
      <c r="CC137" s="37" t="e">
        <f>#REF!</f>
        <v>#REF!</v>
      </c>
      <c r="CD137" s="37" t="e">
        <f>#REF!</f>
        <v>#REF!</v>
      </c>
      <c r="CE137" s="37" t="e">
        <f t="shared" ref="CE137:CE140" si="785">SUM(CA137:CD137)</f>
        <v>#REF!</v>
      </c>
      <c r="CF137" s="50" t="e">
        <f t="shared" ref="CF137:CF140" si="786">SUM(BU137+BZ137+CE137)/2</f>
        <v>#REF!</v>
      </c>
      <c r="CG137" s="37" t="e">
        <f t="shared" ref="CG137:CG140" si="787">SUM(G137+Q137+AA137+AN137+AX137+BH137+BU137+BZ137+CE137)/2+AG137+AH137+BN137+BO137</f>
        <v>#REF!</v>
      </c>
      <c r="CH137" s="37" t="e">
        <f t="shared" ref="CH137:CH140" si="788">SUM(L137+V137+AF137+AS137+BC137+BM137)/3</f>
        <v>#REF!</v>
      </c>
      <c r="CI137" s="37" t="e">
        <f t="shared" ref="CI137:CI140" si="789">CG137+CH137</f>
        <v>#REF!</v>
      </c>
    </row>
    <row r="138" spans="1:133" x14ac:dyDescent="0.65">
      <c r="A138" s="146"/>
      <c r="B138" s="146" t="s">
        <v>202</v>
      </c>
      <c r="C138" s="37" t="e">
        <f>#REF!</f>
        <v>#REF!</v>
      </c>
      <c r="D138" s="37" t="e">
        <f>#REF!</f>
        <v>#REF!</v>
      </c>
      <c r="E138" s="37" t="e">
        <f>#REF!</f>
        <v>#REF!</v>
      </c>
      <c r="F138" s="37" t="e">
        <f>#REF!</f>
        <v>#REF!</v>
      </c>
      <c r="G138" s="37" t="e">
        <f t="shared" si="769"/>
        <v>#REF!</v>
      </c>
      <c r="H138" s="37" t="e">
        <f>#REF!</f>
        <v>#REF!</v>
      </c>
      <c r="I138" s="37" t="e">
        <f>#REF!</f>
        <v>#REF!</v>
      </c>
      <c r="J138" s="37" t="e">
        <f>#REF!</f>
        <v>#REF!</v>
      </c>
      <c r="K138" s="37" t="e">
        <f>#REF!</f>
        <v>#REF!</v>
      </c>
      <c r="L138" s="37" t="e">
        <f t="shared" si="770"/>
        <v>#REF!</v>
      </c>
      <c r="M138" s="37" t="e">
        <f>#REF!</f>
        <v>#REF!</v>
      </c>
      <c r="N138" s="37" t="e">
        <f>#REF!</f>
        <v>#REF!</v>
      </c>
      <c r="O138" s="37" t="e">
        <f>#REF!</f>
        <v>#REF!</v>
      </c>
      <c r="P138" s="37" t="e">
        <f>#REF!</f>
        <v>#REF!</v>
      </c>
      <c r="Q138" s="37" t="e">
        <f t="shared" si="771"/>
        <v>#REF!</v>
      </c>
      <c r="R138" s="37" t="e">
        <f>#REF!</f>
        <v>#REF!</v>
      </c>
      <c r="S138" s="37" t="e">
        <f>#REF!</f>
        <v>#REF!</v>
      </c>
      <c r="T138" s="37" t="e">
        <f>#REF!</f>
        <v>#REF!</v>
      </c>
      <c r="U138" s="37" t="e">
        <f>#REF!</f>
        <v>#REF!</v>
      </c>
      <c r="V138" s="37" t="e">
        <f t="shared" si="772"/>
        <v>#REF!</v>
      </c>
      <c r="W138" s="37" t="e">
        <f>#REF!</f>
        <v>#REF!</v>
      </c>
      <c r="X138" s="37" t="e">
        <f>#REF!</f>
        <v>#REF!</v>
      </c>
      <c r="Y138" s="37" t="e">
        <f>#REF!</f>
        <v>#REF!</v>
      </c>
      <c r="Z138" s="37" t="e">
        <f>#REF!</f>
        <v>#REF!</v>
      </c>
      <c r="AA138" s="37" t="e">
        <f t="shared" si="773"/>
        <v>#REF!</v>
      </c>
      <c r="AB138" s="37" t="e">
        <f>#REF!</f>
        <v>#REF!</v>
      </c>
      <c r="AC138" s="37" t="e">
        <f>#REF!</f>
        <v>#REF!</v>
      </c>
      <c r="AD138" s="37" t="e">
        <f>#REF!</f>
        <v>#REF!</v>
      </c>
      <c r="AE138" s="37" t="e">
        <f>#REF!</f>
        <v>#REF!</v>
      </c>
      <c r="AF138" s="37" t="e">
        <f t="shared" si="774"/>
        <v>#REF!</v>
      </c>
      <c r="AG138" s="37" t="e">
        <f>#REF!</f>
        <v>#REF!</v>
      </c>
      <c r="AH138" s="37" t="e">
        <f>#REF!</f>
        <v>#REF!</v>
      </c>
      <c r="AI138" s="50" t="e">
        <f t="shared" si="775"/>
        <v>#REF!</v>
      </c>
      <c r="AJ138" s="37" t="e">
        <f>#REF!</f>
        <v>#REF!</v>
      </c>
      <c r="AK138" s="37" t="e">
        <f>#REF!</f>
        <v>#REF!</v>
      </c>
      <c r="AL138" s="37" t="e">
        <f>#REF!</f>
        <v>#REF!</v>
      </c>
      <c r="AM138" s="37" t="e">
        <f>#REF!</f>
        <v>#REF!</v>
      </c>
      <c r="AN138" s="37" t="e">
        <f t="shared" si="776"/>
        <v>#REF!</v>
      </c>
      <c r="AO138" s="37" t="e">
        <f>#REF!</f>
        <v>#REF!</v>
      </c>
      <c r="AP138" s="37" t="e">
        <f>#REF!</f>
        <v>#REF!</v>
      </c>
      <c r="AQ138" s="37" t="e">
        <f>#REF!</f>
        <v>#REF!</v>
      </c>
      <c r="AR138" s="37" t="e">
        <f>#REF!</f>
        <v>#REF!</v>
      </c>
      <c r="AS138" s="37" t="e">
        <f t="shared" si="777"/>
        <v>#REF!</v>
      </c>
      <c r="AT138" s="37" t="e">
        <f>#REF!</f>
        <v>#REF!</v>
      </c>
      <c r="AU138" s="37" t="e">
        <f>#REF!</f>
        <v>#REF!</v>
      </c>
      <c r="AV138" s="37" t="e">
        <f>#REF!</f>
        <v>#REF!</v>
      </c>
      <c r="AW138" s="37" t="e">
        <f>#REF!</f>
        <v>#REF!</v>
      </c>
      <c r="AX138" s="37" t="e">
        <f t="shared" si="778"/>
        <v>#REF!</v>
      </c>
      <c r="AY138" s="37" t="e">
        <f>#REF!</f>
        <v>#REF!</v>
      </c>
      <c r="AZ138" s="37" t="e">
        <f>#REF!</f>
        <v>#REF!</v>
      </c>
      <c r="BA138" s="37" t="e">
        <f>#REF!</f>
        <v>#REF!</v>
      </c>
      <c r="BB138" s="37" t="e">
        <f>#REF!</f>
        <v>#REF!</v>
      </c>
      <c r="BC138" s="37" t="e">
        <f t="shared" si="779"/>
        <v>#REF!</v>
      </c>
      <c r="BD138" s="37" t="e">
        <f>#REF!</f>
        <v>#REF!</v>
      </c>
      <c r="BE138" s="37" t="e">
        <f>#REF!</f>
        <v>#REF!</v>
      </c>
      <c r="BF138" s="37" t="e">
        <f>#REF!</f>
        <v>#REF!</v>
      </c>
      <c r="BG138" s="37" t="e">
        <f>#REF!</f>
        <v>#REF!</v>
      </c>
      <c r="BH138" s="37" t="e">
        <f t="shared" si="780"/>
        <v>#REF!</v>
      </c>
      <c r="BI138" s="37" t="e">
        <f>#REF!</f>
        <v>#REF!</v>
      </c>
      <c r="BJ138" s="37" t="e">
        <f>#REF!</f>
        <v>#REF!</v>
      </c>
      <c r="BK138" s="37" t="e">
        <f>#REF!</f>
        <v>#REF!</v>
      </c>
      <c r="BL138" s="37" t="e">
        <f>#REF!</f>
        <v>#REF!</v>
      </c>
      <c r="BM138" s="37" t="e">
        <f t="shared" si="781"/>
        <v>#REF!</v>
      </c>
      <c r="BN138" s="37" t="e">
        <f>#REF!</f>
        <v>#REF!</v>
      </c>
      <c r="BO138" s="37" t="e">
        <f>#REF!</f>
        <v>#REF!</v>
      </c>
      <c r="BP138" s="50" t="e">
        <f t="shared" si="782"/>
        <v>#REF!</v>
      </c>
      <c r="BQ138" s="37" t="e">
        <f>#REF!</f>
        <v>#REF!</v>
      </c>
      <c r="BR138" s="37" t="e">
        <f>#REF!</f>
        <v>#REF!</v>
      </c>
      <c r="BS138" s="37" t="e">
        <f>#REF!</f>
        <v>#REF!</v>
      </c>
      <c r="BT138" s="37" t="e">
        <f>#REF!</f>
        <v>#REF!</v>
      </c>
      <c r="BU138" s="37" t="e">
        <f t="shared" si="783"/>
        <v>#REF!</v>
      </c>
      <c r="BV138" s="37" t="e">
        <f>#REF!</f>
        <v>#REF!</v>
      </c>
      <c r="BW138" s="37" t="e">
        <f>#REF!</f>
        <v>#REF!</v>
      </c>
      <c r="BX138" s="37" t="e">
        <f>#REF!</f>
        <v>#REF!</v>
      </c>
      <c r="BY138" s="37" t="e">
        <f>#REF!</f>
        <v>#REF!</v>
      </c>
      <c r="BZ138" s="37" t="e">
        <f t="shared" si="784"/>
        <v>#REF!</v>
      </c>
      <c r="CA138" s="37" t="e">
        <f>#REF!</f>
        <v>#REF!</v>
      </c>
      <c r="CB138" s="37" t="e">
        <f>#REF!</f>
        <v>#REF!</v>
      </c>
      <c r="CC138" s="37" t="e">
        <f>#REF!</f>
        <v>#REF!</v>
      </c>
      <c r="CD138" s="37" t="e">
        <f>#REF!</f>
        <v>#REF!</v>
      </c>
      <c r="CE138" s="37" t="e">
        <f t="shared" si="785"/>
        <v>#REF!</v>
      </c>
      <c r="CF138" s="50" t="e">
        <f t="shared" si="786"/>
        <v>#REF!</v>
      </c>
      <c r="CG138" s="37" t="e">
        <f t="shared" si="787"/>
        <v>#REF!</v>
      </c>
      <c r="CH138" s="37" t="e">
        <f t="shared" si="788"/>
        <v>#REF!</v>
      </c>
      <c r="CI138" s="37" t="e">
        <f t="shared" si="789"/>
        <v>#REF!</v>
      </c>
    </row>
    <row r="139" spans="1:133" x14ac:dyDescent="0.65">
      <c r="A139" s="146"/>
      <c r="B139" s="146" t="s">
        <v>118</v>
      </c>
      <c r="C139" s="37" t="e">
        <f>#REF!</f>
        <v>#REF!</v>
      </c>
      <c r="D139" s="37" t="e">
        <f>#REF!</f>
        <v>#REF!</v>
      </c>
      <c r="E139" s="37" t="e">
        <f>#REF!</f>
        <v>#REF!</v>
      </c>
      <c r="F139" s="37" t="e">
        <f>#REF!</f>
        <v>#REF!</v>
      </c>
      <c r="G139" s="37" t="e">
        <f t="shared" si="769"/>
        <v>#REF!</v>
      </c>
      <c r="H139" s="37" t="e">
        <f>#REF!</f>
        <v>#REF!</v>
      </c>
      <c r="I139" s="37" t="e">
        <f>#REF!</f>
        <v>#REF!</v>
      </c>
      <c r="J139" s="37" t="e">
        <f>#REF!</f>
        <v>#REF!</v>
      </c>
      <c r="K139" s="37" t="e">
        <f>#REF!</f>
        <v>#REF!</v>
      </c>
      <c r="L139" s="37" t="e">
        <f t="shared" si="770"/>
        <v>#REF!</v>
      </c>
      <c r="M139" s="37" t="e">
        <f>#REF!</f>
        <v>#REF!</v>
      </c>
      <c r="N139" s="37" t="e">
        <f>#REF!</f>
        <v>#REF!</v>
      </c>
      <c r="O139" s="37" t="e">
        <f>#REF!</f>
        <v>#REF!</v>
      </c>
      <c r="P139" s="37" t="e">
        <f>#REF!</f>
        <v>#REF!</v>
      </c>
      <c r="Q139" s="37" t="e">
        <f t="shared" si="771"/>
        <v>#REF!</v>
      </c>
      <c r="R139" s="37" t="e">
        <f>#REF!</f>
        <v>#REF!</v>
      </c>
      <c r="S139" s="37" t="e">
        <f>#REF!</f>
        <v>#REF!</v>
      </c>
      <c r="T139" s="37" t="e">
        <f>#REF!</f>
        <v>#REF!</v>
      </c>
      <c r="U139" s="37" t="e">
        <f>#REF!</f>
        <v>#REF!</v>
      </c>
      <c r="V139" s="37" t="e">
        <f t="shared" si="772"/>
        <v>#REF!</v>
      </c>
      <c r="W139" s="37" t="e">
        <f>#REF!</f>
        <v>#REF!</v>
      </c>
      <c r="X139" s="37" t="e">
        <f>#REF!</f>
        <v>#REF!</v>
      </c>
      <c r="Y139" s="37" t="e">
        <f>#REF!</f>
        <v>#REF!</v>
      </c>
      <c r="Z139" s="37" t="e">
        <f>#REF!</f>
        <v>#REF!</v>
      </c>
      <c r="AA139" s="37" t="e">
        <f t="shared" si="773"/>
        <v>#REF!</v>
      </c>
      <c r="AB139" s="37" t="e">
        <f>#REF!</f>
        <v>#REF!</v>
      </c>
      <c r="AC139" s="37" t="e">
        <f>#REF!</f>
        <v>#REF!</v>
      </c>
      <c r="AD139" s="37" t="e">
        <f>#REF!</f>
        <v>#REF!</v>
      </c>
      <c r="AE139" s="37" t="e">
        <f>#REF!</f>
        <v>#REF!</v>
      </c>
      <c r="AF139" s="37" t="e">
        <f t="shared" si="774"/>
        <v>#REF!</v>
      </c>
      <c r="AG139" s="37" t="e">
        <f>#REF!</f>
        <v>#REF!</v>
      </c>
      <c r="AH139" s="37" t="e">
        <f>#REF!</f>
        <v>#REF!</v>
      </c>
      <c r="AI139" s="50" t="e">
        <f t="shared" si="775"/>
        <v>#REF!</v>
      </c>
      <c r="AJ139" s="37" t="e">
        <f>#REF!</f>
        <v>#REF!</v>
      </c>
      <c r="AK139" s="37" t="e">
        <f>#REF!</f>
        <v>#REF!</v>
      </c>
      <c r="AL139" s="37" t="e">
        <f>#REF!</f>
        <v>#REF!</v>
      </c>
      <c r="AM139" s="37" t="e">
        <f>#REF!</f>
        <v>#REF!</v>
      </c>
      <c r="AN139" s="37" t="e">
        <f t="shared" si="776"/>
        <v>#REF!</v>
      </c>
      <c r="AO139" s="37" t="e">
        <f>#REF!</f>
        <v>#REF!</v>
      </c>
      <c r="AP139" s="37" t="e">
        <f>#REF!</f>
        <v>#REF!</v>
      </c>
      <c r="AQ139" s="37" t="e">
        <f>#REF!</f>
        <v>#REF!</v>
      </c>
      <c r="AR139" s="37" t="e">
        <f>#REF!</f>
        <v>#REF!</v>
      </c>
      <c r="AS139" s="37" t="e">
        <f t="shared" si="777"/>
        <v>#REF!</v>
      </c>
      <c r="AT139" s="37" t="e">
        <f>#REF!</f>
        <v>#REF!</v>
      </c>
      <c r="AU139" s="37" t="e">
        <f>#REF!</f>
        <v>#REF!</v>
      </c>
      <c r="AV139" s="37" t="e">
        <f>#REF!</f>
        <v>#REF!</v>
      </c>
      <c r="AW139" s="37" t="e">
        <f>#REF!</f>
        <v>#REF!</v>
      </c>
      <c r="AX139" s="37" t="e">
        <f t="shared" si="778"/>
        <v>#REF!</v>
      </c>
      <c r="AY139" s="37" t="e">
        <f>#REF!</f>
        <v>#REF!</v>
      </c>
      <c r="AZ139" s="37" t="e">
        <f>#REF!</f>
        <v>#REF!</v>
      </c>
      <c r="BA139" s="37" t="e">
        <f>#REF!</f>
        <v>#REF!</v>
      </c>
      <c r="BB139" s="37" t="e">
        <f>#REF!</f>
        <v>#REF!</v>
      </c>
      <c r="BC139" s="37" t="e">
        <f t="shared" si="779"/>
        <v>#REF!</v>
      </c>
      <c r="BD139" s="37" t="e">
        <f>#REF!</f>
        <v>#REF!</v>
      </c>
      <c r="BE139" s="37" t="e">
        <f>#REF!</f>
        <v>#REF!</v>
      </c>
      <c r="BF139" s="37" t="e">
        <f>#REF!</f>
        <v>#REF!</v>
      </c>
      <c r="BG139" s="37" t="e">
        <f>#REF!</f>
        <v>#REF!</v>
      </c>
      <c r="BH139" s="37" t="e">
        <f t="shared" si="780"/>
        <v>#REF!</v>
      </c>
      <c r="BI139" s="37" t="e">
        <f>#REF!</f>
        <v>#REF!</v>
      </c>
      <c r="BJ139" s="37" t="e">
        <f>#REF!</f>
        <v>#REF!</v>
      </c>
      <c r="BK139" s="37" t="e">
        <f>#REF!</f>
        <v>#REF!</v>
      </c>
      <c r="BL139" s="37" t="e">
        <f>#REF!</f>
        <v>#REF!</v>
      </c>
      <c r="BM139" s="37" t="e">
        <f t="shared" si="781"/>
        <v>#REF!</v>
      </c>
      <c r="BN139" s="37" t="e">
        <f>#REF!</f>
        <v>#REF!</v>
      </c>
      <c r="BO139" s="37" t="e">
        <f>#REF!</f>
        <v>#REF!</v>
      </c>
      <c r="BP139" s="50" t="e">
        <f t="shared" si="782"/>
        <v>#REF!</v>
      </c>
      <c r="BQ139" s="37" t="e">
        <f>#REF!</f>
        <v>#REF!</v>
      </c>
      <c r="BR139" s="37" t="e">
        <f>#REF!</f>
        <v>#REF!</v>
      </c>
      <c r="BS139" s="37" t="e">
        <f>#REF!</f>
        <v>#REF!</v>
      </c>
      <c r="BT139" s="37" t="e">
        <f>#REF!</f>
        <v>#REF!</v>
      </c>
      <c r="BU139" s="37" t="e">
        <f t="shared" si="783"/>
        <v>#REF!</v>
      </c>
      <c r="BV139" s="37" t="e">
        <f>#REF!</f>
        <v>#REF!</v>
      </c>
      <c r="BW139" s="37" t="e">
        <f>#REF!</f>
        <v>#REF!</v>
      </c>
      <c r="BX139" s="37" t="e">
        <f>#REF!</f>
        <v>#REF!</v>
      </c>
      <c r="BY139" s="37" t="e">
        <f>#REF!</f>
        <v>#REF!</v>
      </c>
      <c r="BZ139" s="37" t="e">
        <f t="shared" si="784"/>
        <v>#REF!</v>
      </c>
      <c r="CA139" s="37" t="e">
        <f>#REF!</f>
        <v>#REF!</v>
      </c>
      <c r="CB139" s="37" t="e">
        <f>#REF!</f>
        <v>#REF!</v>
      </c>
      <c r="CC139" s="37" t="e">
        <f>#REF!</f>
        <v>#REF!</v>
      </c>
      <c r="CD139" s="37" t="e">
        <f>#REF!</f>
        <v>#REF!</v>
      </c>
      <c r="CE139" s="37" t="e">
        <f t="shared" si="785"/>
        <v>#REF!</v>
      </c>
      <c r="CF139" s="50" t="e">
        <f t="shared" si="786"/>
        <v>#REF!</v>
      </c>
      <c r="CG139" s="37" t="e">
        <f t="shared" si="787"/>
        <v>#REF!</v>
      </c>
      <c r="CH139" s="37" t="e">
        <f t="shared" si="788"/>
        <v>#REF!</v>
      </c>
      <c r="CI139" s="37" t="e">
        <f t="shared" si="789"/>
        <v>#REF!</v>
      </c>
    </row>
    <row r="140" spans="1:133" x14ac:dyDescent="0.65">
      <c r="A140" s="146"/>
      <c r="B140" s="146" t="s">
        <v>119</v>
      </c>
      <c r="C140" s="37" t="e">
        <f>#REF!</f>
        <v>#REF!</v>
      </c>
      <c r="D140" s="37" t="e">
        <f>#REF!</f>
        <v>#REF!</v>
      </c>
      <c r="E140" s="37" t="e">
        <f>#REF!</f>
        <v>#REF!</v>
      </c>
      <c r="F140" s="37" t="e">
        <f>#REF!</f>
        <v>#REF!</v>
      </c>
      <c r="G140" s="37" t="e">
        <f t="shared" si="769"/>
        <v>#REF!</v>
      </c>
      <c r="H140" s="37" t="e">
        <f>#REF!</f>
        <v>#REF!</v>
      </c>
      <c r="I140" s="37" t="e">
        <f>#REF!</f>
        <v>#REF!</v>
      </c>
      <c r="J140" s="37" t="e">
        <f>#REF!</f>
        <v>#REF!</v>
      </c>
      <c r="K140" s="37" t="e">
        <f>#REF!</f>
        <v>#REF!</v>
      </c>
      <c r="L140" s="37" t="e">
        <f t="shared" si="770"/>
        <v>#REF!</v>
      </c>
      <c r="M140" s="37" t="e">
        <f>#REF!</f>
        <v>#REF!</v>
      </c>
      <c r="N140" s="37" t="e">
        <f>#REF!</f>
        <v>#REF!</v>
      </c>
      <c r="O140" s="37" t="e">
        <f>#REF!</f>
        <v>#REF!</v>
      </c>
      <c r="P140" s="37" t="e">
        <f>#REF!</f>
        <v>#REF!</v>
      </c>
      <c r="Q140" s="37" t="e">
        <f t="shared" si="771"/>
        <v>#REF!</v>
      </c>
      <c r="R140" s="37" t="e">
        <f>#REF!</f>
        <v>#REF!</v>
      </c>
      <c r="S140" s="37" t="e">
        <f>#REF!</f>
        <v>#REF!</v>
      </c>
      <c r="T140" s="37" t="e">
        <f>#REF!</f>
        <v>#REF!</v>
      </c>
      <c r="U140" s="37" t="e">
        <f>#REF!</f>
        <v>#REF!</v>
      </c>
      <c r="V140" s="37" t="e">
        <f t="shared" si="772"/>
        <v>#REF!</v>
      </c>
      <c r="W140" s="37" t="e">
        <f>#REF!</f>
        <v>#REF!</v>
      </c>
      <c r="X140" s="37" t="e">
        <f>#REF!</f>
        <v>#REF!</v>
      </c>
      <c r="Y140" s="37" t="e">
        <f>#REF!</f>
        <v>#REF!</v>
      </c>
      <c r="Z140" s="37" t="e">
        <f>#REF!</f>
        <v>#REF!</v>
      </c>
      <c r="AA140" s="37" t="e">
        <f t="shared" si="773"/>
        <v>#REF!</v>
      </c>
      <c r="AB140" s="37" t="e">
        <f>#REF!</f>
        <v>#REF!</v>
      </c>
      <c r="AC140" s="37" t="e">
        <f>#REF!</f>
        <v>#REF!</v>
      </c>
      <c r="AD140" s="37" t="e">
        <f>#REF!</f>
        <v>#REF!</v>
      </c>
      <c r="AE140" s="37" t="e">
        <f>#REF!</f>
        <v>#REF!</v>
      </c>
      <c r="AF140" s="37" t="e">
        <f t="shared" si="774"/>
        <v>#REF!</v>
      </c>
      <c r="AG140" s="37" t="e">
        <f>#REF!</f>
        <v>#REF!</v>
      </c>
      <c r="AH140" s="37" t="e">
        <f>#REF!</f>
        <v>#REF!</v>
      </c>
      <c r="AI140" s="50" t="e">
        <f t="shared" si="775"/>
        <v>#REF!</v>
      </c>
      <c r="AJ140" s="37" t="e">
        <f>#REF!</f>
        <v>#REF!</v>
      </c>
      <c r="AK140" s="37" t="e">
        <f>#REF!</f>
        <v>#REF!</v>
      </c>
      <c r="AL140" s="37" t="e">
        <f>#REF!</f>
        <v>#REF!</v>
      </c>
      <c r="AM140" s="37" t="e">
        <f>#REF!</f>
        <v>#REF!</v>
      </c>
      <c r="AN140" s="37" t="e">
        <f t="shared" si="776"/>
        <v>#REF!</v>
      </c>
      <c r="AO140" s="37" t="e">
        <f>#REF!</f>
        <v>#REF!</v>
      </c>
      <c r="AP140" s="37" t="e">
        <f>#REF!</f>
        <v>#REF!</v>
      </c>
      <c r="AQ140" s="37" t="e">
        <f>#REF!</f>
        <v>#REF!</v>
      </c>
      <c r="AR140" s="37" t="e">
        <f>#REF!</f>
        <v>#REF!</v>
      </c>
      <c r="AS140" s="37" t="e">
        <f t="shared" si="777"/>
        <v>#REF!</v>
      </c>
      <c r="AT140" s="37" t="e">
        <f>#REF!</f>
        <v>#REF!</v>
      </c>
      <c r="AU140" s="37" t="e">
        <f>#REF!</f>
        <v>#REF!</v>
      </c>
      <c r="AV140" s="37" t="e">
        <f>#REF!</f>
        <v>#REF!</v>
      </c>
      <c r="AW140" s="37" t="e">
        <f>#REF!</f>
        <v>#REF!</v>
      </c>
      <c r="AX140" s="37" t="e">
        <f t="shared" si="778"/>
        <v>#REF!</v>
      </c>
      <c r="AY140" s="37" t="e">
        <f>#REF!</f>
        <v>#REF!</v>
      </c>
      <c r="AZ140" s="37" t="e">
        <f>#REF!</f>
        <v>#REF!</v>
      </c>
      <c r="BA140" s="37" t="e">
        <f>#REF!</f>
        <v>#REF!</v>
      </c>
      <c r="BB140" s="37" t="e">
        <f>#REF!</f>
        <v>#REF!</v>
      </c>
      <c r="BC140" s="37" t="e">
        <f t="shared" si="779"/>
        <v>#REF!</v>
      </c>
      <c r="BD140" s="37" t="e">
        <f>#REF!</f>
        <v>#REF!</v>
      </c>
      <c r="BE140" s="37" t="e">
        <f>#REF!</f>
        <v>#REF!</v>
      </c>
      <c r="BF140" s="37" t="e">
        <f>#REF!</f>
        <v>#REF!</v>
      </c>
      <c r="BG140" s="37" t="e">
        <f>#REF!</f>
        <v>#REF!</v>
      </c>
      <c r="BH140" s="37" t="e">
        <f t="shared" si="780"/>
        <v>#REF!</v>
      </c>
      <c r="BI140" s="37" t="e">
        <f>#REF!</f>
        <v>#REF!</v>
      </c>
      <c r="BJ140" s="37" t="e">
        <f>#REF!</f>
        <v>#REF!</v>
      </c>
      <c r="BK140" s="37" t="e">
        <f>#REF!</f>
        <v>#REF!</v>
      </c>
      <c r="BL140" s="37" t="e">
        <f>#REF!</f>
        <v>#REF!</v>
      </c>
      <c r="BM140" s="37" t="e">
        <f t="shared" si="781"/>
        <v>#REF!</v>
      </c>
      <c r="BN140" s="37" t="e">
        <f>#REF!</f>
        <v>#REF!</v>
      </c>
      <c r="BO140" s="37" t="e">
        <f>#REF!</f>
        <v>#REF!</v>
      </c>
      <c r="BP140" s="50" t="e">
        <f t="shared" si="782"/>
        <v>#REF!</v>
      </c>
      <c r="BQ140" s="37" t="e">
        <f>#REF!</f>
        <v>#REF!</v>
      </c>
      <c r="BR140" s="37" t="e">
        <f>#REF!</f>
        <v>#REF!</v>
      </c>
      <c r="BS140" s="37" t="e">
        <f>#REF!</f>
        <v>#REF!</v>
      </c>
      <c r="BT140" s="37" t="e">
        <f>#REF!</f>
        <v>#REF!</v>
      </c>
      <c r="BU140" s="37" t="e">
        <f t="shared" si="783"/>
        <v>#REF!</v>
      </c>
      <c r="BV140" s="37" t="e">
        <f>#REF!</f>
        <v>#REF!</v>
      </c>
      <c r="BW140" s="37" t="e">
        <f>#REF!</f>
        <v>#REF!</v>
      </c>
      <c r="BX140" s="37" t="e">
        <f>#REF!</f>
        <v>#REF!</v>
      </c>
      <c r="BY140" s="37" t="e">
        <f>#REF!</f>
        <v>#REF!</v>
      </c>
      <c r="BZ140" s="37" t="e">
        <f t="shared" si="784"/>
        <v>#REF!</v>
      </c>
      <c r="CA140" s="37" t="e">
        <f>#REF!</f>
        <v>#REF!</v>
      </c>
      <c r="CB140" s="37" t="e">
        <f>#REF!</f>
        <v>#REF!</v>
      </c>
      <c r="CC140" s="37" t="e">
        <f>#REF!</f>
        <v>#REF!</v>
      </c>
      <c r="CD140" s="37" t="e">
        <f>#REF!</f>
        <v>#REF!</v>
      </c>
      <c r="CE140" s="37" t="e">
        <f t="shared" si="785"/>
        <v>#REF!</v>
      </c>
      <c r="CF140" s="50" t="e">
        <f t="shared" si="786"/>
        <v>#REF!</v>
      </c>
      <c r="CG140" s="37" t="e">
        <f t="shared" si="787"/>
        <v>#REF!</v>
      </c>
      <c r="CH140" s="37" t="e">
        <f t="shared" si="788"/>
        <v>#REF!</v>
      </c>
      <c r="CI140" s="37" t="e">
        <f t="shared" si="789"/>
        <v>#REF!</v>
      </c>
    </row>
    <row r="141" spans="1:133" hidden="1" x14ac:dyDescent="0.65">
      <c r="A141" s="146"/>
      <c r="B141" s="146" t="s">
        <v>203</v>
      </c>
      <c r="C141" s="37" t="e">
        <f>#REF!</f>
        <v>#REF!</v>
      </c>
      <c r="D141" s="37" t="e">
        <f>#REF!</f>
        <v>#REF!</v>
      </c>
      <c r="E141" s="37" t="e">
        <f>#REF!</f>
        <v>#REF!</v>
      </c>
      <c r="F141" s="37" t="e">
        <f>#REF!</f>
        <v>#REF!</v>
      </c>
      <c r="G141" s="37" t="e">
        <f t="shared" si="769"/>
        <v>#REF!</v>
      </c>
      <c r="H141" s="37" t="e">
        <f>#REF!</f>
        <v>#REF!</v>
      </c>
      <c r="I141" s="37" t="e">
        <f>#REF!</f>
        <v>#REF!</v>
      </c>
      <c r="J141" s="37" t="e">
        <f>#REF!</f>
        <v>#REF!</v>
      </c>
      <c r="K141" s="37" t="e">
        <f>#REF!</f>
        <v>#REF!</v>
      </c>
      <c r="L141" s="37" t="e">
        <f t="shared" si="770"/>
        <v>#REF!</v>
      </c>
      <c r="M141" s="37" t="e">
        <f>#REF!</f>
        <v>#REF!</v>
      </c>
      <c r="N141" s="37" t="e">
        <f>#REF!</f>
        <v>#REF!</v>
      </c>
      <c r="O141" s="37" t="e">
        <f>#REF!</f>
        <v>#REF!</v>
      </c>
      <c r="P141" s="37" t="e">
        <f>#REF!</f>
        <v>#REF!</v>
      </c>
      <c r="Q141" s="37" t="e">
        <f t="shared" si="771"/>
        <v>#REF!</v>
      </c>
      <c r="R141" s="37" t="e">
        <f>#REF!</f>
        <v>#REF!</v>
      </c>
      <c r="S141" s="37" t="e">
        <f>#REF!</f>
        <v>#REF!</v>
      </c>
      <c r="T141" s="37" t="e">
        <f>#REF!</f>
        <v>#REF!</v>
      </c>
      <c r="U141" s="37" t="e">
        <f>#REF!</f>
        <v>#REF!</v>
      </c>
      <c r="V141" s="37" t="e">
        <f t="shared" si="772"/>
        <v>#REF!</v>
      </c>
      <c r="W141" s="37" t="e">
        <f>#REF!</f>
        <v>#REF!</v>
      </c>
      <c r="X141" s="37" t="e">
        <f>#REF!</f>
        <v>#REF!</v>
      </c>
      <c r="Y141" s="37" t="e">
        <f>#REF!</f>
        <v>#REF!</v>
      </c>
      <c r="Z141" s="37" t="e">
        <f>#REF!</f>
        <v>#REF!</v>
      </c>
      <c r="AA141" s="37" t="e">
        <f t="shared" si="773"/>
        <v>#REF!</v>
      </c>
      <c r="AB141" s="37" t="e">
        <f>#REF!</f>
        <v>#REF!</v>
      </c>
      <c r="AC141" s="37" t="e">
        <f>#REF!</f>
        <v>#REF!</v>
      </c>
      <c r="AD141" s="37" t="e">
        <f>#REF!</f>
        <v>#REF!</v>
      </c>
      <c r="AE141" s="37" t="e">
        <f>#REF!</f>
        <v>#REF!</v>
      </c>
      <c r="AF141" s="37" t="e">
        <f t="shared" si="774"/>
        <v>#REF!</v>
      </c>
      <c r="AG141" s="37" t="e">
        <f>#REF!</f>
        <v>#REF!</v>
      </c>
      <c r="AH141" s="37" t="e">
        <f>#REF!</f>
        <v>#REF!</v>
      </c>
      <c r="AI141" s="50" t="e">
        <f t="shared" si="775"/>
        <v>#REF!</v>
      </c>
      <c r="AJ141" s="37" t="e">
        <f>#REF!</f>
        <v>#REF!</v>
      </c>
      <c r="AK141" s="37" t="e">
        <f>#REF!</f>
        <v>#REF!</v>
      </c>
      <c r="AL141" s="37" t="e">
        <f>#REF!</f>
        <v>#REF!</v>
      </c>
      <c r="AM141" s="37" t="e">
        <f>#REF!</f>
        <v>#REF!</v>
      </c>
      <c r="AN141" s="37" t="e">
        <f t="shared" si="776"/>
        <v>#REF!</v>
      </c>
      <c r="AO141" s="37" t="e">
        <f>#REF!</f>
        <v>#REF!</v>
      </c>
      <c r="AP141" s="37" t="e">
        <f>#REF!</f>
        <v>#REF!</v>
      </c>
      <c r="AQ141" s="37" t="e">
        <f>#REF!</f>
        <v>#REF!</v>
      </c>
      <c r="AR141" s="37" t="e">
        <f>#REF!</f>
        <v>#REF!</v>
      </c>
      <c r="AS141" s="37" t="e">
        <f t="shared" si="777"/>
        <v>#REF!</v>
      </c>
      <c r="AT141" s="37" t="e">
        <f>#REF!</f>
        <v>#REF!</v>
      </c>
      <c r="AU141" s="37" t="e">
        <f>#REF!</f>
        <v>#REF!</v>
      </c>
      <c r="AV141" s="37" t="e">
        <f>#REF!</f>
        <v>#REF!</v>
      </c>
      <c r="AW141" s="37" t="e">
        <f>#REF!</f>
        <v>#REF!</v>
      </c>
      <c r="AX141" s="37" t="e">
        <f t="shared" si="778"/>
        <v>#REF!</v>
      </c>
      <c r="AY141" s="37" t="e">
        <f>#REF!</f>
        <v>#REF!</v>
      </c>
      <c r="AZ141" s="37" t="e">
        <f>#REF!</f>
        <v>#REF!</v>
      </c>
      <c r="BA141" s="37" t="e">
        <f>#REF!</f>
        <v>#REF!</v>
      </c>
      <c r="BB141" s="37" t="e">
        <f>#REF!</f>
        <v>#REF!</v>
      </c>
      <c r="BC141" s="37" t="e">
        <f t="shared" ref="BC141:BC143" si="790">SUM(AY141:BB141)</f>
        <v>#REF!</v>
      </c>
      <c r="BD141" s="37" t="e">
        <f>#REF!</f>
        <v>#REF!</v>
      </c>
      <c r="BE141" s="37" t="e">
        <f>#REF!</f>
        <v>#REF!</v>
      </c>
      <c r="BF141" s="37" t="e">
        <f>#REF!</f>
        <v>#REF!</v>
      </c>
      <c r="BG141" s="37" t="e">
        <f>#REF!</f>
        <v>#REF!</v>
      </c>
      <c r="BH141" s="37" t="e">
        <f t="shared" ref="BH141:BH143" si="791">SUM(BD141:BG141)</f>
        <v>#REF!</v>
      </c>
      <c r="BI141" s="37" t="e">
        <f>#REF!</f>
        <v>#REF!</v>
      </c>
      <c r="BJ141" s="37" t="e">
        <f>#REF!</f>
        <v>#REF!</v>
      </c>
      <c r="BK141" s="37" t="e">
        <f>#REF!</f>
        <v>#REF!</v>
      </c>
      <c r="BL141" s="37" t="e">
        <f>#REF!</f>
        <v>#REF!</v>
      </c>
      <c r="BM141" s="37" t="e">
        <f t="shared" ref="BM141:BM143" si="792">SUM(BI141:BL141)</f>
        <v>#REF!</v>
      </c>
      <c r="BN141" s="37" t="e">
        <f>#REF!</f>
        <v>#REF!</v>
      </c>
      <c r="BO141" s="37" t="e">
        <f>#REF!</f>
        <v>#REF!</v>
      </c>
      <c r="BP141" s="50" t="e">
        <f t="shared" si="782"/>
        <v>#REF!</v>
      </c>
      <c r="BQ141" s="37" t="e">
        <f>#REF!</f>
        <v>#REF!</v>
      </c>
      <c r="BR141" s="37" t="e">
        <f>#REF!</f>
        <v>#REF!</v>
      </c>
      <c r="BS141" s="37" t="e">
        <f>#REF!</f>
        <v>#REF!</v>
      </c>
      <c r="BT141" s="37" t="e">
        <f>#REF!</f>
        <v>#REF!</v>
      </c>
      <c r="BU141" s="37" t="e">
        <f t="shared" ref="BU141:BU143" si="793">SUM(BQ141:BT141)</f>
        <v>#REF!</v>
      </c>
      <c r="BV141" s="37" t="e">
        <f>#REF!</f>
        <v>#REF!</v>
      </c>
      <c r="BW141" s="37" t="e">
        <f>#REF!</f>
        <v>#REF!</v>
      </c>
      <c r="BX141" s="37" t="e">
        <f>#REF!</f>
        <v>#REF!</v>
      </c>
      <c r="BY141" s="37" t="e">
        <f>#REF!</f>
        <v>#REF!</v>
      </c>
      <c r="BZ141" s="37" t="e">
        <f t="shared" ref="BZ141:BZ143" si="794">SUM(BV141:BY141)</f>
        <v>#REF!</v>
      </c>
      <c r="CA141" s="37" t="e">
        <f>#REF!</f>
        <v>#REF!</v>
      </c>
      <c r="CB141" s="37" t="e">
        <f>#REF!</f>
        <v>#REF!</v>
      </c>
      <c r="CC141" s="37" t="e">
        <f>#REF!</f>
        <v>#REF!</v>
      </c>
      <c r="CD141" s="37" t="e">
        <f>#REF!</f>
        <v>#REF!</v>
      </c>
      <c r="CE141" s="37" t="e">
        <f t="shared" ref="CE141:CE143" si="795">SUM(CA141:CD141)</f>
        <v>#REF!</v>
      </c>
      <c r="CF141" s="50" t="e">
        <f t="shared" ref="CF141:CF143" si="796">SUM(BU141+BZ141+CE141)/2</f>
        <v>#REF!</v>
      </c>
      <c r="CG141" s="37" t="e">
        <f t="shared" ref="CG141:CG143" si="797">SUM(G141+Q141+AA141+AN141+AX141+BH141+BU141+BZ141+CE141)/2+AG141+AH141+BN141+BO141</f>
        <v>#REF!</v>
      </c>
      <c r="CH141" s="37" t="e">
        <f t="shared" ref="CH141:CH143" si="798">SUM(L141+V141+AF141+AS141+BC141+BM141)/3</f>
        <v>#REF!</v>
      </c>
      <c r="CI141" s="37" t="e">
        <f t="shared" ref="CI141:CI143" si="799">CG141+CH141</f>
        <v>#REF!</v>
      </c>
    </row>
    <row r="142" spans="1:133" s="35" customFormat="1" x14ac:dyDescent="0.65">
      <c r="A142" s="159" t="s">
        <v>243</v>
      </c>
      <c r="B142" s="159"/>
      <c r="C142" s="36">
        <f>SUM(C143)</f>
        <v>0</v>
      </c>
      <c r="D142" s="36">
        <f t="shared" ref="D142:BO142" si="800">SUM(D143)</f>
        <v>0</v>
      </c>
      <c r="E142" s="36">
        <f t="shared" si="800"/>
        <v>0</v>
      </c>
      <c r="F142" s="36">
        <f t="shared" si="800"/>
        <v>0</v>
      </c>
      <c r="G142" s="36">
        <f t="shared" si="800"/>
        <v>0</v>
      </c>
      <c r="H142" s="36">
        <f t="shared" si="800"/>
        <v>0</v>
      </c>
      <c r="I142" s="36">
        <f t="shared" si="800"/>
        <v>0</v>
      </c>
      <c r="J142" s="36">
        <f t="shared" si="800"/>
        <v>0</v>
      </c>
      <c r="K142" s="36">
        <f t="shared" si="800"/>
        <v>0</v>
      </c>
      <c r="L142" s="36">
        <f t="shared" si="800"/>
        <v>0</v>
      </c>
      <c r="M142" s="36">
        <f t="shared" si="800"/>
        <v>0</v>
      </c>
      <c r="N142" s="36">
        <f t="shared" si="800"/>
        <v>0</v>
      </c>
      <c r="O142" s="36">
        <f t="shared" si="800"/>
        <v>0</v>
      </c>
      <c r="P142" s="36">
        <f t="shared" si="800"/>
        <v>0</v>
      </c>
      <c r="Q142" s="36">
        <f t="shared" si="800"/>
        <v>0</v>
      </c>
      <c r="R142" s="36">
        <f t="shared" si="800"/>
        <v>0</v>
      </c>
      <c r="S142" s="36">
        <f t="shared" si="800"/>
        <v>0</v>
      </c>
      <c r="T142" s="36">
        <f t="shared" si="800"/>
        <v>0</v>
      </c>
      <c r="U142" s="36">
        <f t="shared" si="800"/>
        <v>0</v>
      </c>
      <c r="V142" s="36">
        <f t="shared" si="800"/>
        <v>0</v>
      </c>
      <c r="W142" s="36">
        <f t="shared" si="800"/>
        <v>0</v>
      </c>
      <c r="X142" s="36">
        <f t="shared" si="800"/>
        <v>0</v>
      </c>
      <c r="Y142" s="36">
        <f t="shared" si="800"/>
        <v>0</v>
      </c>
      <c r="Z142" s="36">
        <f t="shared" si="800"/>
        <v>0</v>
      </c>
      <c r="AA142" s="36">
        <f t="shared" si="800"/>
        <v>0</v>
      </c>
      <c r="AB142" s="36">
        <f t="shared" si="800"/>
        <v>0</v>
      </c>
      <c r="AC142" s="36">
        <f t="shared" si="800"/>
        <v>0</v>
      </c>
      <c r="AD142" s="36">
        <f t="shared" si="800"/>
        <v>0</v>
      </c>
      <c r="AE142" s="36">
        <f t="shared" si="800"/>
        <v>0</v>
      </c>
      <c r="AF142" s="36">
        <f t="shared" si="800"/>
        <v>0</v>
      </c>
      <c r="AG142" s="36" t="e">
        <f t="shared" si="800"/>
        <v>#REF!</v>
      </c>
      <c r="AH142" s="36" t="e">
        <f t="shared" si="800"/>
        <v>#REF!</v>
      </c>
      <c r="AI142" s="49" t="e">
        <f t="shared" si="800"/>
        <v>#REF!</v>
      </c>
      <c r="AJ142" s="36" t="e">
        <f t="shared" si="800"/>
        <v>#REF!</v>
      </c>
      <c r="AK142" s="36" t="e">
        <f t="shared" si="800"/>
        <v>#REF!</v>
      </c>
      <c r="AL142" s="36" t="e">
        <f t="shared" si="800"/>
        <v>#REF!</v>
      </c>
      <c r="AM142" s="36" t="e">
        <f t="shared" si="800"/>
        <v>#REF!</v>
      </c>
      <c r="AN142" s="36" t="e">
        <f t="shared" si="800"/>
        <v>#REF!</v>
      </c>
      <c r="AO142" s="36" t="e">
        <f t="shared" si="800"/>
        <v>#REF!</v>
      </c>
      <c r="AP142" s="36" t="e">
        <f t="shared" si="800"/>
        <v>#REF!</v>
      </c>
      <c r="AQ142" s="36" t="e">
        <f t="shared" si="800"/>
        <v>#REF!</v>
      </c>
      <c r="AR142" s="36" t="e">
        <f t="shared" si="800"/>
        <v>#REF!</v>
      </c>
      <c r="AS142" s="36" t="e">
        <f t="shared" si="800"/>
        <v>#REF!</v>
      </c>
      <c r="AT142" s="36" t="e">
        <f t="shared" si="800"/>
        <v>#REF!</v>
      </c>
      <c r="AU142" s="36" t="e">
        <f t="shared" si="800"/>
        <v>#REF!</v>
      </c>
      <c r="AV142" s="36" t="e">
        <f t="shared" si="800"/>
        <v>#REF!</v>
      </c>
      <c r="AW142" s="36" t="e">
        <f t="shared" si="800"/>
        <v>#REF!</v>
      </c>
      <c r="AX142" s="36" t="e">
        <f t="shared" si="800"/>
        <v>#REF!</v>
      </c>
      <c r="AY142" s="36" t="e">
        <f t="shared" si="800"/>
        <v>#REF!</v>
      </c>
      <c r="AZ142" s="36" t="e">
        <f t="shared" si="800"/>
        <v>#REF!</v>
      </c>
      <c r="BA142" s="36" t="e">
        <f t="shared" si="800"/>
        <v>#REF!</v>
      </c>
      <c r="BB142" s="36" t="e">
        <f t="shared" si="800"/>
        <v>#REF!</v>
      </c>
      <c r="BC142" s="36" t="e">
        <f t="shared" si="800"/>
        <v>#REF!</v>
      </c>
      <c r="BD142" s="36" t="e">
        <f t="shared" si="800"/>
        <v>#REF!</v>
      </c>
      <c r="BE142" s="36" t="e">
        <f t="shared" si="800"/>
        <v>#REF!</v>
      </c>
      <c r="BF142" s="36" t="e">
        <f t="shared" si="800"/>
        <v>#REF!</v>
      </c>
      <c r="BG142" s="36" t="e">
        <f t="shared" si="800"/>
        <v>#REF!</v>
      </c>
      <c r="BH142" s="36" t="e">
        <f t="shared" si="800"/>
        <v>#REF!</v>
      </c>
      <c r="BI142" s="36" t="e">
        <f t="shared" si="800"/>
        <v>#REF!</v>
      </c>
      <c r="BJ142" s="36" t="e">
        <f t="shared" si="800"/>
        <v>#REF!</v>
      </c>
      <c r="BK142" s="36" t="e">
        <f t="shared" si="800"/>
        <v>#REF!</v>
      </c>
      <c r="BL142" s="36" t="e">
        <f t="shared" si="800"/>
        <v>#REF!</v>
      </c>
      <c r="BM142" s="36" t="e">
        <f t="shared" si="800"/>
        <v>#REF!</v>
      </c>
      <c r="BN142" s="36" t="e">
        <f t="shared" si="800"/>
        <v>#REF!</v>
      </c>
      <c r="BO142" s="36" t="e">
        <f t="shared" si="800"/>
        <v>#REF!</v>
      </c>
      <c r="BP142" s="49" t="e">
        <f t="shared" ref="BP142:CI142" si="801">SUM(BP143)</f>
        <v>#REF!</v>
      </c>
      <c r="BQ142" s="36" t="e">
        <f t="shared" si="801"/>
        <v>#REF!</v>
      </c>
      <c r="BR142" s="36" t="e">
        <f t="shared" si="801"/>
        <v>#REF!</v>
      </c>
      <c r="BS142" s="36" t="e">
        <f t="shared" si="801"/>
        <v>#REF!</v>
      </c>
      <c r="BT142" s="36" t="e">
        <f t="shared" si="801"/>
        <v>#REF!</v>
      </c>
      <c r="BU142" s="36" t="e">
        <f t="shared" si="801"/>
        <v>#REF!</v>
      </c>
      <c r="BV142" s="36" t="e">
        <f t="shared" si="801"/>
        <v>#REF!</v>
      </c>
      <c r="BW142" s="36" t="e">
        <f t="shared" si="801"/>
        <v>#REF!</v>
      </c>
      <c r="BX142" s="36" t="e">
        <f t="shared" si="801"/>
        <v>#REF!</v>
      </c>
      <c r="BY142" s="36" t="e">
        <f t="shared" si="801"/>
        <v>#REF!</v>
      </c>
      <c r="BZ142" s="36" t="e">
        <f t="shared" si="801"/>
        <v>#REF!</v>
      </c>
      <c r="CA142" s="36" t="e">
        <f t="shared" si="801"/>
        <v>#REF!</v>
      </c>
      <c r="CB142" s="36" t="e">
        <f t="shared" si="801"/>
        <v>#REF!</v>
      </c>
      <c r="CC142" s="36" t="e">
        <f t="shared" si="801"/>
        <v>#REF!</v>
      </c>
      <c r="CD142" s="36" t="e">
        <f t="shared" si="801"/>
        <v>#REF!</v>
      </c>
      <c r="CE142" s="36" t="e">
        <f t="shared" si="801"/>
        <v>#REF!</v>
      </c>
      <c r="CF142" s="49" t="e">
        <f t="shared" si="801"/>
        <v>#REF!</v>
      </c>
      <c r="CG142" s="36" t="e">
        <f t="shared" si="801"/>
        <v>#REF!</v>
      </c>
      <c r="CH142" s="36" t="e">
        <f t="shared" si="801"/>
        <v>#REF!</v>
      </c>
      <c r="CI142" s="36" t="e">
        <f t="shared" si="801"/>
        <v>#REF!</v>
      </c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</row>
    <row r="143" spans="1:133" x14ac:dyDescent="0.65">
      <c r="A143" s="146"/>
      <c r="B143" s="146" t="s">
        <v>244</v>
      </c>
      <c r="C143" s="37"/>
      <c r="D143" s="37"/>
      <c r="E143" s="37"/>
      <c r="F143" s="37"/>
      <c r="G143" s="37">
        <f t="shared" si="769"/>
        <v>0</v>
      </c>
      <c r="H143" s="37"/>
      <c r="I143" s="37"/>
      <c r="J143" s="37"/>
      <c r="K143" s="37"/>
      <c r="L143" s="37">
        <f>SUM(H143:K143)</f>
        <v>0</v>
      </c>
      <c r="M143" s="37"/>
      <c r="N143" s="37"/>
      <c r="O143" s="37"/>
      <c r="P143" s="37"/>
      <c r="Q143" s="37">
        <f t="shared" si="771"/>
        <v>0</v>
      </c>
      <c r="R143" s="37"/>
      <c r="S143" s="37"/>
      <c r="T143" s="37"/>
      <c r="U143" s="37"/>
      <c r="V143" s="37">
        <f t="shared" si="772"/>
        <v>0</v>
      </c>
      <c r="W143" s="37"/>
      <c r="X143" s="37"/>
      <c r="Y143" s="37"/>
      <c r="Z143" s="37"/>
      <c r="AA143" s="37">
        <f t="shared" si="773"/>
        <v>0</v>
      </c>
      <c r="AB143" s="37"/>
      <c r="AC143" s="37"/>
      <c r="AD143" s="37"/>
      <c r="AE143" s="37"/>
      <c r="AF143" s="37">
        <f t="shared" si="774"/>
        <v>0</v>
      </c>
      <c r="AG143" s="37" t="e">
        <f>#REF!</f>
        <v>#REF!</v>
      </c>
      <c r="AH143" s="37" t="e">
        <f>#REF!</f>
        <v>#REF!</v>
      </c>
      <c r="AI143" s="50" t="e">
        <f t="shared" si="775"/>
        <v>#REF!</v>
      </c>
      <c r="AJ143" s="37" t="e">
        <f>#REF!</f>
        <v>#REF!</v>
      </c>
      <c r="AK143" s="37" t="e">
        <f>#REF!</f>
        <v>#REF!</v>
      </c>
      <c r="AL143" s="37" t="e">
        <f>#REF!</f>
        <v>#REF!</v>
      </c>
      <c r="AM143" s="37" t="e">
        <f>#REF!</f>
        <v>#REF!</v>
      </c>
      <c r="AN143" s="37" t="e">
        <f t="shared" si="776"/>
        <v>#REF!</v>
      </c>
      <c r="AO143" s="37" t="e">
        <f>#REF!</f>
        <v>#REF!</v>
      </c>
      <c r="AP143" s="37" t="e">
        <f>#REF!</f>
        <v>#REF!</v>
      </c>
      <c r="AQ143" s="37" t="e">
        <f>#REF!</f>
        <v>#REF!</v>
      </c>
      <c r="AR143" s="37" t="e">
        <f>#REF!</f>
        <v>#REF!</v>
      </c>
      <c r="AS143" s="37" t="e">
        <f t="shared" si="777"/>
        <v>#REF!</v>
      </c>
      <c r="AT143" s="37" t="e">
        <f>#REF!</f>
        <v>#REF!</v>
      </c>
      <c r="AU143" s="37" t="e">
        <f>#REF!</f>
        <v>#REF!</v>
      </c>
      <c r="AV143" s="37" t="e">
        <f>#REF!</f>
        <v>#REF!</v>
      </c>
      <c r="AW143" s="37" t="e">
        <f>#REF!</f>
        <v>#REF!</v>
      </c>
      <c r="AX143" s="37" t="e">
        <f t="shared" si="778"/>
        <v>#REF!</v>
      </c>
      <c r="AY143" s="37" t="e">
        <f>#REF!</f>
        <v>#REF!</v>
      </c>
      <c r="AZ143" s="37" t="e">
        <f>#REF!</f>
        <v>#REF!</v>
      </c>
      <c r="BA143" s="37" t="e">
        <f>#REF!</f>
        <v>#REF!</v>
      </c>
      <c r="BB143" s="37" t="e">
        <f>#REF!</f>
        <v>#REF!</v>
      </c>
      <c r="BC143" s="37" t="e">
        <f t="shared" si="790"/>
        <v>#REF!</v>
      </c>
      <c r="BD143" s="37" t="e">
        <f>#REF!</f>
        <v>#REF!</v>
      </c>
      <c r="BE143" s="37" t="e">
        <f>#REF!</f>
        <v>#REF!</v>
      </c>
      <c r="BF143" s="37" t="e">
        <f>#REF!</f>
        <v>#REF!</v>
      </c>
      <c r="BG143" s="37" t="e">
        <f>#REF!</f>
        <v>#REF!</v>
      </c>
      <c r="BH143" s="37" t="e">
        <f t="shared" si="791"/>
        <v>#REF!</v>
      </c>
      <c r="BI143" s="37" t="e">
        <f>#REF!</f>
        <v>#REF!</v>
      </c>
      <c r="BJ143" s="37" t="e">
        <f>#REF!</f>
        <v>#REF!</v>
      </c>
      <c r="BK143" s="37" t="e">
        <f>#REF!</f>
        <v>#REF!</v>
      </c>
      <c r="BL143" s="37" t="e">
        <f>#REF!</f>
        <v>#REF!</v>
      </c>
      <c r="BM143" s="37" t="e">
        <f t="shared" si="792"/>
        <v>#REF!</v>
      </c>
      <c r="BN143" s="37" t="e">
        <f>#REF!</f>
        <v>#REF!</v>
      </c>
      <c r="BO143" s="37" t="e">
        <f>#REF!</f>
        <v>#REF!</v>
      </c>
      <c r="BP143" s="50" t="e">
        <f t="shared" si="782"/>
        <v>#REF!</v>
      </c>
      <c r="BQ143" s="37" t="e">
        <f>#REF!</f>
        <v>#REF!</v>
      </c>
      <c r="BR143" s="37" t="e">
        <f>#REF!</f>
        <v>#REF!</v>
      </c>
      <c r="BS143" s="37" t="e">
        <f>#REF!</f>
        <v>#REF!</v>
      </c>
      <c r="BT143" s="37" t="e">
        <f>#REF!</f>
        <v>#REF!</v>
      </c>
      <c r="BU143" s="37" t="e">
        <f t="shared" si="793"/>
        <v>#REF!</v>
      </c>
      <c r="BV143" s="37" t="e">
        <f>#REF!</f>
        <v>#REF!</v>
      </c>
      <c r="BW143" s="37" t="e">
        <f>#REF!</f>
        <v>#REF!</v>
      </c>
      <c r="BX143" s="37" t="e">
        <f>#REF!</f>
        <v>#REF!</v>
      </c>
      <c r="BY143" s="37" t="e">
        <f>#REF!</f>
        <v>#REF!</v>
      </c>
      <c r="BZ143" s="37" t="e">
        <f t="shared" si="794"/>
        <v>#REF!</v>
      </c>
      <c r="CA143" s="37" t="e">
        <f>#REF!</f>
        <v>#REF!</v>
      </c>
      <c r="CB143" s="37" t="e">
        <f>#REF!</f>
        <v>#REF!</v>
      </c>
      <c r="CC143" s="37" t="e">
        <f>#REF!</f>
        <v>#REF!</v>
      </c>
      <c r="CD143" s="37" t="e">
        <f>#REF!</f>
        <v>#REF!</v>
      </c>
      <c r="CE143" s="37" t="e">
        <f t="shared" si="795"/>
        <v>#REF!</v>
      </c>
      <c r="CF143" s="50" t="e">
        <f t="shared" si="796"/>
        <v>#REF!</v>
      </c>
      <c r="CG143" s="37" t="e">
        <f t="shared" si="797"/>
        <v>#REF!</v>
      </c>
      <c r="CH143" s="37" t="e">
        <f t="shared" si="798"/>
        <v>#REF!</v>
      </c>
      <c r="CI143" s="37" t="e">
        <f t="shared" si="799"/>
        <v>#REF!</v>
      </c>
    </row>
    <row r="144" spans="1:133" s="35" customFormat="1" x14ac:dyDescent="0.65">
      <c r="A144" s="221" t="s">
        <v>120</v>
      </c>
      <c r="B144" s="222"/>
      <c r="C144" s="41" t="e">
        <f>SUM(C145+C147+C171+C194+C218+C228+C234)</f>
        <v>#REF!</v>
      </c>
      <c r="D144" s="41" t="e">
        <f t="shared" ref="D144:BO144" si="802">SUM(D145+D147+D171+D194+D218+D228+D234)</f>
        <v>#REF!</v>
      </c>
      <c r="E144" s="41" t="e">
        <f t="shared" si="802"/>
        <v>#REF!</v>
      </c>
      <c r="F144" s="41" t="e">
        <f t="shared" si="802"/>
        <v>#REF!</v>
      </c>
      <c r="G144" s="41" t="e">
        <f t="shared" si="802"/>
        <v>#REF!</v>
      </c>
      <c r="H144" s="41" t="e">
        <f t="shared" si="802"/>
        <v>#REF!</v>
      </c>
      <c r="I144" s="41" t="e">
        <f t="shared" si="802"/>
        <v>#REF!</v>
      </c>
      <c r="J144" s="41" t="e">
        <f t="shared" si="802"/>
        <v>#REF!</v>
      </c>
      <c r="K144" s="41" t="e">
        <f t="shared" si="802"/>
        <v>#REF!</v>
      </c>
      <c r="L144" s="41" t="e">
        <f t="shared" si="802"/>
        <v>#REF!</v>
      </c>
      <c r="M144" s="41" t="e">
        <f t="shared" si="802"/>
        <v>#REF!</v>
      </c>
      <c r="N144" s="41" t="e">
        <f t="shared" si="802"/>
        <v>#REF!</v>
      </c>
      <c r="O144" s="41" t="e">
        <f t="shared" si="802"/>
        <v>#REF!</v>
      </c>
      <c r="P144" s="41" t="e">
        <f t="shared" si="802"/>
        <v>#REF!</v>
      </c>
      <c r="Q144" s="41" t="e">
        <f t="shared" si="802"/>
        <v>#REF!</v>
      </c>
      <c r="R144" s="41" t="e">
        <f t="shared" si="802"/>
        <v>#REF!</v>
      </c>
      <c r="S144" s="41" t="e">
        <f t="shared" si="802"/>
        <v>#REF!</v>
      </c>
      <c r="T144" s="41" t="e">
        <f t="shared" si="802"/>
        <v>#REF!</v>
      </c>
      <c r="U144" s="41" t="e">
        <f t="shared" si="802"/>
        <v>#REF!</v>
      </c>
      <c r="V144" s="41" t="e">
        <f t="shared" si="802"/>
        <v>#REF!</v>
      </c>
      <c r="W144" s="41" t="e">
        <f t="shared" si="802"/>
        <v>#REF!</v>
      </c>
      <c r="X144" s="41" t="e">
        <f t="shared" si="802"/>
        <v>#REF!</v>
      </c>
      <c r="Y144" s="41" t="e">
        <f t="shared" si="802"/>
        <v>#REF!</v>
      </c>
      <c r="Z144" s="41" t="e">
        <f t="shared" si="802"/>
        <v>#REF!</v>
      </c>
      <c r="AA144" s="41" t="e">
        <f t="shared" si="802"/>
        <v>#REF!</v>
      </c>
      <c r="AB144" s="41" t="e">
        <f t="shared" si="802"/>
        <v>#REF!</v>
      </c>
      <c r="AC144" s="41" t="e">
        <f t="shared" si="802"/>
        <v>#REF!</v>
      </c>
      <c r="AD144" s="41" t="e">
        <f t="shared" si="802"/>
        <v>#REF!</v>
      </c>
      <c r="AE144" s="41" t="e">
        <f t="shared" si="802"/>
        <v>#REF!</v>
      </c>
      <c r="AF144" s="41" t="e">
        <f t="shared" si="802"/>
        <v>#REF!</v>
      </c>
      <c r="AG144" s="41" t="e">
        <f t="shared" si="802"/>
        <v>#REF!</v>
      </c>
      <c r="AH144" s="41" t="e">
        <f t="shared" si="802"/>
        <v>#REF!</v>
      </c>
      <c r="AI144" s="41" t="e">
        <f t="shared" si="802"/>
        <v>#REF!</v>
      </c>
      <c r="AJ144" s="41" t="e">
        <f t="shared" si="802"/>
        <v>#REF!</v>
      </c>
      <c r="AK144" s="41" t="e">
        <f t="shared" si="802"/>
        <v>#REF!</v>
      </c>
      <c r="AL144" s="41" t="e">
        <f t="shared" si="802"/>
        <v>#REF!</v>
      </c>
      <c r="AM144" s="41" t="e">
        <f t="shared" si="802"/>
        <v>#REF!</v>
      </c>
      <c r="AN144" s="41" t="e">
        <f t="shared" si="802"/>
        <v>#REF!</v>
      </c>
      <c r="AO144" s="41" t="e">
        <f t="shared" si="802"/>
        <v>#REF!</v>
      </c>
      <c r="AP144" s="41" t="e">
        <f t="shared" si="802"/>
        <v>#REF!</v>
      </c>
      <c r="AQ144" s="41" t="e">
        <f t="shared" si="802"/>
        <v>#REF!</v>
      </c>
      <c r="AR144" s="41" t="e">
        <f t="shared" si="802"/>
        <v>#REF!</v>
      </c>
      <c r="AS144" s="41" t="e">
        <f t="shared" si="802"/>
        <v>#REF!</v>
      </c>
      <c r="AT144" s="41" t="e">
        <f t="shared" si="802"/>
        <v>#REF!</v>
      </c>
      <c r="AU144" s="41" t="e">
        <f t="shared" si="802"/>
        <v>#REF!</v>
      </c>
      <c r="AV144" s="41" t="e">
        <f t="shared" si="802"/>
        <v>#REF!</v>
      </c>
      <c r="AW144" s="41" t="e">
        <f t="shared" si="802"/>
        <v>#REF!</v>
      </c>
      <c r="AX144" s="41" t="e">
        <f t="shared" si="802"/>
        <v>#REF!</v>
      </c>
      <c r="AY144" s="41" t="e">
        <f t="shared" si="802"/>
        <v>#REF!</v>
      </c>
      <c r="AZ144" s="41" t="e">
        <f t="shared" si="802"/>
        <v>#REF!</v>
      </c>
      <c r="BA144" s="41" t="e">
        <f t="shared" si="802"/>
        <v>#REF!</v>
      </c>
      <c r="BB144" s="41" t="e">
        <f t="shared" si="802"/>
        <v>#REF!</v>
      </c>
      <c r="BC144" s="41" t="e">
        <f t="shared" si="802"/>
        <v>#REF!</v>
      </c>
      <c r="BD144" s="41" t="e">
        <f t="shared" si="802"/>
        <v>#REF!</v>
      </c>
      <c r="BE144" s="41" t="e">
        <f t="shared" si="802"/>
        <v>#REF!</v>
      </c>
      <c r="BF144" s="41" t="e">
        <f t="shared" si="802"/>
        <v>#REF!</v>
      </c>
      <c r="BG144" s="41" t="e">
        <f t="shared" si="802"/>
        <v>#REF!</v>
      </c>
      <c r="BH144" s="41" t="e">
        <f t="shared" si="802"/>
        <v>#REF!</v>
      </c>
      <c r="BI144" s="41" t="e">
        <f t="shared" si="802"/>
        <v>#REF!</v>
      </c>
      <c r="BJ144" s="41" t="e">
        <f t="shared" si="802"/>
        <v>#REF!</v>
      </c>
      <c r="BK144" s="41" t="e">
        <f t="shared" si="802"/>
        <v>#REF!</v>
      </c>
      <c r="BL144" s="41" t="e">
        <f t="shared" si="802"/>
        <v>#REF!</v>
      </c>
      <c r="BM144" s="41" t="e">
        <f t="shared" si="802"/>
        <v>#REF!</v>
      </c>
      <c r="BN144" s="41" t="e">
        <f t="shared" si="802"/>
        <v>#REF!</v>
      </c>
      <c r="BO144" s="41" t="e">
        <f t="shared" si="802"/>
        <v>#REF!</v>
      </c>
      <c r="BP144" s="41" t="e">
        <f t="shared" ref="BP144:CI144" si="803">SUM(BP145+BP147+BP171+BP194+BP218+BP228+BP234)</f>
        <v>#REF!</v>
      </c>
      <c r="BQ144" s="41" t="e">
        <f t="shared" si="803"/>
        <v>#REF!</v>
      </c>
      <c r="BR144" s="41" t="e">
        <f t="shared" si="803"/>
        <v>#REF!</v>
      </c>
      <c r="BS144" s="41" t="e">
        <f t="shared" si="803"/>
        <v>#REF!</v>
      </c>
      <c r="BT144" s="41" t="e">
        <f t="shared" si="803"/>
        <v>#REF!</v>
      </c>
      <c r="BU144" s="41" t="e">
        <f t="shared" si="803"/>
        <v>#REF!</v>
      </c>
      <c r="BV144" s="41" t="e">
        <f t="shared" si="803"/>
        <v>#REF!</v>
      </c>
      <c r="BW144" s="41" t="e">
        <f t="shared" si="803"/>
        <v>#REF!</v>
      </c>
      <c r="BX144" s="41" t="e">
        <f t="shared" si="803"/>
        <v>#REF!</v>
      </c>
      <c r="BY144" s="41" t="e">
        <f t="shared" si="803"/>
        <v>#REF!</v>
      </c>
      <c r="BZ144" s="41" t="e">
        <f t="shared" si="803"/>
        <v>#REF!</v>
      </c>
      <c r="CA144" s="41" t="e">
        <f t="shared" si="803"/>
        <v>#REF!</v>
      </c>
      <c r="CB144" s="41" t="e">
        <f t="shared" si="803"/>
        <v>#REF!</v>
      </c>
      <c r="CC144" s="41" t="e">
        <f t="shared" si="803"/>
        <v>#REF!</v>
      </c>
      <c r="CD144" s="41" t="e">
        <f t="shared" si="803"/>
        <v>#REF!</v>
      </c>
      <c r="CE144" s="41" t="e">
        <f t="shared" si="803"/>
        <v>#REF!</v>
      </c>
      <c r="CF144" s="41" t="e">
        <f t="shared" si="803"/>
        <v>#REF!</v>
      </c>
      <c r="CG144" s="41" t="e">
        <f t="shared" si="803"/>
        <v>#REF!</v>
      </c>
      <c r="CH144" s="41" t="e">
        <f t="shared" si="803"/>
        <v>#REF!</v>
      </c>
      <c r="CI144" s="41" t="e">
        <f t="shared" si="803"/>
        <v>#REF!</v>
      </c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</row>
    <row r="145" spans="1:133" s="35" customFormat="1" x14ac:dyDescent="0.65">
      <c r="A145" s="159" t="s">
        <v>121</v>
      </c>
      <c r="B145" s="159"/>
      <c r="C145" s="36" t="e">
        <f>SUM(C146)</f>
        <v>#REF!</v>
      </c>
      <c r="D145" s="36" t="e">
        <f t="shared" ref="D145:BO145" si="804">SUM(D146)</f>
        <v>#REF!</v>
      </c>
      <c r="E145" s="36" t="e">
        <f t="shared" si="804"/>
        <v>#REF!</v>
      </c>
      <c r="F145" s="36" t="e">
        <f t="shared" si="804"/>
        <v>#REF!</v>
      </c>
      <c r="G145" s="36" t="e">
        <f t="shared" si="804"/>
        <v>#REF!</v>
      </c>
      <c r="H145" s="36" t="e">
        <f t="shared" si="804"/>
        <v>#REF!</v>
      </c>
      <c r="I145" s="36" t="e">
        <f t="shared" si="804"/>
        <v>#REF!</v>
      </c>
      <c r="J145" s="36" t="e">
        <f t="shared" si="804"/>
        <v>#REF!</v>
      </c>
      <c r="K145" s="36" t="e">
        <f t="shared" si="804"/>
        <v>#REF!</v>
      </c>
      <c r="L145" s="36" t="e">
        <f t="shared" si="804"/>
        <v>#REF!</v>
      </c>
      <c r="M145" s="36" t="e">
        <f t="shared" si="804"/>
        <v>#REF!</v>
      </c>
      <c r="N145" s="36" t="e">
        <f t="shared" si="804"/>
        <v>#REF!</v>
      </c>
      <c r="O145" s="36" t="e">
        <f t="shared" si="804"/>
        <v>#REF!</v>
      </c>
      <c r="P145" s="36" t="e">
        <f t="shared" si="804"/>
        <v>#REF!</v>
      </c>
      <c r="Q145" s="36" t="e">
        <f t="shared" si="804"/>
        <v>#REF!</v>
      </c>
      <c r="R145" s="36" t="e">
        <f t="shared" si="804"/>
        <v>#REF!</v>
      </c>
      <c r="S145" s="36" t="e">
        <f t="shared" si="804"/>
        <v>#REF!</v>
      </c>
      <c r="T145" s="36" t="e">
        <f t="shared" si="804"/>
        <v>#REF!</v>
      </c>
      <c r="U145" s="36" t="e">
        <f t="shared" si="804"/>
        <v>#REF!</v>
      </c>
      <c r="V145" s="36" t="e">
        <f t="shared" si="804"/>
        <v>#REF!</v>
      </c>
      <c r="W145" s="36" t="e">
        <f t="shared" si="804"/>
        <v>#REF!</v>
      </c>
      <c r="X145" s="36" t="e">
        <f t="shared" si="804"/>
        <v>#REF!</v>
      </c>
      <c r="Y145" s="36" t="e">
        <f t="shared" si="804"/>
        <v>#REF!</v>
      </c>
      <c r="Z145" s="36" t="e">
        <f t="shared" si="804"/>
        <v>#REF!</v>
      </c>
      <c r="AA145" s="36" t="e">
        <f t="shared" si="804"/>
        <v>#REF!</v>
      </c>
      <c r="AB145" s="36" t="e">
        <f t="shared" si="804"/>
        <v>#REF!</v>
      </c>
      <c r="AC145" s="36" t="e">
        <f t="shared" si="804"/>
        <v>#REF!</v>
      </c>
      <c r="AD145" s="36" t="e">
        <f t="shared" si="804"/>
        <v>#REF!</v>
      </c>
      <c r="AE145" s="36" t="e">
        <f t="shared" si="804"/>
        <v>#REF!</v>
      </c>
      <c r="AF145" s="36" t="e">
        <f t="shared" si="804"/>
        <v>#REF!</v>
      </c>
      <c r="AG145" s="36" t="e">
        <f t="shared" si="804"/>
        <v>#REF!</v>
      </c>
      <c r="AH145" s="36" t="e">
        <f t="shared" si="804"/>
        <v>#REF!</v>
      </c>
      <c r="AI145" s="49" t="e">
        <f t="shared" si="804"/>
        <v>#REF!</v>
      </c>
      <c r="AJ145" s="36" t="e">
        <f t="shared" si="804"/>
        <v>#REF!</v>
      </c>
      <c r="AK145" s="36" t="e">
        <f t="shared" si="804"/>
        <v>#REF!</v>
      </c>
      <c r="AL145" s="36" t="e">
        <f t="shared" si="804"/>
        <v>#REF!</v>
      </c>
      <c r="AM145" s="36" t="e">
        <f t="shared" si="804"/>
        <v>#REF!</v>
      </c>
      <c r="AN145" s="36" t="e">
        <f t="shared" si="804"/>
        <v>#REF!</v>
      </c>
      <c r="AO145" s="36" t="e">
        <f t="shared" si="804"/>
        <v>#REF!</v>
      </c>
      <c r="AP145" s="36" t="e">
        <f t="shared" si="804"/>
        <v>#REF!</v>
      </c>
      <c r="AQ145" s="36" t="e">
        <f t="shared" si="804"/>
        <v>#REF!</v>
      </c>
      <c r="AR145" s="36" t="e">
        <f t="shared" si="804"/>
        <v>#REF!</v>
      </c>
      <c r="AS145" s="36" t="e">
        <f t="shared" si="804"/>
        <v>#REF!</v>
      </c>
      <c r="AT145" s="36" t="e">
        <f t="shared" si="804"/>
        <v>#REF!</v>
      </c>
      <c r="AU145" s="36" t="e">
        <f t="shared" si="804"/>
        <v>#REF!</v>
      </c>
      <c r="AV145" s="36" t="e">
        <f t="shared" si="804"/>
        <v>#REF!</v>
      </c>
      <c r="AW145" s="36" t="e">
        <f t="shared" si="804"/>
        <v>#REF!</v>
      </c>
      <c r="AX145" s="36" t="e">
        <f t="shared" si="804"/>
        <v>#REF!</v>
      </c>
      <c r="AY145" s="36" t="e">
        <f t="shared" si="804"/>
        <v>#REF!</v>
      </c>
      <c r="AZ145" s="36" t="e">
        <f t="shared" si="804"/>
        <v>#REF!</v>
      </c>
      <c r="BA145" s="36" t="e">
        <f t="shared" si="804"/>
        <v>#REF!</v>
      </c>
      <c r="BB145" s="36" t="e">
        <f t="shared" si="804"/>
        <v>#REF!</v>
      </c>
      <c r="BC145" s="36" t="e">
        <f t="shared" si="804"/>
        <v>#REF!</v>
      </c>
      <c r="BD145" s="36" t="e">
        <f t="shared" si="804"/>
        <v>#REF!</v>
      </c>
      <c r="BE145" s="36" t="e">
        <f t="shared" si="804"/>
        <v>#REF!</v>
      </c>
      <c r="BF145" s="36" t="e">
        <f t="shared" si="804"/>
        <v>#REF!</v>
      </c>
      <c r="BG145" s="36" t="e">
        <f t="shared" si="804"/>
        <v>#REF!</v>
      </c>
      <c r="BH145" s="36" t="e">
        <f t="shared" si="804"/>
        <v>#REF!</v>
      </c>
      <c r="BI145" s="36" t="e">
        <f t="shared" si="804"/>
        <v>#REF!</v>
      </c>
      <c r="BJ145" s="36" t="e">
        <f t="shared" si="804"/>
        <v>#REF!</v>
      </c>
      <c r="BK145" s="36" t="e">
        <f t="shared" si="804"/>
        <v>#REF!</v>
      </c>
      <c r="BL145" s="36" t="e">
        <f t="shared" si="804"/>
        <v>#REF!</v>
      </c>
      <c r="BM145" s="36" t="e">
        <f t="shared" si="804"/>
        <v>#REF!</v>
      </c>
      <c r="BN145" s="36" t="e">
        <f t="shared" si="804"/>
        <v>#REF!</v>
      </c>
      <c r="BO145" s="36" t="e">
        <f t="shared" si="804"/>
        <v>#REF!</v>
      </c>
      <c r="BP145" s="49" t="e">
        <f t="shared" ref="BP145:CI145" si="805">SUM(BP146)</f>
        <v>#REF!</v>
      </c>
      <c r="BQ145" s="36" t="e">
        <f t="shared" si="805"/>
        <v>#REF!</v>
      </c>
      <c r="BR145" s="36" t="e">
        <f t="shared" si="805"/>
        <v>#REF!</v>
      </c>
      <c r="BS145" s="36" t="e">
        <f t="shared" si="805"/>
        <v>#REF!</v>
      </c>
      <c r="BT145" s="36" t="e">
        <f t="shared" si="805"/>
        <v>#REF!</v>
      </c>
      <c r="BU145" s="36" t="e">
        <f t="shared" si="805"/>
        <v>#REF!</v>
      </c>
      <c r="BV145" s="36" t="e">
        <f t="shared" si="805"/>
        <v>#REF!</v>
      </c>
      <c r="BW145" s="36" t="e">
        <f t="shared" si="805"/>
        <v>#REF!</v>
      </c>
      <c r="BX145" s="36" t="e">
        <f t="shared" si="805"/>
        <v>#REF!</v>
      </c>
      <c r="BY145" s="36" t="e">
        <f t="shared" si="805"/>
        <v>#REF!</v>
      </c>
      <c r="BZ145" s="36" t="e">
        <f t="shared" si="805"/>
        <v>#REF!</v>
      </c>
      <c r="CA145" s="36" t="e">
        <f t="shared" si="805"/>
        <v>#REF!</v>
      </c>
      <c r="CB145" s="36" t="e">
        <f t="shared" si="805"/>
        <v>#REF!</v>
      </c>
      <c r="CC145" s="36" t="e">
        <f t="shared" si="805"/>
        <v>#REF!</v>
      </c>
      <c r="CD145" s="36" t="e">
        <f t="shared" si="805"/>
        <v>#REF!</v>
      </c>
      <c r="CE145" s="36" t="e">
        <f t="shared" si="805"/>
        <v>#REF!</v>
      </c>
      <c r="CF145" s="49" t="e">
        <f t="shared" si="805"/>
        <v>#REF!</v>
      </c>
      <c r="CG145" s="36" t="e">
        <f t="shared" si="805"/>
        <v>#REF!</v>
      </c>
      <c r="CH145" s="36" t="e">
        <f t="shared" si="805"/>
        <v>#REF!</v>
      </c>
      <c r="CI145" s="36" t="e">
        <f t="shared" si="805"/>
        <v>#REF!</v>
      </c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</row>
    <row r="146" spans="1:133" s="32" customFormat="1" x14ac:dyDescent="0.65">
      <c r="A146" s="146"/>
      <c r="B146" s="146" t="s">
        <v>204</v>
      </c>
      <c r="C146" s="37" t="e">
        <f>#REF!</f>
        <v>#REF!</v>
      </c>
      <c r="D146" s="37" t="e">
        <f>#REF!</f>
        <v>#REF!</v>
      </c>
      <c r="E146" s="37" t="e">
        <f>#REF!</f>
        <v>#REF!</v>
      </c>
      <c r="F146" s="37" t="e">
        <f>#REF!</f>
        <v>#REF!</v>
      </c>
      <c r="G146" s="37" t="e">
        <f>SUM(C146:F146)</f>
        <v>#REF!</v>
      </c>
      <c r="H146" s="37" t="e">
        <f>#REF!</f>
        <v>#REF!</v>
      </c>
      <c r="I146" s="37" t="e">
        <f>#REF!</f>
        <v>#REF!</v>
      </c>
      <c r="J146" s="37" t="e">
        <f>#REF!</f>
        <v>#REF!</v>
      </c>
      <c r="K146" s="37" t="e">
        <f>#REF!</f>
        <v>#REF!</v>
      </c>
      <c r="L146" s="37" t="e">
        <f>SUM(H146:K146)</f>
        <v>#REF!</v>
      </c>
      <c r="M146" s="37" t="e">
        <f>#REF!</f>
        <v>#REF!</v>
      </c>
      <c r="N146" s="37" t="e">
        <f>#REF!</f>
        <v>#REF!</v>
      </c>
      <c r="O146" s="37" t="e">
        <f>#REF!</f>
        <v>#REF!</v>
      </c>
      <c r="P146" s="37" t="e">
        <f>#REF!</f>
        <v>#REF!</v>
      </c>
      <c r="Q146" s="37" t="e">
        <f t="shared" ref="Q146" si="806">SUM(M146:P146)</f>
        <v>#REF!</v>
      </c>
      <c r="R146" s="37" t="e">
        <f>#REF!</f>
        <v>#REF!</v>
      </c>
      <c r="S146" s="37" t="e">
        <f>#REF!</f>
        <v>#REF!</v>
      </c>
      <c r="T146" s="37" t="e">
        <f>#REF!</f>
        <v>#REF!</v>
      </c>
      <c r="U146" s="37" t="e">
        <f>#REF!</f>
        <v>#REF!</v>
      </c>
      <c r="V146" s="37" t="e">
        <f t="shared" ref="V146" si="807">SUM(R146:U146)</f>
        <v>#REF!</v>
      </c>
      <c r="W146" s="37" t="e">
        <f>#REF!</f>
        <v>#REF!</v>
      </c>
      <c r="X146" s="37" t="e">
        <f>#REF!</f>
        <v>#REF!</v>
      </c>
      <c r="Y146" s="37" t="e">
        <f>#REF!</f>
        <v>#REF!</v>
      </c>
      <c r="Z146" s="37" t="e">
        <f>#REF!</f>
        <v>#REF!</v>
      </c>
      <c r="AA146" s="37" t="e">
        <f t="shared" ref="AA146" si="808">SUM(W146:Z146)</f>
        <v>#REF!</v>
      </c>
      <c r="AB146" s="37" t="e">
        <f>#REF!</f>
        <v>#REF!</v>
      </c>
      <c r="AC146" s="37" t="e">
        <f>#REF!</f>
        <v>#REF!</v>
      </c>
      <c r="AD146" s="37" t="e">
        <f>#REF!</f>
        <v>#REF!</v>
      </c>
      <c r="AE146" s="37" t="e">
        <f>#REF!</f>
        <v>#REF!</v>
      </c>
      <c r="AF146" s="37" t="e">
        <f t="shared" ref="AF146" si="809">SUM(AB146:AE146)</f>
        <v>#REF!</v>
      </c>
      <c r="AG146" s="37" t="e">
        <f>#REF!</f>
        <v>#REF!</v>
      </c>
      <c r="AH146" s="37" t="e">
        <f>#REF!</f>
        <v>#REF!</v>
      </c>
      <c r="AI146" s="50" t="e">
        <f>SUM(G146+Q146+AA146)/2+AG146+AH146+SUM(L146+V146+AF146)/3</f>
        <v>#REF!</v>
      </c>
      <c r="AJ146" s="37" t="e">
        <f>#REF!*1.8</f>
        <v>#REF!</v>
      </c>
      <c r="AK146" s="37" t="e">
        <f>#REF!*1.8</f>
        <v>#REF!</v>
      </c>
      <c r="AL146" s="37" t="e">
        <f>#REF!*1.8</f>
        <v>#REF!</v>
      </c>
      <c r="AM146" s="37" t="e">
        <f>#REF!*1.8</f>
        <v>#REF!</v>
      </c>
      <c r="AN146" s="37" t="e">
        <f t="shared" ref="AN146" si="810">SUM(AJ146:AM146)</f>
        <v>#REF!</v>
      </c>
      <c r="AO146" s="37" t="e">
        <f>#REF!*1.8</f>
        <v>#REF!</v>
      </c>
      <c r="AP146" s="37" t="e">
        <f>#REF!*1.8</f>
        <v>#REF!</v>
      </c>
      <c r="AQ146" s="37" t="e">
        <f>#REF!*1.8</f>
        <v>#REF!</v>
      </c>
      <c r="AR146" s="37" t="e">
        <f>#REF!*1.8</f>
        <v>#REF!</v>
      </c>
      <c r="AS146" s="37" t="e">
        <f t="shared" ref="AS146" si="811">SUM(AO146:AR146)</f>
        <v>#REF!</v>
      </c>
      <c r="AT146" s="37" t="e">
        <f>#REF!*1.8</f>
        <v>#REF!</v>
      </c>
      <c r="AU146" s="37" t="e">
        <f>#REF!*1.8</f>
        <v>#REF!</v>
      </c>
      <c r="AV146" s="37" t="e">
        <f>#REF!*1.8</f>
        <v>#REF!</v>
      </c>
      <c r="AW146" s="37" t="e">
        <f>#REF!*1.8</f>
        <v>#REF!</v>
      </c>
      <c r="AX146" s="37" t="e">
        <f t="shared" ref="AX146" si="812">SUM(AT146:AW146)</f>
        <v>#REF!</v>
      </c>
      <c r="AY146" s="37" t="e">
        <f>#REF!*1.8</f>
        <v>#REF!</v>
      </c>
      <c r="AZ146" s="37" t="e">
        <f>#REF!*1.8</f>
        <v>#REF!</v>
      </c>
      <c r="BA146" s="37" t="e">
        <f>#REF!*1.8</f>
        <v>#REF!</v>
      </c>
      <c r="BB146" s="37" t="e">
        <f>#REF!*1.8</f>
        <v>#REF!</v>
      </c>
      <c r="BC146" s="37" t="e">
        <f t="shared" ref="BC146" si="813">SUM(AY146:BB146)</f>
        <v>#REF!</v>
      </c>
      <c r="BD146" s="37" t="e">
        <f>#REF!*1.8</f>
        <v>#REF!</v>
      </c>
      <c r="BE146" s="37" t="e">
        <f>#REF!*1.8</f>
        <v>#REF!</v>
      </c>
      <c r="BF146" s="37" t="e">
        <f>#REF!*1.8</f>
        <v>#REF!</v>
      </c>
      <c r="BG146" s="37" t="e">
        <f>#REF!*1.8</f>
        <v>#REF!</v>
      </c>
      <c r="BH146" s="37" t="e">
        <f t="shared" ref="BH146" si="814">SUM(BD146:BG146)</f>
        <v>#REF!</v>
      </c>
      <c r="BI146" s="37" t="e">
        <f>#REF!*1.8</f>
        <v>#REF!</v>
      </c>
      <c r="BJ146" s="37" t="e">
        <f>#REF!*1.8</f>
        <v>#REF!</v>
      </c>
      <c r="BK146" s="37" t="e">
        <f>#REF!*1.8</f>
        <v>#REF!</v>
      </c>
      <c r="BL146" s="37" t="e">
        <f>#REF!*1.8</f>
        <v>#REF!</v>
      </c>
      <c r="BM146" s="37" t="e">
        <f t="shared" ref="BM146" si="815">SUM(BI146:BL146)</f>
        <v>#REF!</v>
      </c>
      <c r="BN146" s="37" t="e">
        <f>#REF!</f>
        <v>#REF!</v>
      </c>
      <c r="BO146" s="37" t="e">
        <f>#REF!</f>
        <v>#REF!</v>
      </c>
      <c r="BP146" s="50" t="e">
        <f t="shared" ref="BP146" si="816">SUM(AN146+AX146+BH146)/2+BN146+BO146+SUM(AS146+BC146+BM146)/3</f>
        <v>#REF!</v>
      </c>
      <c r="BQ146" s="37" t="e">
        <f>#REF!*1.8</f>
        <v>#REF!</v>
      </c>
      <c r="BR146" s="37" t="e">
        <f>#REF!*1.8</f>
        <v>#REF!</v>
      </c>
      <c r="BS146" s="37" t="e">
        <f>#REF!*1.8</f>
        <v>#REF!</v>
      </c>
      <c r="BT146" s="37" t="e">
        <f>#REF!*1.8</f>
        <v>#REF!</v>
      </c>
      <c r="BU146" s="37" t="e">
        <f t="shared" ref="BU146" si="817">SUM(BQ146:BT146)</f>
        <v>#REF!</v>
      </c>
      <c r="BV146" s="37" t="e">
        <f>#REF!*1.8</f>
        <v>#REF!</v>
      </c>
      <c r="BW146" s="37" t="e">
        <f>#REF!*1.8</f>
        <v>#REF!</v>
      </c>
      <c r="BX146" s="37" t="e">
        <f>#REF!*1.8</f>
        <v>#REF!</v>
      </c>
      <c r="BY146" s="37" t="e">
        <f>#REF!*1.8</f>
        <v>#REF!</v>
      </c>
      <c r="BZ146" s="37" t="e">
        <f t="shared" ref="BZ146" si="818">SUM(BV146:BY146)</f>
        <v>#REF!</v>
      </c>
      <c r="CA146" s="37" t="e">
        <f>#REF!*1.8</f>
        <v>#REF!</v>
      </c>
      <c r="CB146" s="37" t="e">
        <f>#REF!*1.8</f>
        <v>#REF!</v>
      </c>
      <c r="CC146" s="37" t="e">
        <f>#REF!*1.8</f>
        <v>#REF!</v>
      </c>
      <c r="CD146" s="37" t="e">
        <f>#REF!*1.8</f>
        <v>#REF!</v>
      </c>
      <c r="CE146" s="37" t="e">
        <f t="shared" ref="CE146" si="819">SUM(CA146:CD146)</f>
        <v>#REF!</v>
      </c>
      <c r="CF146" s="50" t="e">
        <f>SUM(BU146+BZ146+CE146)/2</f>
        <v>#REF!</v>
      </c>
      <c r="CG146" s="37" t="e">
        <f t="shared" ref="CG146" si="820">SUM(G146+Q146+AA146+AN146+AX146+BH146+BU146+BZ146+CE146)/2+AG146+AH146+BN146+BO146</f>
        <v>#REF!</v>
      </c>
      <c r="CH146" s="37" t="e">
        <f t="shared" ref="CH146" si="821">SUM(L146+V146+AF146+AS146+BC146+BM146)/3</f>
        <v>#REF!</v>
      </c>
      <c r="CI146" s="37" t="e">
        <f t="shared" ref="CI146" si="822">CG146+CH146</f>
        <v>#REF!</v>
      </c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</row>
    <row r="147" spans="1:133" s="35" customFormat="1" x14ac:dyDescent="0.65">
      <c r="A147" s="157" t="s">
        <v>122</v>
      </c>
      <c r="B147" s="157"/>
      <c r="C147" s="36" t="e">
        <f>SUM(C148+C152+C154+C161+C163+C165+C167+C169)</f>
        <v>#REF!</v>
      </c>
      <c r="D147" s="36" t="e">
        <f t="shared" ref="D147:BO147" si="823">SUM(D148+D152+D154+D161+D163+D165+D167+D169)</f>
        <v>#REF!</v>
      </c>
      <c r="E147" s="36" t="e">
        <f t="shared" si="823"/>
        <v>#REF!</v>
      </c>
      <c r="F147" s="36" t="e">
        <f t="shared" si="823"/>
        <v>#REF!</v>
      </c>
      <c r="G147" s="36" t="e">
        <f t="shared" si="823"/>
        <v>#REF!</v>
      </c>
      <c r="H147" s="36" t="e">
        <f t="shared" si="823"/>
        <v>#REF!</v>
      </c>
      <c r="I147" s="36" t="e">
        <f t="shared" si="823"/>
        <v>#REF!</v>
      </c>
      <c r="J147" s="36" t="e">
        <f t="shared" si="823"/>
        <v>#REF!</v>
      </c>
      <c r="K147" s="36" t="e">
        <f t="shared" si="823"/>
        <v>#REF!</v>
      </c>
      <c r="L147" s="36" t="e">
        <f t="shared" si="823"/>
        <v>#REF!</v>
      </c>
      <c r="M147" s="36" t="e">
        <f t="shared" si="823"/>
        <v>#REF!</v>
      </c>
      <c r="N147" s="36" t="e">
        <f t="shared" si="823"/>
        <v>#REF!</v>
      </c>
      <c r="O147" s="36" t="e">
        <f t="shared" si="823"/>
        <v>#REF!</v>
      </c>
      <c r="P147" s="36" t="e">
        <f t="shared" si="823"/>
        <v>#REF!</v>
      </c>
      <c r="Q147" s="36" t="e">
        <f t="shared" si="823"/>
        <v>#REF!</v>
      </c>
      <c r="R147" s="36" t="e">
        <f t="shared" si="823"/>
        <v>#REF!</v>
      </c>
      <c r="S147" s="36" t="e">
        <f t="shared" si="823"/>
        <v>#REF!</v>
      </c>
      <c r="T147" s="36" t="e">
        <f t="shared" si="823"/>
        <v>#REF!</v>
      </c>
      <c r="U147" s="36" t="e">
        <f t="shared" si="823"/>
        <v>#REF!</v>
      </c>
      <c r="V147" s="36" t="e">
        <f t="shared" si="823"/>
        <v>#REF!</v>
      </c>
      <c r="W147" s="36" t="e">
        <f t="shared" si="823"/>
        <v>#REF!</v>
      </c>
      <c r="X147" s="36" t="e">
        <f t="shared" si="823"/>
        <v>#REF!</v>
      </c>
      <c r="Y147" s="36" t="e">
        <f t="shared" si="823"/>
        <v>#REF!</v>
      </c>
      <c r="Z147" s="36" t="e">
        <f t="shared" si="823"/>
        <v>#REF!</v>
      </c>
      <c r="AA147" s="36" t="e">
        <f t="shared" si="823"/>
        <v>#REF!</v>
      </c>
      <c r="AB147" s="36" t="e">
        <f t="shared" si="823"/>
        <v>#REF!</v>
      </c>
      <c r="AC147" s="36" t="e">
        <f t="shared" si="823"/>
        <v>#REF!</v>
      </c>
      <c r="AD147" s="36" t="e">
        <f t="shared" si="823"/>
        <v>#REF!</v>
      </c>
      <c r="AE147" s="36" t="e">
        <f t="shared" si="823"/>
        <v>#REF!</v>
      </c>
      <c r="AF147" s="36" t="e">
        <f t="shared" si="823"/>
        <v>#REF!</v>
      </c>
      <c r="AG147" s="36" t="e">
        <f t="shared" si="823"/>
        <v>#REF!</v>
      </c>
      <c r="AH147" s="36" t="e">
        <f t="shared" si="823"/>
        <v>#REF!</v>
      </c>
      <c r="AI147" s="49" t="e">
        <f t="shared" si="823"/>
        <v>#REF!</v>
      </c>
      <c r="AJ147" s="36" t="e">
        <f t="shared" si="823"/>
        <v>#REF!</v>
      </c>
      <c r="AK147" s="36" t="e">
        <f t="shared" si="823"/>
        <v>#REF!</v>
      </c>
      <c r="AL147" s="36" t="e">
        <f t="shared" si="823"/>
        <v>#REF!</v>
      </c>
      <c r="AM147" s="36" t="e">
        <f t="shared" si="823"/>
        <v>#REF!</v>
      </c>
      <c r="AN147" s="36" t="e">
        <f t="shared" si="823"/>
        <v>#REF!</v>
      </c>
      <c r="AO147" s="36" t="e">
        <f t="shared" si="823"/>
        <v>#REF!</v>
      </c>
      <c r="AP147" s="36" t="e">
        <f t="shared" si="823"/>
        <v>#REF!</v>
      </c>
      <c r="AQ147" s="36" t="e">
        <f t="shared" si="823"/>
        <v>#REF!</v>
      </c>
      <c r="AR147" s="36" t="e">
        <f t="shared" si="823"/>
        <v>#REF!</v>
      </c>
      <c r="AS147" s="36" t="e">
        <f t="shared" si="823"/>
        <v>#REF!</v>
      </c>
      <c r="AT147" s="36" t="e">
        <f t="shared" si="823"/>
        <v>#REF!</v>
      </c>
      <c r="AU147" s="36" t="e">
        <f t="shared" si="823"/>
        <v>#REF!</v>
      </c>
      <c r="AV147" s="36" t="e">
        <f t="shared" si="823"/>
        <v>#REF!</v>
      </c>
      <c r="AW147" s="36" t="e">
        <f t="shared" si="823"/>
        <v>#REF!</v>
      </c>
      <c r="AX147" s="36" t="e">
        <f t="shared" si="823"/>
        <v>#REF!</v>
      </c>
      <c r="AY147" s="36" t="e">
        <f t="shared" si="823"/>
        <v>#REF!</v>
      </c>
      <c r="AZ147" s="36" t="e">
        <f t="shared" si="823"/>
        <v>#REF!</v>
      </c>
      <c r="BA147" s="36" t="e">
        <f t="shared" si="823"/>
        <v>#REF!</v>
      </c>
      <c r="BB147" s="36" t="e">
        <f t="shared" si="823"/>
        <v>#REF!</v>
      </c>
      <c r="BC147" s="36" t="e">
        <f t="shared" si="823"/>
        <v>#REF!</v>
      </c>
      <c r="BD147" s="36" t="e">
        <f t="shared" si="823"/>
        <v>#REF!</v>
      </c>
      <c r="BE147" s="36" t="e">
        <f t="shared" si="823"/>
        <v>#REF!</v>
      </c>
      <c r="BF147" s="36" t="e">
        <f t="shared" si="823"/>
        <v>#REF!</v>
      </c>
      <c r="BG147" s="36" t="e">
        <f t="shared" si="823"/>
        <v>#REF!</v>
      </c>
      <c r="BH147" s="36" t="e">
        <f t="shared" si="823"/>
        <v>#REF!</v>
      </c>
      <c r="BI147" s="36" t="e">
        <f t="shared" si="823"/>
        <v>#REF!</v>
      </c>
      <c r="BJ147" s="36" t="e">
        <f t="shared" si="823"/>
        <v>#REF!</v>
      </c>
      <c r="BK147" s="36" t="e">
        <f t="shared" si="823"/>
        <v>#REF!</v>
      </c>
      <c r="BL147" s="36" t="e">
        <f t="shared" si="823"/>
        <v>#REF!</v>
      </c>
      <c r="BM147" s="36" t="e">
        <f t="shared" si="823"/>
        <v>#REF!</v>
      </c>
      <c r="BN147" s="36" t="e">
        <f t="shared" si="823"/>
        <v>#REF!</v>
      </c>
      <c r="BO147" s="36" t="e">
        <f t="shared" si="823"/>
        <v>#REF!</v>
      </c>
      <c r="BP147" s="49" t="e">
        <f t="shared" ref="BP147:CI147" si="824">SUM(BP148+BP152+BP154+BP161+BP163+BP165+BP167+BP169)</f>
        <v>#REF!</v>
      </c>
      <c r="BQ147" s="36" t="e">
        <f t="shared" si="824"/>
        <v>#REF!</v>
      </c>
      <c r="BR147" s="36" t="e">
        <f t="shared" si="824"/>
        <v>#REF!</v>
      </c>
      <c r="BS147" s="36" t="e">
        <f t="shared" si="824"/>
        <v>#REF!</v>
      </c>
      <c r="BT147" s="36" t="e">
        <f t="shared" si="824"/>
        <v>#REF!</v>
      </c>
      <c r="BU147" s="36" t="e">
        <f t="shared" si="824"/>
        <v>#REF!</v>
      </c>
      <c r="BV147" s="36" t="e">
        <f t="shared" si="824"/>
        <v>#REF!</v>
      </c>
      <c r="BW147" s="36" t="e">
        <f t="shared" si="824"/>
        <v>#REF!</v>
      </c>
      <c r="BX147" s="36" t="e">
        <f t="shared" si="824"/>
        <v>#REF!</v>
      </c>
      <c r="BY147" s="36" t="e">
        <f t="shared" si="824"/>
        <v>#REF!</v>
      </c>
      <c r="BZ147" s="36" t="e">
        <f t="shared" si="824"/>
        <v>#REF!</v>
      </c>
      <c r="CA147" s="36" t="e">
        <f t="shared" si="824"/>
        <v>#REF!</v>
      </c>
      <c r="CB147" s="36" t="e">
        <f t="shared" si="824"/>
        <v>#REF!</v>
      </c>
      <c r="CC147" s="36" t="e">
        <f t="shared" si="824"/>
        <v>#REF!</v>
      </c>
      <c r="CD147" s="36" t="e">
        <f t="shared" si="824"/>
        <v>#REF!</v>
      </c>
      <c r="CE147" s="36" t="e">
        <f t="shared" si="824"/>
        <v>#REF!</v>
      </c>
      <c r="CF147" s="49" t="e">
        <f t="shared" si="824"/>
        <v>#REF!</v>
      </c>
      <c r="CG147" s="36" t="e">
        <f t="shared" si="824"/>
        <v>#REF!</v>
      </c>
      <c r="CH147" s="36" t="e">
        <f t="shared" si="824"/>
        <v>#REF!</v>
      </c>
      <c r="CI147" s="36" t="e">
        <f t="shared" si="824"/>
        <v>#REF!</v>
      </c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</row>
    <row r="148" spans="1:133" s="35" customFormat="1" x14ac:dyDescent="0.65">
      <c r="A148" s="157"/>
      <c r="B148" s="157" t="s">
        <v>123</v>
      </c>
      <c r="C148" s="36" t="e">
        <f>SUM(C149:C151)</f>
        <v>#REF!</v>
      </c>
      <c r="D148" s="36" t="e">
        <f t="shared" ref="D148:BO148" si="825">SUM(D149:D151)</f>
        <v>#REF!</v>
      </c>
      <c r="E148" s="36" t="e">
        <f t="shared" si="825"/>
        <v>#REF!</v>
      </c>
      <c r="F148" s="36" t="e">
        <f t="shared" si="825"/>
        <v>#REF!</v>
      </c>
      <c r="G148" s="36" t="e">
        <f t="shared" si="825"/>
        <v>#REF!</v>
      </c>
      <c r="H148" s="36" t="e">
        <f t="shared" si="825"/>
        <v>#REF!</v>
      </c>
      <c r="I148" s="36" t="e">
        <f t="shared" si="825"/>
        <v>#REF!</v>
      </c>
      <c r="J148" s="36" t="e">
        <f t="shared" si="825"/>
        <v>#REF!</v>
      </c>
      <c r="K148" s="36" t="e">
        <f t="shared" si="825"/>
        <v>#REF!</v>
      </c>
      <c r="L148" s="36" t="e">
        <f t="shared" si="825"/>
        <v>#REF!</v>
      </c>
      <c r="M148" s="36" t="e">
        <f t="shared" si="825"/>
        <v>#REF!</v>
      </c>
      <c r="N148" s="36" t="e">
        <f t="shared" si="825"/>
        <v>#REF!</v>
      </c>
      <c r="O148" s="36" t="e">
        <f t="shared" si="825"/>
        <v>#REF!</v>
      </c>
      <c r="P148" s="36" t="e">
        <f t="shared" si="825"/>
        <v>#REF!</v>
      </c>
      <c r="Q148" s="36" t="e">
        <f t="shared" si="825"/>
        <v>#REF!</v>
      </c>
      <c r="R148" s="36" t="e">
        <f t="shared" si="825"/>
        <v>#REF!</v>
      </c>
      <c r="S148" s="36" t="e">
        <f t="shared" si="825"/>
        <v>#REF!</v>
      </c>
      <c r="T148" s="36" t="e">
        <f t="shared" si="825"/>
        <v>#REF!</v>
      </c>
      <c r="U148" s="36" t="e">
        <f t="shared" si="825"/>
        <v>#REF!</v>
      </c>
      <c r="V148" s="36" t="e">
        <f t="shared" si="825"/>
        <v>#REF!</v>
      </c>
      <c r="W148" s="36" t="e">
        <f t="shared" si="825"/>
        <v>#REF!</v>
      </c>
      <c r="X148" s="36" t="e">
        <f t="shared" si="825"/>
        <v>#REF!</v>
      </c>
      <c r="Y148" s="36" t="e">
        <f t="shared" si="825"/>
        <v>#REF!</v>
      </c>
      <c r="Z148" s="36" t="e">
        <f t="shared" si="825"/>
        <v>#REF!</v>
      </c>
      <c r="AA148" s="36" t="e">
        <f t="shared" si="825"/>
        <v>#REF!</v>
      </c>
      <c r="AB148" s="36" t="e">
        <f t="shared" si="825"/>
        <v>#REF!</v>
      </c>
      <c r="AC148" s="36" t="e">
        <f t="shared" si="825"/>
        <v>#REF!</v>
      </c>
      <c r="AD148" s="36" t="e">
        <f t="shared" si="825"/>
        <v>#REF!</v>
      </c>
      <c r="AE148" s="36" t="e">
        <f t="shared" si="825"/>
        <v>#REF!</v>
      </c>
      <c r="AF148" s="36" t="e">
        <f t="shared" si="825"/>
        <v>#REF!</v>
      </c>
      <c r="AG148" s="36" t="e">
        <f t="shared" si="825"/>
        <v>#REF!</v>
      </c>
      <c r="AH148" s="36" t="e">
        <f t="shared" si="825"/>
        <v>#REF!</v>
      </c>
      <c r="AI148" s="49" t="e">
        <f t="shared" si="825"/>
        <v>#REF!</v>
      </c>
      <c r="AJ148" s="36" t="e">
        <f t="shared" si="825"/>
        <v>#REF!</v>
      </c>
      <c r="AK148" s="36" t="e">
        <f t="shared" si="825"/>
        <v>#REF!</v>
      </c>
      <c r="AL148" s="36" t="e">
        <f t="shared" si="825"/>
        <v>#REF!</v>
      </c>
      <c r="AM148" s="36" t="e">
        <f t="shared" si="825"/>
        <v>#REF!</v>
      </c>
      <c r="AN148" s="36" t="e">
        <f t="shared" si="825"/>
        <v>#REF!</v>
      </c>
      <c r="AO148" s="36" t="e">
        <f t="shared" si="825"/>
        <v>#REF!</v>
      </c>
      <c r="AP148" s="36" t="e">
        <f t="shared" si="825"/>
        <v>#REF!</v>
      </c>
      <c r="AQ148" s="36" t="e">
        <f t="shared" si="825"/>
        <v>#REF!</v>
      </c>
      <c r="AR148" s="36" t="e">
        <f t="shared" si="825"/>
        <v>#REF!</v>
      </c>
      <c r="AS148" s="36" t="e">
        <f t="shared" si="825"/>
        <v>#REF!</v>
      </c>
      <c r="AT148" s="36" t="e">
        <f t="shared" si="825"/>
        <v>#REF!</v>
      </c>
      <c r="AU148" s="36" t="e">
        <f t="shared" si="825"/>
        <v>#REF!</v>
      </c>
      <c r="AV148" s="36" t="e">
        <f t="shared" si="825"/>
        <v>#REF!</v>
      </c>
      <c r="AW148" s="36" t="e">
        <f t="shared" si="825"/>
        <v>#REF!</v>
      </c>
      <c r="AX148" s="36" t="e">
        <f t="shared" si="825"/>
        <v>#REF!</v>
      </c>
      <c r="AY148" s="36" t="e">
        <f t="shared" si="825"/>
        <v>#REF!</v>
      </c>
      <c r="AZ148" s="36" t="e">
        <f t="shared" si="825"/>
        <v>#REF!</v>
      </c>
      <c r="BA148" s="36" t="e">
        <f t="shared" si="825"/>
        <v>#REF!</v>
      </c>
      <c r="BB148" s="36" t="e">
        <f t="shared" si="825"/>
        <v>#REF!</v>
      </c>
      <c r="BC148" s="36" t="e">
        <f t="shared" si="825"/>
        <v>#REF!</v>
      </c>
      <c r="BD148" s="36" t="e">
        <f t="shared" si="825"/>
        <v>#REF!</v>
      </c>
      <c r="BE148" s="36" t="e">
        <f t="shared" si="825"/>
        <v>#REF!</v>
      </c>
      <c r="BF148" s="36" t="e">
        <f t="shared" si="825"/>
        <v>#REF!</v>
      </c>
      <c r="BG148" s="36" t="e">
        <f t="shared" si="825"/>
        <v>#REF!</v>
      </c>
      <c r="BH148" s="36" t="e">
        <f t="shared" si="825"/>
        <v>#REF!</v>
      </c>
      <c r="BI148" s="36" t="e">
        <f t="shared" si="825"/>
        <v>#REF!</v>
      </c>
      <c r="BJ148" s="36" t="e">
        <f t="shared" si="825"/>
        <v>#REF!</v>
      </c>
      <c r="BK148" s="36" t="e">
        <f t="shared" si="825"/>
        <v>#REF!</v>
      </c>
      <c r="BL148" s="36" t="e">
        <f t="shared" si="825"/>
        <v>#REF!</v>
      </c>
      <c r="BM148" s="36" t="e">
        <f t="shared" si="825"/>
        <v>#REF!</v>
      </c>
      <c r="BN148" s="36" t="e">
        <f t="shared" si="825"/>
        <v>#REF!</v>
      </c>
      <c r="BO148" s="36" t="e">
        <f t="shared" si="825"/>
        <v>#REF!</v>
      </c>
      <c r="BP148" s="49" t="e">
        <f t="shared" ref="BP148:CI148" si="826">SUM(BP149:BP151)</f>
        <v>#REF!</v>
      </c>
      <c r="BQ148" s="36" t="e">
        <f t="shared" si="826"/>
        <v>#REF!</v>
      </c>
      <c r="BR148" s="36" t="e">
        <f t="shared" si="826"/>
        <v>#REF!</v>
      </c>
      <c r="BS148" s="36" t="e">
        <f t="shared" si="826"/>
        <v>#REF!</v>
      </c>
      <c r="BT148" s="36" t="e">
        <f t="shared" si="826"/>
        <v>#REF!</v>
      </c>
      <c r="BU148" s="36" t="e">
        <f t="shared" si="826"/>
        <v>#REF!</v>
      </c>
      <c r="BV148" s="36" t="e">
        <f t="shared" si="826"/>
        <v>#REF!</v>
      </c>
      <c r="BW148" s="36" t="e">
        <f t="shared" si="826"/>
        <v>#REF!</v>
      </c>
      <c r="BX148" s="36" t="e">
        <f t="shared" si="826"/>
        <v>#REF!</v>
      </c>
      <c r="BY148" s="36" t="e">
        <f t="shared" si="826"/>
        <v>#REF!</v>
      </c>
      <c r="BZ148" s="36" t="e">
        <f t="shared" si="826"/>
        <v>#REF!</v>
      </c>
      <c r="CA148" s="36" t="e">
        <f t="shared" si="826"/>
        <v>#REF!</v>
      </c>
      <c r="CB148" s="36" t="e">
        <f t="shared" si="826"/>
        <v>#REF!</v>
      </c>
      <c r="CC148" s="36" t="e">
        <f t="shared" si="826"/>
        <v>#REF!</v>
      </c>
      <c r="CD148" s="36" t="e">
        <f t="shared" si="826"/>
        <v>#REF!</v>
      </c>
      <c r="CE148" s="36" t="e">
        <f t="shared" si="826"/>
        <v>#REF!</v>
      </c>
      <c r="CF148" s="49" t="e">
        <f t="shared" si="826"/>
        <v>#REF!</v>
      </c>
      <c r="CG148" s="36" t="e">
        <f t="shared" si="826"/>
        <v>#REF!</v>
      </c>
      <c r="CH148" s="36" t="e">
        <f t="shared" si="826"/>
        <v>#REF!</v>
      </c>
      <c r="CI148" s="36" t="e">
        <f t="shared" si="826"/>
        <v>#REF!</v>
      </c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</row>
    <row r="149" spans="1:133" x14ac:dyDescent="0.65">
      <c r="A149" s="158"/>
      <c r="B149" s="158" t="s">
        <v>124</v>
      </c>
      <c r="C149" s="37" t="e">
        <f>#REF!</f>
        <v>#REF!</v>
      </c>
      <c r="D149" s="37" t="e">
        <f>#REF!</f>
        <v>#REF!</v>
      </c>
      <c r="E149" s="37" t="e">
        <f>#REF!</f>
        <v>#REF!</v>
      </c>
      <c r="F149" s="37" t="e">
        <f>#REF!</f>
        <v>#REF!</v>
      </c>
      <c r="G149" s="37" t="e">
        <f t="shared" ref="G149:G151" si="827">SUM(C149:F149)</f>
        <v>#REF!</v>
      </c>
      <c r="H149" s="37" t="e">
        <f>#REF!</f>
        <v>#REF!</v>
      </c>
      <c r="I149" s="37" t="e">
        <f>#REF!</f>
        <v>#REF!</v>
      </c>
      <c r="J149" s="37" t="e">
        <f>#REF!</f>
        <v>#REF!</v>
      </c>
      <c r="K149" s="37" t="e">
        <f>#REF!</f>
        <v>#REF!</v>
      </c>
      <c r="L149" s="37" t="e">
        <f t="shared" ref="L149:L151" si="828">SUM(H149:K149)</f>
        <v>#REF!</v>
      </c>
      <c r="M149" s="37" t="e">
        <f>#REF!</f>
        <v>#REF!</v>
      </c>
      <c r="N149" s="37" t="e">
        <f>#REF!</f>
        <v>#REF!</v>
      </c>
      <c r="O149" s="37" t="e">
        <f>#REF!</f>
        <v>#REF!</v>
      </c>
      <c r="P149" s="37" t="e">
        <f>#REF!</f>
        <v>#REF!</v>
      </c>
      <c r="Q149" s="37" t="e">
        <f t="shared" ref="Q149:Q151" si="829">SUM(M149:P149)</f>
        <v>#REF!</v>
      </c>
      <c r="R149" s="37" t="e">
        <f>#REF!</f>
        <v>#REF!</v>
      </c>
      <c r="S149" s="37" t="e">
        <f>#REF!</f>
        <v>#REF!</v>
      </c>
      <c r="T149" s="37" t="e">
        <f>#REF!</f>
        <v>#REF!</v>
      </c>
      <c r="U149" s="37" t="e">
        <f>#REF!</f>
        <v>#REF!</v>
      </c>
      <c r="V149" s="37" t="e">
        <f t="shared" ref="V149:V151" si="830">SUM(R149:U149)</f>
        <v>#REF!</v>
      </c>
      <c r="W149" s="37" t="e">
        <f>#REF!</f>
        <v>#REF!</v>
      </c>
      <c r="X149" s="37" t="e">
        <f>#REF!</f>
        <v>#REF!</v>
      </c>
      <c r="Y149" s="37" t="e">
        <f>#REF!</f>
        <v>#REF!</v>
      </c>
      <c r="Z149" s="37" t="e">
        <f>#REF!</f>
        <v>#REF!</v>
      </c>
      <c r="AA149" s="37" t="e">
        <f t="shared" ref="AA149:AA151" si="831">SUM(W149:Z149)</f>
        <v>#REF!</v>
      </c>
      <c r="AB149" s="37" t="e">
        <f>#REF!</f>
        <v>#REF!</v>
      </c>
      <c r="AC149" s="37" t="e">
        <f>#REF!</f>
        <v>#REF!</v>
      </c>
      <c r="AD149" s="37" t="e">
        <f>#REF!</f>
        <v>#REF!</v>
      </c>
      <c r="AE149" s="37" t="e">
        <f>#REF!</f>
        <v>#REF!</v>
      </c>
      <c r="AF149" s="37" t="e">
        <f t="shared" ref="AF149:AF151" si="832">SUM(AB149:AE149)</f>
        <v>#REF!</v>
      </c>
      <c r="AG149" s="37" t="e">
        <f>#REF!</f>
        <v>#REF!</v>
      </c>
      <c r="AH149" s="37" t="e">
        <f>#REF!</f>
        <v>#REF!</v>
      </c>
      <c r="AI149" s="50" t="e">
        <f t="shared" ref="AI149:AI151" si="833">SUM(G149+Q149+AA149)/2+AG149+AH149+SUM(L149+V149+AF149)/3</f>
        <v>#REF!</v>
      </c>
      <c r="AJ149" s="37" t="e">
        <f>#REF!*1.8</f>
        <v>#REF!</v>
      </c>
      <c r="AK149" s="37" t="e">
        <f>#REF!*1.8</f>
        <v>#REF!</v>
      </c>
      <c r="AL149" s="37" t="e">
        <f>#REF!*1.8</f>
        <v>#REF!</v>
      </c>
      <c r="AM149" s="37" t="e">
        <f>#REF!*1.8</f>
        <v>#REF!</v>
      </c>
      <c r="AN149" s="37" t="e">
        <f t="shared" ref="AN149:AN151" si="834">SUM(AJ149:AM149)</f>
        <v>#REF!</v>
      </c>
      <c r="AO149" s="37" t="e">
        <f>#REF!*1.8</f>
        <v>#REF!</v>
      </c>
      <c r="AP149" s="37" t="e">
        <f>#REF!*1.8</f>
        <v>#REF!</v>
      </c>
      <c r="AQ149" s="37" t="e">
        <f>#REF!*1.8</f>
        <v>#REF!</v>
      </c>
      <c r="AR149" s="37" t="e">
        <f>#REF!*1.8</f>
        <v>#REF!</v>
      </c>
      <c r="AS149" s="37" t="e">
        <f t="shared" ref="AS149:AS151" si="835">SUM(AO149:AR149)</f>
        <v>#REF!</v>
      </c>
      <c r="AT149" s="37" t="e">
        <f>#REF!*1.8</f>
        <v>#REF!</v>
      </c>
      <c r="AU149" s="37" t="e">
        <f>#REF!*1.8</f>
        <v>#REF!</v>
      </c>
      <c r="AV149" s="37" t="e">
        <f>#REF!*1.8</f>
        <v>#REF!</v>
      </c>
      <c r="AW149" s="37" t="e">
        <f>#REF!*1.8</f>
        <v>#REF!</v>
      </c>
      <c r="AX149" s="37" t="e">
        <f t="shared" ref="AX149:AX151" si="836">SUM(AT149:AW149)</f>
        <v>#REF!</v>
      </c>
      <c r="AY149" s="37" t="e">
        <f>#REF!*1.8</f>
        <v>#REF!</v>
      </c>
      <c r="AZ149" s="37" t="e">
        <f>#REF!*1.8</f>
        <v>#REF!</v>
      </c>
      <c r="BA149" s="37" t="e">
        <f>#REF!*1.8</f>
        <v>#REF!</v>
      </c>
      <c r="BB149" s="37" t="e">
        <f>#REF!*1.8</f>
        <v>#REF!</v>
      </c>
      <c r="BC149" s="37" t="e">
        <f t="shared" ref="BC149:BC151" si="837">SUM(AY149:BB149)</f>
        <v>#REF!</v>
      </c>
      <c r="BD149" s="37" t="e">
        <f>#REF!*1.8</f>
        <v>#REF!</v>
      </c>
      <c r="BE149" s="37" t="e">
        <f>#REF!*1.8</f>
        <v>#REF!</v>
      </c>
      <c r="BF149" s="37" t="e">
        <f>#REF!*1.8</f>
        <v>#REF!</v>
      </c>
      <c r="BG149" s="37" t="e">
        <f>#REF!*1.8</f>
        <v>#REF!</v>
      </c>
      <c r="BH149" s="37" t="e">
        <f t="shared" ref="BH149:BH151" si="838">SUM(BD149:BG149)</f>
        <v>#REF!</v>
      </c>
      <c r="BI149" s="37" t="e">
        <f>#REF!*1.8</f>
        <v>#REF!</v>
      </c>
      <c r="BJ149" s="37" t="e">
        <f>#REF!*1.8</f>
        <v>#REF!</v>
      </c>
      <c r="BK149" s="37" t="e">
        <f>#REF!*1.8</f>
        <v>#REF!</v>
      </c>
      <c r="BL149" s="37" t="e">
        <f>#REF!*1.8</f>
        <v>#REF!</v>
      </c>
      <c r="BM149" s="37" t="e">
        <f t="shared" ref="BM149:BM151" si="839">SUM(BI149:BL149)</f>
        <v>#REF!</v>
      </c>
      <c r="BN149" s="37" t="e">
        <f>#REF!</f>
        <v>#REF!</v>
      </c>
      <c r="BO149" s="37" t="e">
        <f>#REF!</f>
        <v>#REF!</v>
      </c>
      <c r="BP149" s="50" t="e">
        <f t="shared" ref="BP149:BP151" si="840">SUM(AN149+AX149+BH149)/2+BN149+BO149+SUM(AS149+BC149+BM149)/3</f>
        <v>#REF!</v>
      </c>
      <c r="BQ149" s="37" t="e">
        <f>#REF!*1.8</f>
        <v>#REF!</v>
      </c>
      <c r="BR149" s="37" t="e">
        <f>#REF!*1.8</f>
        <v>#REF!</v>
      </c>
      <c r="BS149" s="37" t="e">
        <f>#REF!*1.8</f>
        <v>#REF!</v>
      </c>
      <c r="BT149" s="37" t="e">
        <f>#REF!*1.8</f>
        <v>#REF!</v>
      </c>
      <c r="BU149" s="37" t="e">
        <f t="shared" ref="BU149:BU151" si="841">SUM(BQ149:BT149)</f>
        <v>#REF!</v>
      </c>
      <c r="BV149" s="37" t="e">
        <f>#REF!*1.8</f>
        <v>#REF!</v>
      </c>
      <c r="BW149" s="37" t="e">
        <f>#REF!*1.8</f>
        <v>#REF!</v>
      </c>
      <c r="BX149" s="37" t="e">
        <f>#REF!*1.8</f>
        <v>#REF!</v>
      </c>
      <c r="BY149" s="37" t="e">
        <f>#REF!*1.8</f>
        <v>#REF!</v>
      </c>
      <c r="BZ149" s="37" t="e">
        <f t="shared" ref="BZ149:BZ151" si="842">SUM(BV149:BY149)</f>
        <v>#REF!</v>
      </c>
      <c r="CA149" s="37" t="e">
        <f>#REF!*1.8</f>
        <v>#REF!</v>
      </c>
      <c r="CB149" s="37" t="e">
        <f>#REF!*1.8</f>
        <v>#REF!</v>
      </c>
      <c r="CC149" s="37" t="e">
        <f>#REF!*1.8</f>
        <v>#REF!</v>
      </c>
      <c r="CD149" s="37" t="e">
        <f>#REF!*1.8</f>
        <v>#REF!</v>
      </c>
      <c r="CE149" s="37" t="e">
        <f t="shared" ref="CE149:CE151" si="843">SUM(CA149:CD149)</f>
        <v>#REF!</v>
      </c>
      <c r="CF149" s="50" t="e">
        <f t="shared" ref="CF149:CF151" si="844">SUM(BU149+BZ149+CE149)/2</f>
        <v>#REF!</v>
      </c>
      <c r="CG149" s="37" t="e">
        <f t="shared" ref="CG149:CG151" si="845">SUM(G149+Q149+AA149+AN149+AX149+BH149+BU149+BZ149+CE149)/2+AG149+AH149+BN149+BO149</f>
        <v>#REF!</v>
      </c>
      <c r="CH149" s="37" t="e">
        <f t="shared" ref="CH149:CH151" si="846">SUM(L149+V149+AF149+AS149+BC149+BM149)/3</f>
        <v>#REF!</v>
      </c>
      <c r="CI149" s="37" t="e">
        <f t="shared" ref="CI149:CI151" si="847">CG149+CH149</f>
        <v>#REF!</v>
      </c>
    </row>
    <row r="150" spans="1:133" x14ac:dyDescent="0.65">
      <c r="A150" s="158"/>
      <c r="B150" s="158" t="s">
        <v>205</v>
      </c>
      <c r="C150" s="37" t="e">
        <f>#REF!</f>
        <v>#REF!</v>
      </c>
      <c r="D150" s="37" t="e">
        <f>#REF!</f>
        <v>#REF!</v>
      </c>
      <c r="E150" s="37" t="e">
        <f>#REF!</f>
        <v>#REF!</v>
      </c>
      <c r="F150" s="37" t="e">
        <f>#REF!</f>
        <v>#REF!</v>
      </c>
      <c r="G150" s="37" t="e">
        <f t="shared" si="827"/>
        <v>#REF!</v>
      </c>
      <c r="H150" s="37" t="e">
        <f>#REF!</f>
        <v>#REF!</v>
      </c>
      <c r="I150" s="37" t="e">
        <f>#REF!</f>
        <v>#REF!</v>
      </c>
      <c r="J150" s="37" t="e">
        <f>#REF!</f>
        <v>#REF!</v>
      </c>
      <c r="K150" s="37" t="e">
        <f>#REF!</f>
        <v>#REF!</v>
      </c>
      <c r="L150" s="37" t="e">
        <f t="shared" si="828"/>
        <v>#REF!</v>
      </c>
      <c r="M150" s="37" t="e">
        <f>#REF!</f>
        <v>#REF!</v>
      </c>
      <c r="N150" s="37" t="e">
        <f>#REF!</f>
        <v>#REF!</v>
      </c>
      <c r="O150" s="37" t="e">
        <f>#REF!</f>
        <v>#REF!</v>
      </c>
      <c r="P150" s="37" t="e">
        <f>#REF!</f>
        <v>#REF!</v>
      </c>
      <c r="Q150" s="37" t="e">
        <f t="shared" si="829"/>
        <v>#REF!</v>
      </c>
      <c r="R150" s="37" t="e">
        <f>#REF!</f>
        <v>#REF!</v>
      </c>
      <c r="S150" s="37" t="e">
        <f>#REF!</f>
        <v>#REF!</v>
      </c>
      <c r="T150" s="37" t="e">
        <f>#REF!</f>
        <v>#REF!</v>
      </c>
      <c r="U150" s="37" t="e">
        <f>#REF!</f>
        <v>#REF!</v>
      </c>
      <c r="V150" s="37" t="e">
        <f t="shared" si="830"/>
        <v>#REF!</v>
      </c>
      <c r="W150" s="37" t="e">
        <f>#REF!</f>
        <v>#REF!</v>
      </c>
      <c r="X150" s="37" t="e">
        <f>#REF!</f>
        <v>#REF!</v>
      </c>
      <c r="Y150" s="37" t="e">
        <f>#REF!</f>
        <v>#REF!</v>
      </c>
      <c r="Z150" s="37" t="e">
        <f>#REF!</f>
        <v>#REF!</v>
      </c>
      <c r="AA150" s="37" t="e">
        <f t="shared" si="831"/>
        <v>#REF!</v>
      </c>
      <c r="AB150" s="37" t="e">
        <f>#REF!</f>
        <v>#REF!</v>
      </c>
      <c r="AC150" s="37" t="e">
        <f>#REF!</f>
        <v>#REF!</v>
      </c>
      <c r="AD150" s="37" t="e">
        <f>#REF!</f>
        <v>#REF!</v>
      </c>
      <c r="AE150" s="37" t="e">
        <f>#REF!</f>
        <v>#REF!</v>
      </c>
      <c r="AF150" s="37" t="e">
        <f t="shared" si="832"/>
        <v>#REF!</v>
      </c>
      <c r="AG150" s="37" t="e">
        <f>#REF!</f>
        <v>#REF!</v>
      </c>
      <c r="AH150" s="37" t="e">
        <f>#REF!</f>
        <v>#REF!</v>
      </c>
      <c r="AI150" s="50" t="e">
        <f t="shared" si="833"/>
        <v>#REF!</v>
      </c>
      <c r="AJ150" s="37" t="e">
        <f>#REF!*1.8</f>
        <v>#REF!</v>
      </c>
      <c r="AK150" s="37" t="e">
        <f>#REF!*1.8</f>
        <v>#REF!</v>
      </c>
      <c r="AL150" s="37" t="e">
        <f>#REF!*1.8</f>
        <v>#REF!</v>
      </c>
      <c r="AM150" s="37" t="e">
        <f>#REF!*1.8</f>
        <v>#REF!</v>
      </c>
      <c r="AN150" s="37" t="e">
        <f t="shared" si="834"/>
        <v>#REF!</v>
      </c>
      <c r="AO150" s="37" t="e">
        <f>#REF!*1.8</f>
        <v>#REF!</v>
      </c>
      <c r="AP150" s="37" t="e">
        <f>#REF!*1.8</f>
        <v>#REF!</v>
      </c>
      <c r="AQ150" s="37" t="e">
        <f>#REF!*1.8</f>
        <v>#REF!</v>
      </c>
      <c r="AR150" s="37" t="e">
        <f>#REF!*1.8</f>
        <v>#REF!</v>
      </c>
      <c r="AS150" s="37" t="e">
        <f t="shared" si="835"/>
        <v>#REF!</v>
      </c>
      <c r="AT150" s="37" t="e">
        <f>#REF!*1.8</f>
        <v>#REF!</v>
      </c>
      <c r="AU150" s="37" t="e">
        <f>#REF!*1.8</f>
        <v>#REF!</v>
      </c>
      <c r="AV150" s="37" t="e">
        <f>#REF!*1.8</f>
        <v>#REF!</v>
      </c>
      <c r="AW150" s="37" t="e">
        <f>#REF!*1.8</f>
        <v>#REF!</v>
      </c>
      <c r="AX150" s="37" t="e">
        <f t="shared" si="836"/>
        <v>#REF!</v>
      </c>
      <c r="AY150" s="37" t="e">
        <f>#REF!*1.8</f>
        <v>#REF!</v>
      </c>
      <c r="AZ150" s="37" t="e">
        <f>#REF!*1.8</f>
        <v>#REF!</v>
      </c>
      <c r="BA150" s="37" t="e">
        <f>#REF!*1.8</f>
        <v>#REF!</v>
      </c>
      <c r="BB150" s="37" t="e">
        <f>#REF!*1.8</f>
        <v>#REF!</v>
      </c>
      <c r="BC150" s="37" t="e">
        <f t="shared" si="837"/>
        <v>#REF!</v>
      </c>
      <c r="BD150" s="37" t="e">
        <f>#REF!*1.8</f>
        <v>#REF!</v>
      </c>
      <c r="BE150" s="37" t="e">
        <f>#REF!*1.8</f>
        <v>#REF!</v>
      </c>
      <c r="BF150" s="37" t="e">
        <f>#REF!*1.8</f>
        <v>#REF!</v>
      </c>
      <c r="BG150" s="37" t="e">
        <f>#REF!*1.8</f>
        <v>#REF!</v>
      </c>
      <c r="BH150" s="37" t="e">
        <f t="shared" si="838"/>
        <v>#REF!</v>
      </c>
      <c r="BI150" s="37" t="e">
        <f>#REF!*1.8</f>
        <v>#REF!</v>
      </c>
      <c r="BJ150" s="37" t="e">
        <f>#REF!*1.8</f>
        <v>#REF!</v>
      </c>
      <c r="BK150" s="37" t="e">
        <f>#REF!*1.8</f>
        <v>#REF!</v>
      </c>
      <c r="BL150" s="37" t="e">
        <f>#REF!*1.8</f>
        <v>#REF!</v>
      </c>
      <c r="BM150" s="37" t="e">
        <f t="shared" si="839"/>
        <v>#REF!</v>
      </c>
      <c r="BN150" s="37" t="e">
        <f>#REF!</f>
        <v>#REF!</v>
      </c>
      <c r="BO150" s="37" t="e">
        <f>#REF!</f>
        <v>#REF!</v>
      </c>
      <c r="BP150" s="50" t="e">
        <f t="shared" si="840"/>
        <v>#REF!</v>
      </c>
      <c r="BQ150" s="37" t="e">
        <f>#REF!*1.8</f>
        <v>#REF!</v>
      </c>
      <c r="BR150" s="37" t="e">
        <f>#REF!*1.8</f>
        <v>#REF!</v>
      </c>
      <c r="BS150" s="37" t="e">
        <f>#REF!*1.8</f>
        <v>#REF!</v>
      </c>
      <c r="BT150" s="37" t="e">
        <f>#REF!*1.8</f>
        <v>#REF!</v>
      </c>
      <c r="BU150" s="37" t="e">
        <f t="shared" si="841"/>
        <v>#REF!</v>
      </c>
      <c r="BV150" s="37" t="e">
        <f>#REF!*1.8</f>
        <v>#REF!</v>
      </c>
      <c r="BW150" s="37" t="e">
        <f>#REF!*1.8</f>
        <v>#REF!</v>
      </c>
      <c r="BX150" s="37" t="e">
        <f>#REF!*1.8</f>
        <v>#REF!</v>
      </c>
      <c r="BY150" s="37" t="e">
        <f>#REF!*1.8</f>
        <v>#REF!</v>
      </c>
      <c r="BZ150" s="37" t="e">
        <f t="shared" si="842"/>
        <v>#REF!</v>
      </c>
      <c r="CA150" s="37" t="e">
        <f>#REF!*1.8</f>
        <v>#REF!</v>
      </c>
      <c r="CB150" s="37" t="e">
        <f>#REF!*1.8</f>
        <v>#REF!</v>
      </c>
      <c r="CC150" s="37" t="e">
        <f>#REF!*1.8</f>
        <v>#REF!</v>
      </c>
      <c r="CD150" s="37" t="e">
        <f>#REF!*1.8</f>
        <v>#REF!</v>
      </c>
      <c r="CE150" s="37" t="e">
        <f t="shared" si="843"/>
        <v>#REF!</v>
      </c>
      <c r="CF150" s="50" t="e">
        <f t="shared" si="844"/>
        <v>#REF!</v>
      </c>
      <c r="CG150" s="37" t="e">
        <f t="shared" si="845"/>
        <v>#REF!</v>
      </c>
      <c r="CH150" s="37" t="e">
        <f t="shared" si="846"/>
        <v>#REF!</v>
      </c>
      <c r="CI150" s="37" t="e">
        <f t="shared" si="847"/>
        <v>#REF!</v>
      </c>
    </row>
    <row r="151" spans="1:133" x14ac:dyDescent="0.65">
      <c r="A151" s="146"/>
      <c r="B151" s="146" t="s">
        <v>125</v>
      </c>
      <c r="C151" s="37" t="e">
        <f>#REF!</f>
        <v>#REF!</v>
      </c>
      <c r="D151" s="37" t="e">
        <f>#REF!</f>
        <v>#REF!</v>
      </c>
      <c r="E151" s="37" t="e">
        <f>#REF!</f>
        <v>#REF!</v>
      </c>
      <c r="F151" s="37" t="e">
        <f>#REF!</f>
        <v>#REF!</v>
      </c>
      <c r="G151" s="37" t="e">
        <f t="shared" si="827"/>
        <v>#REF!</v>
      </c>
      <c r="H151" s="37" t="e">
        <f>#REF!</f>
        <v>#REF!</v>
      </c>
      <c r="I151" s="37" t="e">
        <f>#REF!</f>
        <v>#REF!</v>
      </c>
      <c r="J151" s="37" t="e">
        <f>#REF!</f>
        <v>#REF!</v>
      </c>
      <c r="K151" s="37" t="e">
        <f>#REF!</f>
        <v>#REF!</v>
      </c>
      <c r="L151" s="37" t="e">
        <f t="shared" si="828"/>
        <v>#REF!</v>
      </c>
      <c r="M151" s="37" t="e">
        <f>#REF!</f>
        <v>#REF!</v>
      </c>
      <c r="N151" s="37" t="e">
        <f>#REF!</f>
        <v>#REF!</v>
      </c>
      <c r="O151" s="37" t="e">
        <f>#REF!</f>
        <v>#REF!</v>
      </c>
      <c r="P151" s="37" t="e">
        <f>#REF!</f>
        <v>#REF!</v>
      </c>
      <c r="Q151" s="37" t="e">
        <f t="shared" si="829"/>
        <v>#REF!</v>
      </c>
      <c r="R151" s="37" t="e">
        <f>#REF!</f>
        <v>#REF!</v>
      </c>
      <c r="S151" s="37" t="e">
        <f>#REF!</f>
        <v>#REF!</v>
      </c>
      <c r="T151" s="37" t="e">
        <f>#REF!</f>
        <v>#REF!</v>
      </c>
      <c r="U151" s="37" t="e">
        <f>#REF!</f>
        <v>#REF!</v>
      </c>
      <c r="V151" s="37" t="e">
        <f t="shared" si="830"/>
        <v>#REF!</v>
      </c>
      <c r="W151" s="37" t="e">
        <f>#REF!</f>
        <v>#REF!</v>
      </c>
      <c r="X151" s="37" t="e">
        <f>#REF!</f>
        <v>#REF!</v>
      </c>
      <c r="Y151" s="37" t="e">
        <f>#REF!</f>
        <v>#REF!</v>
      </c>
      <c r="Z151" s="37" t="e">
        <f>#REF!</f>
        <v>#REF!</v>
      </c>
      <c r="AA151" s="37" t="e">
        <f t="shared" si="831"/>
        <v>#REF!</v>
      </c>
      <c r="AB151" s="37" t="e">
        <f>#REF!</f>
        <v>#REF!</v>
      </c>
      <c r="AC151" s="37" t="e">
        <f>#REF!</f>
        <v>#REF!</v>
      </c>
      <c r="AD151" s="37" t="e">
        <f>#REF!</f>
        <v>#REF!</v>
      </c>
      <c r="AE151" s="37" t="e">
        <f>#REF!</f>
        <v>#REF!</v>
      </c>
      <c r="AF151" s="37" t="e">
        <f t="shared" si="832"/>
        <v>#REF!</v>
      </c>
      <c r="AG151" s="37" t="e">
        <f>#REF!</f>
        <v>#REF!</v>
      </c>
      <c r="AH151" s="37" t="e">
        <f>#REF!</f>
        <v>#REF!</v>
      </c>
      <c r="AI151" s="50" t="e">
        <f t="shared" si="833"/>
        <v>#REF!</v>
      </c>
      <c r="AJ151" s="37" t="e">
        <f>#REF!*1.8</f>
        <v>#REF!</v>
      </c>
      <c r="AK151" s="37" t="e">
        <f>#REF!*1.8</f>
        <v>#REF!</v>
      </c>
      <c r="AL151" s="37" t="e">
        <f>#REF!*1.8</f>
        <v>#REF!</v>
      </c>
      <c r="AM151" s="37" t="e">
        <f>#REF!*1.8</f>
        <v>#REF!</v>
      </c>
      <c r="AN151" s="37" t="e">
        <f t="shared" si="834"/>
        <v>#REF!</v>
      </c>
      <c r="AO151" s="37" t="e">
        <f>#REF!*1.8</f>
        <v>#REF!</v>
      </c>
      <c r="AP151" s="37" t="e">
        <f>#REF!*1.8</f>
        <v>#REF!</v>
      </c>
      <c r="AQ151" s="37" t="e">
        <f>#REF!*1.8</f>
        <v>#REF!</v>
      </c>
      <c r="AR151" s="37" t="e">
        <f>#REF!*1.8</f>
        <v>#REF!</v>
      </c>
      <c r="AS151" s="37" t="e">
        <f t="shared" si="835"/>
        <v>#REF!</v>
      </c>
      <c r="AT151" s="37" t="e">
        <f>#REF!*1.8</f>
        <v>#REF!</v>
      </c>
      <c r="AU151" s="37" t="e">
        <f>#REF!*1.8</f>
        <v>#REF!</v>
      </c>
      <c r="AV151" s="37" t="e">
        <f>#REF!*1.8</f>
        <v>#REF!</v>
      </c>
      <c r="AW151" s="37" t="e">
        <f>#REF!*1.8</f>
        <v>#REF!</v>
      </c>
      <c r="AX151" s="37" t="e">
        <f t="shared" si="836"/>
        <v>#REF!</v>
      </c>
      <c r="AY151" s="37" t="e">
        <f>#REF!*1.8</f>
        <v>#REF!</v>
      </c>
      <c r="AZ151" s="37" t="e">
        <f>#REF!*1.8</f>
        <v>#REF!</v>
      </c>
      <c r="BA151" s="37" t="e">
        <f>#REF!*1.8</f>
        <v>#REF!</v>
      </c>
      <c r="BB151" s="37" t="e">
        <f>#REF!*1.8</f>
        <v>#REF!</v>
      </c>
      <c r="BC151" s="37" t="e">
        <f t="shared" si="837"/>
        <v>#REF!</v>
      </c>
      <c r="BD151" s="37" t="e">
        <f>#REF!*1.8</f>
        <v>#REF!</v>
      </c>
      <c r="BE151" s="37" t="e">
        <f>#REF!*1.8</f>
        <v>#REF!</v>
      </c>
      <c r="BF151" s="37" t="e">
        <f>#REF!*1.8</f>
        <v>#REF!</v>
      </c>
      <c r="BG151" s="37" t="e">
        <f>#REF!*1.8</f>
        <v>#REF!</v>
      </c>
      <c r="BH151" s="37" t="e">
        <f t="shared" si="838"/>
        <v>#REF!</v>
      </c>
      <c r="BI151" s="37" t="e">
        <f>#REF!*1.8</f>
        <v>#REF!</v>
      </c>
      <c r="BJ151" s="37" t="e">
        <f>#REF!*1.8</f>
        <v>#REF!</v>
      </c>
      <c r="BK151" s="37" t="e">
        <f>#REF!*1.8</f>
        <v>#REF!</v>
      </c>
      <c r="BL151" s="37" t="e">
        <f>#REF!*1.8</f>
        <v>#REF!</v>
      </c>
      <c r="BM151" s="37" t="e">
        <f t="shared" si="839"/>
        <v>#REF!</v>
      </c>
      <c r="BN151" s="37" t="e">
        <f>#REF!</f>
        <v>#REF!</v>
      </c>
      <c r="BO151" s="37" t="e">
        <f>#REF!</f>
        <v>#REF!</v>
      </c>
      <c r="BP151" s="50" t="e">
        <f t="shared" si="840"/>
        <v>#REF!</v>
      </c>
      <c r="BQ151" s="37" t="e">
        <f>#REF!*1.8</f>
        <v>#REF!</v>
      </c>
      <c r="BR151" s="37" t="e">
        <f>#REF!*1.8</f>
        <v>#REF!</v>
      </c>
      <c r="BS151" s="37" t="e">
        <f>#REF!*1.8</f>
        <v>#REF!</v>
      </c>
      <c r="BT151" s="37" t="e">
        <f>#REF!*1.8</f>
        <v>#REF!</v>
      </c>
      <c r="BU151" s="37" t="e">
        <f t="shared" si="841"/>
        <v>#REF!</v>
      </c>
      <c r="BV151" s="37" t="e">
        <f>#REF!*1.8</f>
        <v>#REF!</v>
      </c>
      <c r="BW151" s="37" t="e">
        <f>#REF!*1.8</f>
        <v>#REF!</v>
      </c>
      <c r="BX151" s="37" t="e">
        <f>#REF!*1.8</f>
        <v>#REF!</v>
      </c>
      <c r="BY151" s="37" t="e">
        <f>#REF!*1.8</f>
        <v>#REF!</v>
      </c>
      <c r="BZ151" s="37" t="e">
        <f t="shared" si="842"/>
        <v>#REF!</v>
      </c>
      <c r="CA151" s="37" t="e">
        <f>#REF!*1.8</f>
        <v>#REF!</v>
      </c>
      <c r="CB151" s="37" t="e">
        <f>#REF!*1.8</f>
        <v>#REF!</v>
      </c>
      <c r="CC151" s="37" t="e">
        <f>#REF!*1.8</f>
        <v>#REF!</v>
      </c>
      <c r="CD151" s="37" t="e">
        <f>#REF!*1.8</f>
        <v>#REF!</v>
      </c>
      <c r="CE151" s="37" t="e">
        <f t="shared" si="843"/>
        <v>#REF!</v>
      </c>
      <c r="CF151" s="50" t="e">
        <f t="shared" si="844"/>
        <v>#REF!</v>
      </c>
      <c r="CG151" s="37" t="e">
        <f t="shared" si="845"/>
        <v>#REF!</v>
      </c>
      <c r="CH151" s="37" t="e">
        <f t="shared" si="846"/>
        <v>#REF!</v>
      </c>
      <c r="CI151" s="37" t="e">
        <f t="shared" si="847"/>
        <v>#REF!</v>
      </c>
    </row>
    <row r="152" spans="1:133" s="35" customFormat="1" x14ac:dyDescent="0.65">
      <c r="A152" s="157"/>
      <c r="B152" s="157" t="s">
        <v>126</v>
      </c>
      <c r="C152" s="36" t="e">
        <f>SUM(C153)</f>
        <v>#REF!</v>
      </c>
      <c r="D152" s="36" t="e">
        <f t="shared" ref="D152:BO152" si="848">SUM(D153)</f>
        <v>#REF!</v>
      </c>
      <c r="E152" s="36" t="e">
        <f t="shared" si="848"/>
        <v>#REF!</v>
      </c>
      <c r="F152" s="36" t="e">
        <f t="shared" si="848"/>
        <v>#REF!</v>
      </c>
      <c r="G152" s="36" t="e">
        <f t="shared" si="848"/>
        <v>#REF!</v>
      </c>
      <c r="H152" s="36" t="e">
        <f t="shared" si="848"/>
        <v>#REF!</v>
      </c>
      <c r="I152" s="36" t="e">
        <f t="shared" si="848"/>
        <v>#REF!</v>
      </c>
      <c r="J152" s="36" t="e">
        <f t="shared" si="848"/>
        <v>#REF!</v>
      </c>
      <c r="K152" s="36" t="e">
        <f t="shared" si="848"/>
        <v>#REF!</v>
      </c>
      <c r="L152" s="36" t="e">
        <f t="shared" si="848"/>
        <v>#REF!</v>
      </c>
      <c r="M152" s="36" t="e">
        <f t="shared" si="848"/>
        <v>#REF!</v>
      </c>
      <c r="N152" s="36" t="e">
        <f t="shared" si="848"/>
        <v>#REF!</v>
      </c>
      <c r="O152" s="36" t="e">
        <f t="shared" si="848"/>
        <v>#REF!</v>
      </c>
      <c r="P152" s="36" t="e">
        <f t="shared" si="848"/>
        <v>#REF!</v>
      </c>
      <c r="Q152" s="36" t="e">
        <f t="shared" si="848"/>
        <v>#REF!</v>
      </c>
      <c r="R152" s="36" t="e">
        <f t="shared" si="848"/>
        <v>#REF!</v>
      </c>
      <c r="S152" s="36" t="e">
        <f t="shared" si="848"/>
        <v>#REF!</v>
      </c>
      <c r="T152" s="36" t="e">
        <f t="shared" si="848"/>
        <v>#REF!</v>
      </c>
      <c r="U152" s="36" t="e">
        <f t="shared" si="848"/>
        <v>#REF!</v>
      </c>
      <c r="V152" s="36" t="e">
        <f t="shared" si="848"/>
        <v>#REF!</v>
      </c>
      <c r="W152" s="36" t="e">
        <f t="shared" si="848"/>
        <v>#REF!</v>
      </c>
      <c r="X152" s="36" t="e">
        <f t="shared" si="848"/>
        <v>#REF!</v>
      </c>
      <c r="Y152" s="36" t="e">
        <f t="shared" si="848"/>
        <v>#REF!</v>
      </c>
      <c r="Z152" s="36" t="e">
        <f t="shared" si="848"/>
        <v>#REF!</v>
      </c>
      <c r="AA152" s="36" t="e">
        <f t="shared" si="848"/>
        <v>#REF!</v>
      </c>
      <c r="AB152" s="36" t="e">
        <f t="shared" si="848"/>
        <v>#REF!</v>
      </c>
      <c r="AC152" s="36" t="e">
        <f t="shared" si="848"/>
        <v>#REF!</v>
      </c>
      <c r="AD152" s="36" t="e">
        <f t="shared" si="848"/>
        <v>#REF!</v>
      </c>
      <c r="AE152" s="36" t="e">
        <f t="shared" si="848"/>
        <v>#REF!</v>
      </c>
      <c r="AF152" s="36" t="e">
        <f t="shared" si="848"/>
        <v>#REF!</v>
      </c>
      <c r="AG152" s="36" t="e">
        <f t="shared" si="848"/>
        <v>#REF!</v>
      </c>
      <c r="AH152" s="36" t="e">
        <f t="shared" si="848"/>
        <v>#REF!</v>
      </c>
      <c r="AI152" s="49" t="e">
        <f t="shared" si="848"/>
        <v>#REF!</v>
      </c>
      <c r="AJ152" s="36" t="e">
        <f t="shared" si="848"/>
        <v>#REF!</v>
      </c>
      <c r="AK152" s="36" t="e">
        <f t="shared" si="848"/>
        <v>#REF!</v>
      </c>
      <c r="AL152" s="36" t="e">
        <f t="shared" si="848"/>
        <v>#REF!</v>
      </c>
      <c r="AM152" s="36" t="e">
        <f t="shared" si="848"/>
        <v>#REF!</v>
      </c>
      <c r="AN152" s="36" t="e">
        <f t="shared" si="848"/>
        <v>#REF!</v>
      </c>
      <c r="AO152" s="36" t="e">
        <f t="shared" si="848"/>
        <v>#REF!</v>
      </c>
      <c r="AP152" s="36" t="e">
        <f t="shared" si="848"/>
        <v>#REF!</v>
      </c>
      <c r="AQ152" s="36" t="e">
        <f t="shared" si="848"/>
        <v>#REF!</v>
      </c>
      <c r="AR152" s="36" t="e">
        <f t="shared" si="848"/>
        <v>#REF!</v>
      </c>
      <c r="AS152" s="36" t="e">
        <f t="shared" si="848"/>
        <v>#REF!</v>
      </c>
      <c r="AT152" s="36" t="e">
        <f t="shared" si="848"/>
        <v>#REF!</v>
      </c>
      <c r="AU152" s="36" t="e">
        <f t="shared" si="848"/>
        <v>#REF!</v>
      </c>
      <c r="AV152" s="36" t="e">
        <f t="shared" si="848"/>
        <v>#REF!</v>
      </c>
      <c r="AW152" s="36" t="e">
        <f t="shared" si="848"/>
        <v>#REF!</v>
      </c>
      <c r="AX152" s="36" t="e">
        <f t="shared" si="848"/>
        <v>#REF!</v>
      </c>
      <c r="AY152" s="36" t="e">
        <f t="shared" si="848"/>
        <v>#REF!</v>
      </c>
      <c r="AZ152" s="36" t="e">
        <f t="shared" si="848"/>
        <v>#REF!</v>
      </c>
      <c r="BA152" s="36" t="e">
        <f t="shared" si="848"/>
        <v>#REF!</v>
      </c>
      <c r="BB152" s="36" t="e">
        <f t="shared" si="848"/>
        <v>#REF!</v>
      </c>
      <c r="BC152" s="36" t="e">
        <f t="shared" si="848"/>
        <v>#REF!</v>
      </c>
      <c r="BD152" s="36" t="e">
        <f t="shared" si="848"/>
        <v>#REF!</v>
      </c>
      <c r="BE152" s="36" t="e">
        <f t="shared" si="848"/>
        <v>#REF!</v>
      </c>
      <c r="BF152" s="36" t="e">
        <f t="shared" si="848"/>
        <v>#REF!</v>
      </c>
      <c r="BG152" s="36" t="e">
        <f t="shared" si="848"/>
        <v>#REF!</v>
      </c>
      <c r="BH152" s="36" t="e">
        <f t="shared" si="848"/>
        <v>#REF!</v>
      </c>
      <c r="BI152" s="36" t="e">
        <f t="shared" si="848"/>
        <v>#REF!</v>
      </c>
      <c r="BJ152" s="36" t="e">
        <f t="shared" si="848"/>
        <v>#REF!</v>
      </c>
      <c r="BK152" s="36" t="e">
        <f t="shared" si="848"/>
        <v>#REF!</v>
      </c>
      <c r="BL152" s="36" t="e">
        <f t="shared" si="848"/>
        <v>#REF!</v>
      </c>
      <c r="BM152" s="36" t="e">
        <f t="shared" si="848"/>
        <v>#REF!</v>
      </c>
      <c r="BN152" s="36" t="e">
        <f t="shared" si="848"/>
        <v>#REF!</v>
      </c>
      <c r="BO152" s="36" t="e">
        <f t="shared" si="848"/>
        <v>#REF!</v>
      </c>
      <c r="BP152" s="49" t="e">
        <f t="shared" ref="BP152:CI152" si="849">SUM(BP153)</f>
        <v>#REF!</v>
      </c>
      <c r="BQ152" s="36" t="e">
        <f t="shared" si="849"/>
        <v>#REF!</v>
      </c>
      <c r="BR152" s="36" t="e">
        <f t="shared" si="849"/>
        <v>#REF!</v>
      </c>
      <c r="BS152" s="36" t="e">
        <f t="shared" si="849"/>
        <v>#REF!</v>
      </c>
      <c r="BT152" s="36" t="e">
        <f t="shared" si="849"/>
        <v>#REF!</v>
      </c>
      <c r="BU152" s="36" t="e">
        <f t="shared" si="849"/>
        <v>#REF!</v>
      </c>
      <c r="BV152" s="36" t="e">
        <f t="shared" si="849"/>
        <v>#REF!</v>
      </c>
      <c r="BW152" s="36" t="e">
        <f t="shared" si="849"/>
        <v>#REF!</v>
      </c>
      <c r="BX152" s="36" t="e">
        <f t="shared" si="849"/>
        <v>#REF!</v>
      </c>
      <c r="BY152" s="36" t="e">
        <f t="shared" si="849"/>
        <v>#REF!</v>
      </c>
      <c r="BZ152" s="36" t="e">
        <f t="shared" si="849"/>
        <v>#REF!</v>
      </c>
      <c r="CA152" s="36" t="e">
        <f t="shared" si="849"/>
        <v>#REF!</v>
      </c>
      <c r="CB152" s="36" t="e">
        <f t="shared" si="849"/>
        <v>#REF!</v>
      </c>
      <c r="CC152" s="36" t="e">
        <f t="shared" si="849"/>
        <v>#REF!</v>
      </c>
      <c r="CD152" s="36" t="e">
        <f t="shared" si="849"/>
        <v>#REF!</v>
      </c>
      <c r="CE152" s="36" t="e">
        <f t="shared" si="849"/>
        <v>#REF!</v>
      </c>
      <c r="CF152" s="49" t="e">
        <f t="shared" si="849"/>
        <v>#REF!</v>
      </c>
      <c r="CG152" s="36" t="e">
        <f t="shared" si="849"/>
        <v>#REF!</v>
      </c>
      <c r="CH152" s="36" t="e">
        <f t="shared" si="849"/>
        <v>#REF!</v>
      </c>
      <c r="CI152" s="36" t="e">
        <f t="shared" si="849"/>
        <v>#REF!</v>
      </c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</row>
    <row r="153" spans="1:133" x14ac:dyDescent="0.65">
      <c r="A153" s="158"/>
      <c r="B153" s="158" t="s">
        <v>127</v>
      </c>
      <c r="C153" s="37" t="e">
        <f>#REF!</f>
        <v>#REF!</v>
      </c>
      <c r="D153" s="37" t="e">
        <f>#REF!</f>
        <v>#REF!</v>
      </c>
      <c r="E153" s="37" t="e">
        <f>#REF!</f>
        <v>#REF!</v>
      </c>
      <c r="F153" s="37" t="e">
        <f>#REF!</f>
        <v>#REF!</v>
      </c>
      <c r="G153" s="37" t="e">
        <f>SUM(C153:F153)</f>
        <v>#REF!</v>
      </c>
      <c r="H153" s="37" t="e">
        <f>#REF!</f>
        <v>#REF!</v>
      </c>
      <c r="I153" s="37" t="e">
        <f>#REF!</f>
        <v>#REF!</v>
      </c>
      <c r="J153" s="37" t="e">
        <f>#REF!</f>
        <v>#REF!</v>
      </c>
      <c r="K153" s="37" t="e">
        <f>#REF!</f>
        <v>#REF!</v>
      </c>
      <c r="L153" s="37" t="e">
        <f>SUM(H153:K153)</f>
        <v>#REF!</v>
      </c>
      <c r="M153" s="37" t="e">
        <f>#REF!</f>
        <v>#REF!</v>
      </c>
      <c r="N153" s="37" t="e">
        <f>#REF!</f>
        <v>#REF!</v>
      </c>
      <c r="O153" s="37" t="e">
        <f>#REF!</f>
        <v>#REF!</v>
      </c>
      <c r="P153" s="37" t="e">
        <f>#REF!</f>
        <v>#REF!</v>
      </c>
      <c r="Q153" s="37" t="e">
        <f t="shared" ref="Q153" si="850">SUM(M153:P153)</f>
        <v>#REF!</v>
      </c>
      <c r="R153" s="37" t="e">
        <f>#REF!</f>
        <v>#REF!</v>
      </c>
      <c r="S153" s="37" t="e">
        <f>#REF!</f>
        <v>#REF!</v>
      </c>
      <c r="T153" s="37" t="e">
        <f>#REF!</f>
        <v>#REF!</v>
      </c>
      <c r="U153" s="37" t="e">
        <f>#REF!</f>
        <v>#REF!</v>
      </c>
      <c r="V153" s="37" t="e">
        <f t="shared" ref="V153" si="851">SUM(R153:U153)</f>
        <v>#REF!</v>
      </c>
      <c r="W153" s="37" t="e">
        <f>#REF!</f>
        <v>#REF!</v>
      </c>
      <c r="X153" s="37" t="e">
        <f>#REF!</f>
        <v>#REF!</v>
      </c>
      <c r="Y153" s="37" t="e">
        <f>#REF!</f>
        <v>#REF!</v>
      </c>
      <c r="Z153" s="37" t="e">
        <f>#REF!</f>
        <v>#REF!</v>
      </c>
      <c r="AA153" s="37" t="e">
        <f t="shared" ref="AA153" si="852">SUM(W153:Z153)</f>
        <v>#REF!</v>
      </c>
      <c r="AB153" s="37" t="e">
        <f>#REF!</f>
        <v>#REF!</v>
      </c>
      <c r="AC153" s="37" t="e">
        <f>#REF!</f>
        <v>#REF!</v>
      </c>
      <c r="AD153" s="37" t="e">
        <f>#REF!</f>
        <v>#REF!</v>
      </c>
      <c r="AE153" s="37" t="e">
        <f>#REF!</f>
        <v>#REF!</v>
      </c>
      <c r="AF153" s="37" t="e">
        <f t="shared" ref="AF153" si="853">SUM(AB153:AE153)</f>
        <v>#REF!</v>
      </c>
      <c r="AG153" s="37" t="e">
        <f>#REF!</f>
        <v>#REF!</v>
      </c>
      <c r="AH153" s="37" t="e">
        <f>#REF!</f>
        <v>#REF!</v>
      </c>
      <c r="AI153" s="50" t="e">
        <f>SUM(G153+Q153+AA153)/2+AG153+AH153+SUM(L153+V153+AF153)/3</f>
        <v>#REF!</v>
      </c>
      <c r="AJ153" s="37" t="e">
        <f>#REF!*1.8</f>
        <v>#REF!</v>
      </c>
      <c r="AK153" s="37" t="e">
        <f>#REF!*1.8</f>
        <v>#REF!</v>
      </c>
      <c r="AL153" s="37" t="e">
        <f>#REF!*1.8</f>
        <v>#REF!</v>
      </c>
      <c r="AM153" s="37" t="e">
        <f>#REF!*1.8</f>
        <v>#REF!</v>
      </c>
      <c r="AN153" s="37" t="e">
        <f t="shared" ref="AN153" si="854">SUM(AJ153:AM153)</f>
        <v>#REF!</v>
      </c>
      <c r="AO153" s="37" t="e">
        <f>#REF!*1.8</f>
        <v>#REF!</v>
      </c>
      <c r="AP153" s="37" t="e">
        <f>#REF!*1.8</f>
        <v>#REF!</v>
      </c>
      <c r="AQ153" s="37" t="e">
        <f>#REF!*1.8</f>
        <v>#REF!</v>
      </c>
      <c r="AR153" s="37" t="e">
        <f>#REF!*1.8</f>
        <v>#REF!</v>
      </c>
      <c r="AS153" s="37" t="e">
        <f t="shared" ref="AS153" si="855">SUM(AO153:AR153)</f>
        <v>#REF!</v>
      </c>
      <c r="AT153" s="37" t="e">
        <f>#REF!*1.8</f>
        <v>#REF!</v>
      </c>
      <c r="AU153" s="37" t="e">
        <f>#REF!*1.8</f>
        <v>#REF!</v>
      </c>
      <c r="AV153" s="37" t="e">
        <f>#REF!*1.8</f>
        <v>#REF!</v>
      </c>
      <c r="AW153" s="37" t="e">
        <f>#REF!*1.8</f>
        <v>#REF!</v>
      </c>
      <c r="AX153" s="37" t="e">
        <f t="shared" ref="AX153" si="856">SUM(AT153:AW153)</f>
        <v>#REF!</v>
      </c>
      <c r="AY153" s="37" t="e">
        <f>#REF!*1.8</f>
        <v>#REF!</v>
      </c>
      <c r="AZ153" s="37" t="e">
        <f>#REF!*1.8</f>
        <v>#REF!</v>
      </c>
      <c r="BA153" s="37" t="e">
        <f>#REF!*1.8</f>
        <v>#REF!</v>
      </c>
      <c r="BB153" s="37" t="e">
        <f>#REF!*1.8</f>
        <v>#REF!</v>
      </c>
      <c r="BC153" s="37" t="e">
        <f t="shared" ref="BC153" si="857">SUM(AY153:BB153)</f>
        <v>#REF!</v>
      </c>
      <c r="BD153" s="37" t="e">
        <f>#REF!*1.8</f>
        <v>#REF!</v>
      </c>
      <c r="BE153" s="37" t="e">
        <f>#REF!*1.8</f>
        <v>#REF!</v>
      </c>
      <c r="BF153" s="37" t="e">
        <f>#REF!*1.8</f>
        <v>#REF!</v>
      </c>
      <c r="BG153" s="37" t="e">
        <f>#REF!*1.8</f>
        <v>#REF!</v>
      </c>
      <c r="BH153" s="37" t="e">
        <f t="shared" ref="BH153" si="858">SUM(BD153:BG153)</f>
        <v>#REF!</v>
      </c>
      <c r="BI153" s="37" t="e">
        <f>#REF!*1.8</f>
        <v>#REF!</v>
      </c>
      <c r="BJ153" s="37" t="e">
        <f>#REF!*1.8</f>
        <v>#REF!</v>
      </c>
      <c r="BK153" s="37" t="e">
        <f>#REF!*1.8</f>
        <v>#REF!</v>
      </c>
      <c r="BL153" s="37" t="e">
        <f>#REF!*1.8</f>
        <v>#REF!</v>
      </c>
      <c r="BM153" s="37" t="e">
        <f t="shared" ref="BM153" si="859">SUM(BI153:BL153)</f>
        <v>#REF!</v>
      </c>
      <c r="BN153" s="37" t="e">
        <f>#REF!</f>
        <v>#REF!</v>
      </c>
      <c r="BO153" s="37" t="e">
        <f>#REF!</f>
        <v>#REF!</v>
      </c>
      <c r="BP153" s="50" t="e">
        <f t="shared" ref="BP153" si="860">SUM(AN153+AX153+BH153)/2+BN153+BO153+SUM(AS153+BC153+BM153)/3</f>
        <v>#REF!</v>
      </c>
      <c r="BQ153" s="37" t="e">
        <f>#REF!*1.8</f>
        <v>#REF!</v>
      </c>
      <c r="BR153" s="37" t="e">
        <f>#REF!*1.8</f>
        <v>#REF!</v>
      </c>
      <c r="BS153" s="37" t="e">
        <f>#REF!*1.8</f>
        <v>#REF!</v>
      </c>
      <c r="BT153" s="37" t="e">
        <f>#REF!*1.8</f>
        <v>#REF!</v>
      </c>
      <c r="BU153" s="37" t="e">
        <f t="shared" ref="BU153" si="861">SUM(BQ153:BT153)</f>
        <v>#REF!</v>
      </c>
      <c r="BV153" s="37" t="e">
        <f>#REF!*1.8</f>
        <v>#REF!</v>
      </c>
      <c r="BW153" s="37" t="e">
        <f>#REF!*1.8</f>
        <v>#REF!</v>
      </c>
      <c r="BX153" s="37" t="e">
        <f>#REF!*1.8</f>
        <v>#REF!</v>
      </c>
      <c r="BY153" s="37" t="e">
        <f>#REF!*1.8</f>
        <v>#REF!</v>
      </c>
      <c r="BZ153" s="37" t="e">
        <f t="shared" ref="BZ153" si="862">SUM(BV153:BY153)</f>
        <v>#REF!</v>
      </c>
      <c r="CA153" s="37" t="e">
        <f>#REF!*1.8</f>
        <v>#REF!</v>
      </c>
      <c r="CB153" s="37" t="e">
        <f>#REF!*1.8</f>
        <v>#REF!</v>
      </c>
      <c r="CC153" s="37" t="e">
        <f>#REF!*1.8</f>
        <v>#REF!</v>
      </c>
      <c r="CD153" s="37" t="e">
        <f>#REF!*1.8</f>
        <v>#REF!</v>
      </c>
      <c r="CE153" s="37" t="e">
        <f t="shared" ref="CE153" si="863">SUM(CA153:CD153)</f>
        <v>#REF!</v>
      </c>
      <c r="CF153" s="50" t="e">
        <f>SUM(BU153+BZ153+CE153)/2</f>
        <v>#REF!</v>
      </c>
      <c r="CG153" s="37" t="e">
        <f t="shared" ref="CG153" si="864">SUM(G153+Q153+AA153+AN153+AX153+BH153+BU153+BZ153+CE153)/2+AG153+AH153+BN153+BO153</f>
        <v>#REF!</v>
      </c>
      <c r="CH153" s="37" t="e">
        <f t="shared" ref="CH153" si="865">SUM(L153+V153+AF153+AS153+BC153+BM153)/3</f>
        <v>#REF!</v>
      </c>
      <c r="CI153" s="37" t="e">
        <f t="shared" ref="CI153" si="866">CG153+CH153</f>
        <v>#REF!</v>
      </c>
    </row>
    <row r="154" spans="1:133" s="35" customFormat="1" x14ac:dyDescent="0.65">
      <c r="A154" s="157"/>
      <c r="B154" s="157" t="s">
        <v>128</v>
      </c>
      <c r="C154" s="36" t="e">
        <f>SUM(C155:C160)</f>
        <v>#REF!</v>
      </c>
      <c r="D154" s="36" t="e">
        <f t="shared" ref="D154:BO154" si="867">SUM(D155:D160)</f>
        <v>#REF!</v>
      </c>
      <c r="E154" s="36" t="e">
        <f t="shared" si="867"/>
        <v>#REF!</v>
      </c>
      <c r="F154" s="36" t="e">
        <f t="shared" si="867"/>
        <v>#REF!</v>
      </c>
      <c r="G154" s="36" t="e">
        <f t="shared" si="867"/>
        <v>#REF!</v>
      </c>
      <c r="H154" s="36" t="e">
        <f t="shared" si="867"/>
        <v>#REF!</v>
      </c>
      <c r="I154" s="36" t="e">
        <f t="shared" si="867"/>
        <v>#REF!</v>
      </c>
      <c r="J154" s="36" t="e">
        <f t="shared" si="867"/>
        <v>#REF!</v>
      </c>
      <c r="K154" s="36" t="e">
        <f t="shared" si="867"/>
        <v>#REF!</v>
      </c>
      <c r="L154" s="36" t="e">
        <f t="shared" si="867"/>
        <v>#REF!</v>
      </c>
      <c r="M154" s="36" t="e">
        <f t="shared" si="867"/>
        <v>#REF!</v>
      </c>
      <c r="N154" s="36" t="e">
        <f t="shared" si="867"/>
        <v>#REF!</v>
      </c>
      <c r="O154" s="36" t="e">
        <f t="shared" si="867"/>
        <v>#REF!</v>
      </c>
      <c r="P154" s="36" t="e">
        <f t="shared" si="867"/>
        <v>#REF!</v>
      </c>
      <c r="Q154" s="36" t="e">
        <f t="shared" si="867"/>
        <v>#REF!</v>
      </c>
      <c r="R154" s="36" t="e">
        <f t="shared" si="867"/>
        <v>#REF!</v>
      </c>
      <c r="S154" s="36" t="e">
        <f t="shared" si="867"/>
        <v>#REF!</v>
      </c>
      <c r="T154" s="36" t="e">
        <f t="shared" si="867"/>
        <v>#REF!</v>
      </c>
      <c r="U154" s="36" t="e">
        <f t="shared" si="867"/>
        <v>#REF!</v>
      </c>
      <c r="V154" s="36" t="e">
        <f t="shared" si="867"/>
        <v>#REF!</v>
      </c>
      <c r="W154" s="36" t="e">
        <f t="shared" si="867"/>
        <v>#REF!</v>
      </c>
      <c r="X154" s="36" t="e">
        <f t="shared" si="867"/>
        <v>#REF!</v>
      </c>
      <c r="Y154" s="36" t="e">
        <f t="shared" si="867"/>
        <v>#REF!</v>
      </c>
      <c r="Z154" s="36" t="e">
        <f t="shared" si="867"/>
        <v>#REF!</v>
      </c>
      <c r="AA154" s="36" t="e">
        <f t="shared" si="867"/>
        <v>#REF!</v>
      </c>
      <c r="AB154" s="36" t="e">
        <f t="shared" si="867"/>
        <v>#REF!</v>
      </c>
      <c r="AC154" s="36" t="e">
        <f t="shared" si="867"/>
        <v>#REF!</v>
      </c>
      <c r="AD154" s="36" t="e">
        <f t="shared" si="867"/>
        <v>#REF!</v>
      </c>
      <c r="AE154" s="36" t="e">
        <f t="shared" si="867"/>
        <v>#REF!</v>
      </c>
      <c r="AF154" s="36" t="e">
        <f t="shared" si="867"/>
        <v>#REF!</v>
      </c>
      <c r="AG154" s="36" t="e">
        <f t="shared" si="867"/>
        <v>#REF!</v>
      </c>
      <c r="AH154" s="36" t="e">
        <f t="shared" si="867"/>
        <v>#REF!</v>
      </c>
      <c r="AI154" s="49" t="e">
        <f t="shared" si="867"/>
        <v>#REF!</v>
      </c>
      <c r="AJ154" s="36" t="e">
        <f t="shared" si="867"/>
        <v>#REF!</v>
      </c>
      <c r="AK154" s="36" t="e">
        <f t="shared" si="867"/>
        <v>#REF!</v>
      </c>
      <c r="AL154" s="36" t="e">
        <f t="shared" si="867"/>
        <v>#REF!</v>
      </c>
      <c r="AM154" s="36" t="e">
        <f t="shared" si="867"/>
        <v>#REF!</v>
      </c>
      <c r="AN154" s="36" t="e">
        <f t="shared" si="867"/>
        <v>#REF!</v>
      </c>
      <c r="AO154" s="36" t="e">
        <f t="shared" si="867"/>
        <v>#REF!</v>
      </c>
      <c r="AP154" s="36" t="e">
        <f t="shared" si="867"/>
        <v>#REF!</v>
      </c>
      <c r="AQ154" s="36" t="e">
        <f t="shared" si="867"/>
        <v>#REF!</v>
      </c>
      <c r="AR154" s="36" t="e">
        <f t="shared" si="867"/>
        <v>#REF!</v>
      </c>
      <c r="AS154" s="36" t="e">
        <f t="shared" si="867"/>
        <v>#REF!</v>
      </c>
      <c r="AT154" s="36" t="e">
        <f t="shared" si="867"/>
        <v>#REF!</v>
      </c>
      <c r="AU154" s="36" t="e">
        <f t="shared" si="867"/>
        <v>#REF!</v>
      </c>
      <c r="AV154" s="36" t="e">
        <f t="shared" si="867"/>
        <v>#REF!</v>
      </c>
      <c r="AW154" s="36" t="e">
        <f t="shared" si="867"/>
        <v>#REF!</v>
      </c>
      <c r="AX154" s="36" t="e">
        <f t="shared" si="867"/>
        <v>#REF!</v>
      </c>
      <c r="AY154" s="36" t="e">
        <f t="shared" si="867"/>
        <v>#REF!</v>
      </c>
      <c r="AZ154" s="36" t="e">
        <f t="shared" si="867"/>
        <v>#REF!</v>
      </c>
      <c r="BA154" s="36" t="e">
        <f t="shared" si="867"/>
        <v>#REF!</v>
      </c>
      <c r="BB154" s="36" t="e">
        <f t="shared" si="867"/>
        <v>#REF!</v>
      </c>
      <c r="BC154" s="36" t="e">
        <f t="shared" si="867"/>
        <v>#REF!</v>
      </c>
      <c r="BD154" s="36" t="e">
        <f t="shared" si="867"/>
        <v>#REF!</v>
      </c>
      <c r="BE154" s="36" t="e">
        <f t="shared" si="867"/>
        <v>#REF!</v>
      </c>
      <c r="BF154" s="36" t="e">
        <f t="shared" si="867"/>
        <v>#REF!</v>
      </c>
      <c r="BG154" s="36" t="e">
        <f t="shared" si="867"/>
        <v>#REF!</v>
      </c>
      <c r="BH154" s="36" t="e">
        <f t="shared" si="867"/>
        <v>#REF!</v>
      </c>
      <c r="BI154" s="36" t="e">
        <f t="shared" si="867"/>
        <v>#REF!</v>
      </c>
      <c r="BJ154" s="36" t="e">
        <f t="shared" si="867"/>
        <v>#REF!</v>
      </c>
      <c r="BK154" s="36" t="e">
        <f t="shared" si="867"/>
        <v>#REF!</v>
      </c>
      <c r="BL154" s="36" t="e">
        <f t="shared" si="867"/>
        <v>#REF!</v>
      </c>
      <c r="BM154" s="36" t="e">
        <f t="shared" si="867"/>
        <v>#REF!</v>
      </c>
      <c r="BN154" s="36" t="e">
        <f t="shared" si="867"/>
        <v>#REF!</v>
      </c>
      <c r="BO154" s="36" t="e">
        <f t="shared" si="867"/>
        <v>#REF!</v>
      </c>
      <c r="BP154" s="49" t="e">
        <f t="shared" ref="BP154:CI154" si="868">SUM(BP155:BP160)</f>
        <v>#REF!</v>
      </c>
      <c r="BQ154" s="36" t="e">
        <f t="shared" si="868"/>
        <v>#REF!</v>
      </c>
      <c r="BR154" s="36" t="e">
        <f t="shared" si="868"/>
        <v>#REF!</v>
      </c>
      <c r="BS154" s="36" t="e">
        <f t="shared" si="868"/>
        <v>#REF!</v>
      </c>
      <c r="BT154" s="36" t="e">
        <f t="shared" si="868"/>
        <v>#REF!</v>
      </c>
      <c r="BU154" s="36" t="e">
        <f t="shared" si="868"/>
        <v>#REF!</v>
      </c>
      <c r="BV154" s="36" t="e">
        <f t="shared" si="868"/>
        <v>#REF!</v>
      </c>
      <c r="BW154" s="36" t="e">
        <f t="shared" si="868"/>
        <v>#REF!</v>
      </c>
      <c r="BX154" s="36" t="e">
        <f t="shared" si="868"/>
        <v>#REF!</v>
      </c>
      <c r="BY154" s="36" t="e">
        <f t="shared" si="868"/>
        <v>#REF!</v>
      </c>
      <c r="BZ154" s="36" t="e">
        <f t="shared" si="868"/>
        <v>#REF!</v>
      </c>
      <c r="CA154" s="36" t="e">
        <f t="shared" si="868"/>
        <v>#REF!</v>
      </c>
      <c r="CB154" s="36" t="e">
        <f t="shared" si="868"/>
        <v>#REF!</v>
      </c>
      <c r="CC154" s="36" t="e">
        <f t="shared" si="868"/>
        <v>#REF!</v>
      </c>
      <c r="CD154" s="36" t="e">
        <f t="shared" si="868"/>
        <v>#REF!</v>
      </c>
      <c r="CE154" s="36" t="e">
        <f t="shared" si="868"/>
        <v>#REF!</v>
      </c>
      <c r="CF154" s="49" t="e">
        <f t="shared" si="868"/>
        <v>#REF!</v>
      </c>
      <c r="CG154" s="36" t="e">
        <f t="shared" si="868"/>
        <v>#REF!</v>
      </c>
      <c r="CH154" s="36" t="e">
        <f t="shared" si="868"/>
        <v>#REF!</v>
      </c>
      <c r="CI154" s="36" t="e">
        <f t="shared" si="868"/>
        <v>#REF!</v>
      </c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</row>
    <row r="155" spans="1:133" s="3" customFormat="1" x14ac:dyDescent="0.65">
      <c r="A155" s="158"/>
      <c r="B155" s="160" t="s">
        <v>226</v>
      </c>
      <c r="C155" s="37" t="e">
        <f>#REF!</f>
        <v>#REF!</v>
      </c>
      <c r="D155" s="37" t="e">
        <f>#REF!</f>
        <v>#REF!</v>
      </c>
      <c r="E155" s="37" t="e">
        <f>#REF!</f>
        <v>#REF!</v>
      </c>
      <c r="F155" s="37" t="e">
        <f>#REF!</f>
        <v>#REF!</v>
      </c>
      <c r="G155" s="37" t="e">
        <f t="shared" ref="G155:G160" si="869">SUM(C155:F155)</f>
        <v>#REF!</v>
      </c>
      <c r="H155" s="37" t="e">
        <f>#REF!</f>
        <v>#REF!</v>
      </c>
      <c r="I155" s="37" t="e">
        <f>#REF!</f>
        <v>#REF!</v>
      </c>
      <c r="J155" s="37" t="e">
        <f>#REF!</f>
        <v>#REF!</v>
      </c>
      <c r="K155" s="37" t="e">
        <f>#REF!</f>
        <v>#REF!</v>
      </c>
      <c r="L155" s="37" t="e">
        <f t="shared" ref="L155:L160" si="870">SUM(H155:K155)</f>
        <v>#REF!</v>
      </c>
      <c r="M155" s="37" t="e">
        <f>#REF!</f>
        <v>#REF!</v>
      </c>
      <c r="N155" s="37" t="e">
        <f>#REF!</f>
        <v>#REF!</v>
      </c>
      <c r="O155" s="37" t="e">
        <f>#REF!</f>
        <v>#REF!</v>
      </c>
      <c r="P155" s="37" t="e">
        <f>#REF!</f>
        <v>#REF!</v>
      </c>
      <c r="Q155" s="37" t="e">
        <f t="shared" ref="Q155:Q160" si="871">SUM(M155:P155)</f>
        <v>#REF!</v>
      </c>
      <c r="R155" s="37" t="e">
        <f>#REF!</f>
        <v>#REF!</v>
      </c>
      <c r="S155" s="37" t="e">
        <f>#REF!</f>
        <v>#REF!</v>
      </c>
      <c r="T155" s="37" t="e">
        <f>#REF!</f>
        <v>#REF!</v>
      </c>
      <c r="U155" s="37" t="e">
        <f>#REF!</f>
        <v>#REF!</v>
      </c>
      <c r="V155" s="37" t="e">
        <f t="shared" ref="V155:V160" si="872">SUM(R155:U155)</f>
        <v>#REF!</v>
      </c>
      <c r="W155" s="37" t="e">
        <f>#REF!</f>
        <v>#REF!</v>
      </c>
      <c r="X155" s="37" t="e">
        <f>#REF!</f>
        <v>#REF!</v>
      </c>
      <c r="Y155" s="37" t="e">
        <f>#REF!</f>
        <v>#REF!</v>
      </c>
      <c r="Z155" s="37" t="e">
        <f>#REF!</f>
        <v>#REF!</v>
      </c>
      <c r="AA155" s="37" t="e">
        <f t="shared" ref="AA155:AA160" si="873">SUM(W155:Z155)</f>
        <v>#REF!</v>
      </c>
      <c r="AB155" s="37" t="e">
        <f>#REF!</f>
        <v>#REF!</v>
      </c>
      <c r="AC155" s="37" t="e">
        <f>#REF!</f>
        <v>#REF!</v>
      </c>
      <c r="AD155" s="37" t="e">
        <f>#REF!</f>
        <v>#REF!</v>
      </c>
      <c r="AE155" s="37" t="e">
        <f>#REF!</f>
        <v>#REF!</v>
      </c>
      <c r="AF155" s="37" t="e">
        <f t="shared" ref="AF155:AF160" si="874">SUM(AB155:AE155)</f>
        <v>#REF!</v>
      </c>
      <c r="AG155" s="37" t="e">
        <f>#REF!</f>
        <v>#REF!</v>
      </c>
      <c r="AH155" s="37" t="e">
        <f>#REF!</f>
        <v>#REF!</v>
      </c>
      <c r="AI155" s="50" t="e">
        <f t="shared" ref="AI155:AI160" si="875">SUM(G155+Q155+AA155)/2+AG155+AH155+SUM(L155+V155+AF155)/3</f>
        <v>#REF!</v>
      </c>
      <c r="AJ155" s="37" t="e">
        <f>#REF!*1.8</f>
        <v>#REF!</v>
      </c>
      <c r="AK155" s="37" t="e">
        <f>#REF!*1.8</f>
        <v>#REF!</v>
      </c>
      <c r="AL155" s="37" t="e">
        <f>#REF!*1.8</f>
        <v>#REF!</v>
      </c>
      <c r="AM155" s="37" t="e">
        <f>#REF!*1.8</f>
        <v>#REF!</v>
      </c>
      <c r="AN155" s="37" t="e">
        <f t="shared" ref="AN155:AN160" si="876">SUM(AJ155:AM155)</f>
        <v>#REF!</v>
      </c>
      <c r="AO155" s="37" t="e">
        <f>#REF!*1.8</f>
        <v>#REF!</v>
      </c>
      <c r="AP155" s="37" t="e">
        <f>#REF!*1.8</f>
        <v>#REF!</v>
      </c>
      <c r="AQ155" s="37" t="e">
        <f>#REF!*1.8</f>
        <v>#REF!</v>
      </c>
      <c r="AR155" s="37" t="e">
        <f>#REF!*1.8</f>
        <v>#REF!</v>
      </c>
      <c r="AS155" s="37" t="e">
        <f t="shared" ref="AS155:AS160" si="877">SUM(AO155:AR155)</f>
        <v>#REF!</v>
      </c>
      <c r="AT155" s="37" t="e">
        <f>#REF!*1.8</f>
        <v>#REF!</v>
      </c>
      <c r="AU155" s="37" t="e">
        <f>#REF!*1.8</f>
        <v>#REF!</v>
      </c>
      <c r="AV155" s="37" t="e">
        <f>#REF!*1.8</f>
        <v>#REF!</v>
      </c>
      <c r="AW155" s="37" t="e">
        <f>#REF!*1.8</f>
        <v>#REF!</v>
      </c>
      <c r="AX155" s="37" t="e">
        <f t="shared" ref="AX155:AX160" si="878">SUM(AT155:AW155)</f>
        <v>#REF!</v>
      </c>
      <c r="AY155" s="37" t="e">
        <f>#REF!*1.8</f>
        <v>#REF!</v>
      </c>
      <c r="AZ155" s="37" t="e">
        <f>#REF!*1.8</f>
        <v>#REF!</v>
      </c>
      <c r="BA155" s="37" t="e">
        <f>#REF!*1.8</f>
        <v>#REF!</v>
      </c>
      <c r="BB155" s="37" t="e">
        <f>#REF!*1.8</f>
        <v>#REF!</v>
      </c>
      <c r="BC155" s="37" t="e">
        <f t="shared" ref="BC155:BC160" si="879">SUM(AY155:BB155)</f>
        <v>#REF!</v>
      </c>
      <c r="BD155" s="37" t="e">
        <f>#REF!*1.8</f>
        <v>#REF!</v>
      </c>
      <c r="BE155" s="37" t="e">
        <f>#REF!*1.8</f>
        <v>#REF!</v>
      </c>
      <c r="BF155" s="37" t="e">
        <f>#REF!*1.8</f>
        <v>#REF!</v>
      </c>
      <c r="BG155" s="37" t="e">
        <f>#REF!*1.8</f>
        <v>#REF!</v>
      </c>
      <c r="BH155" s="37" t="e">
        <f t="shared" ref="BH155:BH160" si="880">SUM(BD155:BG155)</f>
        <v>#REF!</v>
      </c>
      <c r="BI155" s="37" t="e">
        <f>#REF!*1.8</f>
        <v>#REF!</v>
      </c>
      <c r="BJ155" s="37" t="e">
        <f>#REF!*1.8</f>
        <v>#REF!</v>
      </c>
      <c r="BK155" s="37" t="e">
        <f>#REF!*1.8</f>
        <v>#REF!</v>
      </c>
      <c r="BL155" s="37" t="e">
        <f>#REF!*1.8</f>
        <v>#REF!</v>
      </c>
      <c r="BM155" s="37" t="e">
        <f t="shared" ref="BM155:BM160" si="881">SUM(BI155:BL155)</f>
        <v>#REF!</v>
      </c>
      <c r="BN155" s="37" t="e">
        <f>#REF!</f>
        <v>#REF!</v>
      </c>
      <c r="BO155" s="37" t="e">
        <f>#REF!</f>
        <v>#REF!</v>
      </c>
      <c r="BP155" s="50" t="e">
        <f t="shared" ref="BP155:BP160" si="882">SUM(AN155+AX155+BH155)/2+BN155+BO155+SUM(AS155+BC155+BM155)/3</f>
        <v>#REF!</v>
      </c>
      <c r="BQ155" s="37" t="e">
        <f>#REF!*1.8</f>
        <v>#REF!</v>
      </c>
      <c r="BR155" s="37" t="e">
        <f>#REF!*1.8</f>
        <v>#REF!</v>
      </c>
      <c r="BS155" s="37" t="e">
        <f>#REF!*1.8</f>
        <v>#REF!</v>
      </c>
      <c r="BT155" s="37" t="e">
        <f>#REF!*1.8</f>
        <v>#REF!</v>
      </c>
      <c r="BU155" s="37" t="e">
        <f t="shared" ref="BU155:BU160" si="883">SUM(BQ155:BT155)</f>
        <v>#REF!</v>
      </c>
      <c r="BV155" s="37" t="e">
        <f>#REF!*1.8</f>
        <v>#REF!</v>
      </c>
      <c r="BW155" s="37" t="e">
        <f>#REF!*1.8</f>
        <v>#REF!</v>
      </c>
      <c r="BX155" s="37" t="e">
        <f>#REF!*1.8</f>
        <v>#REF!</v>
      </c>
      <c r="BY155" s="37" t="e">
        <f>#REF!*1.8</f>
        <v>#REF!</v>
      </c>
      <c r="BZ155" s="37" t="e">
        <f t="shared" ref="BZ155:BZ160" si="884">SUM(BV155:BY155)</f>
        <v>#REF!</v>
      </c>
      <c r="CA155" s="37" t="e">
        <f>#REF!*1.8</f>
        <v>#REF!</v>
      </c>
      <c r="CB155" s="37" t="e">
        <f>#REF!*1.8</f>
        <v>#REF!</v>
      </c>
      <c r="CC155" s="37" t="e">
        <f>#REF!*1.8</f>
        <v>#REF!</v>
      </c>
      <c r="CD155" s="37" t="e">
        <f>#REF!*1.8</f>
        <v>#REF!</v>
      </c>
      <c r="CE155" s="37" t="e">
        <f t="shared" ref="CE155:CE160" si="885">SUM(CA155:CD155)</f>
        <v>#REF!</v>
      </c>
      <c r="CF155" s="50" t="e">
        <f t="shared" ref="CF155:CF160" si="886">SUM(BU155+BZ155+CE155)/2</f>
        <v>#REF!</v>
      </c>
      <c r="CG155" s="37" t="e">
        <f t="shared" ref="CG155:CG160" si="887">SUM(G155+Q155+AA155+AN155+AX155+BH155+BU155+BZ155+CE155)/2+AG155+AH155+BN155+BO155</f>
        <v>#REF!</v>
      </c>
      <c r="CH155" s="37" t="e">
        <f t="shared" ref="CH155:CH160" si="888">SUM(L155+V155+AF155+AS155+BC155+BM155)/3</f>
        <v>#REF!</v>
      </c>
      <c r="CI155" s="37" t="e">
        <f t="shared" ref="CI155:CI160" si="889">CG155+CH155</f>
        <v>#REF!</v>
      </c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</row>
    <row r="156" spans="1:133" x14ac:dyDescent="0.65">
      <c r="A156" s="158"/>
      <c r="B156" s="158" t="s">
        <v>129</v>
      </c>
      <c r="C156" s="37" t="e">
        <f>#REF!</f>
        <v>#REF!</v>
      </c>
      <c r="D156" s="37" t="e">
        <f>#REF!</f>
        <v>#REF!</v>
      </c>
      <c r="E156" s="37" t="e">
        <f>#REF!</f>
        <v>#REF!</v>
      </c>
      <c r="F156" s="37" t="e">
        <f>#REF!</f>
        <v>#REF!</v>
      </c>
      <c r="G156" s="37" t="e">
        <f t="shared" si="869"/>
        <v>#REF!</v>
      </c>
      <c r="H156" s="37" t="e">
        <f>#REF!</f>
        <v>#REF!</v>
      </c>
      <c r="I156" s="37" t="e">
        <f>#REF!</f>
        <v>#REF!</v>
      </c>
      <c r="J156" s="37" t="e">
        <f>#REF!</f>
        <v>#REF!</v>
      </c>
      <c r="K156" s="37" t="e">
        <f>#REF!</f>
        <v>#REF!</v>
      </c>
      <c r="L156" s="37" t="e">
        <f t="shared" si="870"/>
        <v>#REF!</v>
      </c>
      <c r="M156" s="37" t="e">
        <f>#REF!</f>
        <v>#REF!</v>
      </c>
      <c r="N156" s="37" t="e">
        <f>#REF!</f>
        <v>#REF!</v>
      </c>
      <c r="O156" s="37" t="e">
        <f>#REF!</f>
        <v>#REF!</v>
      </c>
      <c r="P156" s="37" t="e">
        <f>#REF!</f>
        <v>#REF!</v>
      </c>
      <c r="Q156" s="37" t="e">
        <f t="shared" si="871"/>
        <v>#REF!</v>
      </c>
      <c r="R156" s="37" t="e">
        <f>#REF!</f>
        <v>#REF!</v>
      </c>
      <c r="S156" s="37" t="e">
        <f>#REF!</f>
        <v>#REF!</v>
      </c>
      <c r="T156" s="37" t="e">
        <f>#REF!</f>
        <v>#REF!</v>
      </c>
      <c r="U156" s="37" t="e">
        <f>#REF!</f>
        <v>#REF!</v>
      </c>
      <c r="V156" s="37" t="e">
        <f t="shared" si="872"/>
        <v>#REF!</v>
      </c>
      <c r="W156" s="37" t="e">
        <f>#REF!</f>
        <v>#REF!</v>
      </c>
      <c r="X156" s="37" t="e">
        <f>#REF!</f>
        <v>#REF!</v>
      </c>
      <c r="Y156" s="37" t="e">
        <f>#REF!</f>
        <v>#REF!</v>
      </c>
      <c r="Z156" s="37" t="e">
        <f>#REF!</f>
        <v>#REF!</v>
      </c>
      <c r="AA156" s="37" t="e">
        <f t="shared" si="873"/>
        <v>#REF!</v>
      </c>
      <c r="AB156" s="37" t="e">
        <f>#REF!</f>
        <v>#REF!</v>
      </c>
      <c r="AC156" s="37" t="e">
        <f>#REF!</f>
        <v>#REF!</v>
      </c>
      <c r="AD156" s="37" t="e">
        <f>#REF!</f>
        <v>#REF!</v>
      </c>
      <c r="AE156" s="37" t="e">
        <f>#REF!</f>
        <v>#REF!</v>
      </c>
      <c r="AF156" s="37" t="e">
        <f t="shared" si="874"/>
        <v>#REF!</v>
      </c>
      <c r="AG156" s="37" t="e">
        <f>#REF!</f>
        <v>#REF!</v>
      </c>
      <c r="AH156" s="37" t="e">
        <f>#REF!</f>
        <v>#REF!</v>
      </c>
      <c r="AI156" s="50" t="e">
        <f t="shared" si="875"/>
        <v>#REF!</v>
      </c>
      <c r="AJ156" s="37" t="e">
        <f>#REF!*1.8</f>
        <v>#REF!</v>
      </c>
      <c r="AK156" s="37" t="e">
        <f>#REF!*1.8</f>
        <v>#REF!</v>
      </c>
      <c r="AL156" s="37" t="e">
        <f>#REF!*1.8</f>
        <v>#REF!</v>
      </c>
      <c r="AM156" s="37" t="e">
        <f>#REF!*1.8</f>
        <v>#REF!</v>
      </c>
      <c r="AN156" s="37" t="e">
        <f t="shared" si="876"/>
        <v>#REF!</v>
      </c>
      <c r="AO156" s="37" t="e">
        <f>#REF!*1.8</f>
        <v>#REF!</v>
      </c>
      <c r="AP156" s="37" t="e">
        <f>#REF!*1.8</f>
        <v>#REF!</v>
      </c>
      <c r="AQ156" s="37" t="e">
        <f>#REF!*1.8</f>
        <v>#REF!</v>
      </c>
      <c r="AR156" s="37" t="e">
        <f>#REF!*1.8</f>
        <v>#REF!</v>
      </c>
      <c r="AS156" s="37" t="e">
        <f t="shared" si="877"/>
        <v>#REF!</v>
      </c>
      <c r="AT156" s="37" t="e">
        <f>#REF!*1.8</f>
        <v>#REF!</v>
      </c>
      <c r="AU156" s="37" t="e">
        <f>#REF!*1.8</f>
        <v>#REF!</v>
      </c>
      <c r="AV156" s="37" t="e">
        <f>#REF!*1.8</f>
        <v>#REF!</v>
      </c>
      <c r="AW156" s="37" t="e">
        <f>#REF!*1.8</f>
        <v>#REF!</v>
      </c>
      <c r="AX156" s="37" t="e">
        <f t="shared" si="878"/>
        <v>#REF!</v>
      </c>
      <c r="AY156" s="37" t="e">
        <f>#REF!*1.8</f>
        <v>#REF!</v>
      </c>
      <c r="AZ156" s="37" t="e">
        <f>#REF!*1.8</f>
        <v>#REF!</v>
      </c>
      <c r="BA156" s="37" t="e">
        <f>#REF!*1.8</f>
        <v>#REF!</v>
      </c>
      <c r="BB156" s="37" t="e">
        <f>#REF!*1.8</f>
        <v>#REF!</v>
      </c>
      <c r="BC156" s="37" t="e">
        <f t="shared" si="879"/>
        <v>#REF!</v>
      </c>
      <c r="BD156" s="37" t="e">
        <f>#REF!*1.8</f>
        <v>#REF!</v>
      </c>
      <c r="BE156" s="37" t="e">
        <f>#REF!*1.8</f>
        <v>#REF!</v>
      </c>
      <c r="BF156" s="37" t="e">
        <f>#REF!*1.8</f>
        <v>#REF!</v>
      </c>
      <c r="BG156" s="37" t="e">
        <f>#REF!*1.8</f>
        <v>#REF!</v>
      </c>
      <c r="BH156" s="37" t="e">
        <f t="shared" si="880"/>
        <v>#REF!</v>
      </c>
      <c r="BI156" s="37" t="e">
        <f>#REF!*1.8</f>
        <v>#REF!</v>
      </c>
      <c r="BJ156" s="37" t="e">
        <f>#REF!*1.8</f>
        <v>#REF!</v>
      </c>
      <c r="BK156" s="37" t="e">
        <f>#REF!*1.8</f>
        <v>#REF!</v>
      </c>
      <c r="BL156" s="37" t="e">
        <f>#REF!*1.8</f>
        <v>#REF!</v>
      </c>
      <c r="BM156" s="37" t="e">
        <f t="shared" si="881"/>
        <v>#REF!</v>
      </c>
      <c r="BN156" s="37" t="e">
        <f>#REF!</f>
        <v>#REF!</v>
      </c>
      <c r="BO156" s="37" t="e">
        <f>#REF!</f>
        <v>#REF!</v>
      </c>
      <c r="BP156" s="50" t="e">
        <f t="shared" si="882"/>
        <v>#REF!</v>
      </c>
      <c r="BQ156" s="37" t="e">
        <f>#REF!*1.8</f>
        <v>#REF!</v>
      </c>
      <c r="BR156" s="37" t="e">
        <f>#REF!*1.8</f>
        <v>#REF!</v>
      </c>
      <c r="BS156" s="37" t="e">
        <f>#REF!*1.8</f>
        <v>#REF!</v>
      </c>
      <c r="BT156" s="37" t="e">
        <f>#REF!*1.8</f>
        <v>#REF!</v>
      </c>
      <c r="BU156" s="37" t="e">
        <f t="shared" si="883"/>
        <v>#REF!</v>
      </c>
      <c r="BV156" s="37" t="e">
        <f>#REF!*1.8</f>
        <v>#REF!</v>
      </c>
      <c r="BW156" s="37" t="e">
        <f>#REF!*1.8</f>
        <v>#REF!</v>
      </c>
      <c r="BX156" s="37" t="e">
        <f>#REF!*1.8</f>
        <v>#REF!</v>
      </c>
      <c r="BY156" s="37" t="e">
        <f>#REF!*1.8</f>
        <v>#REF!</v>
      </c>
      <c r="BZ156" s="37" t="e">
        <f t="shared" si="884"/>
        <v>#REF!</v>
      </c>
      <c r="CA156" s="37" t="e">
        <f>#REF!*1.8</f>
        <v>#REF!</v>
      </c>
      <c r="CB156" s="37" t="e">
        <f>#REF!*1.8</f>
        <v>#REF!</v>
      </c>
      <c r="CC156" s="37" t="e">
        <f>#REF!*1.8</f>
        <v>#REF!</v>
      </c>
      <c r="CD156" s="37" t="e">
        <f>#REF!*1.8</f>
        <v>#REF!</v>
      </c>
      <c r="CE156" s="37" t="e">
        <f t="shared" si="885"/>
        <v>#REF!</v>
      </c>
      <c r="CF156" s="50" t="e">
        <f t="shared" si="886"/>
        <v>#REF!</v>
      </c>
      <c r="CG156" s="37" t="e">
        <f t="shared" si="887"/>
        <v>#REF!</v>
      </c>
      <c r="CH156" s="37" t="e">
        <f t="shared" si="888"/>
        <v>#REF!</v>
      </c>
      <c r="CI156" s="37" t="e">
        <f t="shared" si="889"/>
        <v>#REF!</v>
      </c>
    </row>
    <row r="157" spans="1:133" x14ac:dyDescent="0.65">
      <c r="A157" s="158"/>
      <c r="B157" s="158" t="s">
        <v>131</v>
      </c>
      <c r="C157" s="37" t="e">
        <f>#REF!</f>
        <v>#REF!</v>
      </c>
      <c r="D157" s="37" t="e">
        <f>#REF!</f>
        <v>#REF!</v>
      </c>
      <c r="E157" s="37" t="e">
        <f>#REF!</f>
        <v>#REF!</v>
      </c>
      <c r="F157" s="37" t="e">
        <f>#REF!</f>
        <v>#REF!</v>
      </c>
      <c r="G157" s="37" t="e">
        <f t="shared" si="869"/>
        <v>#REF!</v>
      </c>
      <c r="H157" s="37" t="e">
        <f>#REF!</f>
        <v>#REF!</v>
      </c>
      <c r="I157" s="37" t="e">
        <f>#REF!</f>
        <v>#REF!</v>
      </c>
      <c r="J157" s="37" t="e">
        <f>#REF!</f>
        <v>#REF!</v>
      </c>
      <c r="K157" s="37" t="e">
        <f>#REF!</f>
        <v>#REF!</v>
      </c>
      <c r="L157" s="37" t="e">
        <f t="shared" si="870"/>
        <v>#REF!</v>
      </c>
      <c r="M157" s="37" t="e">
        <f>#REF!</f>
        <v>#REF!</v>
      </c>
      <c r="N157" s="37" t="e">
        <f>#REF!</f>
        <v>#REF!</v>
      </c>
      <c r="O157" s="37" t="e">
        <f>#REF!</f>
        <v>#REF!</v>
      </c>
      <c r="P157" s="37" t="e">
        <f>#REF!</f>
        <v>#REF!</v>
      </c>
      <c r="Q157" s="37" t="e">
        <f t="shared" si="871"/>
        <v>#REF!</v>
      </c>
      <c r="R157" s="37" t="e">
        <f>#REF!</f>
        <v>#REF!</v>
      </c>
      <c r="S157" s="37" t="e">
        <f>#REF!</f>
        <v>#REF!</v>
      </c>
      <c r="T157" s="37" t="e">
        <f>#REF!</f>
        <v>#REF!</v>
      </c>
      <c r="U157" s="37" t="e">
        <f>#REF!</f>
        <v>#REF!</v>
      </c>
      <c r="V157" s="37" t="e">
        <f t="shared" si="872"/>
        <v>#REF!</v>
      </c>
      <c r="W157" s="37" t="e">
        <f>#REF!</f>
        <v>#REF!</v>
      </c>
      <c r="X157" s="37" t="e">
        <f>#REF!</f>
        <v>#REF!</v>
      </c>
      <c r="Y157" s="37" t="e">
        <f>#REF!</f>
        <v>#REF!</v>
      </c>
      <c r="Z157" s="37" t="e">
        <f>#REF!</f>
        <v>#REF!</v>
      </c>
      <c r="AA157" s="37" t="e">
        <f t="shared" si="873"/>
        <v>#REF!</v>
      </c>
      <c r="AB157" s="37" t="e">
        <f>#REF!</f>
        <v>#REF!</v>
      </c>
      <c r="AC157" s="37" t="e">
        <f>#REF!</f>
        <v>#REF!</v>
      </c>
      <c r="AD157" s="37" t="e">
        <f>#REF!</f>
        <v>#REF!</v>
      </c>
      <c r="AE157" s="37" t="e">
        <f>#REF!</f>
        <v>#REF!</v>
      </c>
      <c r="AF157" s="37" t="e">
        <f t="shared" si="874"/>
        <v>#REF!</v>
      </c>
      <c r="AG157" s="37" t="e">
        <f>#REF!</f>
        <v>#REF!</v>
      </c>
      <c r="AH157" s="37" t="e">
        <f>#REF!</f>
        <v>#REF!</v>
      </c>
      <c r="AI157" s="50" t="e">
        <f t="shared" si="875"/>
        <v>#REF!</v>
      </c>
      <c r="AJ157" s="37" t="e">
        <f>#REF!*1.8</f>
        <v>#REF!</v>
      </c>
      <c r="AK157" s="37" t="e">
        <f>#REF!*1.8</f>
        <v>#REF!</v>
      </c>
      <c r="AL157" s="37" t="e">
        <f>#REF!*1.8</f>
        <v>#REF!</v>
      </c>
      <c r="AM157" s="37" t="e">
        <f>#REF!*1.8</f>
        <v>#REF!</v>
      </c>
      <c r="AN157" s="37" t="e">
        <f t="shared" si="876"/>
        <v>#REF!</v>
      </c>
      <c r="AO157" s="37" t="e">
        <f>#REF!*1.8</f>
        <v>#REF!</v>
      </c>
      <c r="AP157" s="37" t="e">
        <f>#REF!*1.8</f>
        <v>#REF!</v>
      </c>
      <c r="AQ157" s="37" t="e">
        <f>#REF!*1.8</f>
        <v>#REF!</v>
      </c>
      <c r="AR157" s="37" t="e">
        <f>#REF!*1.8</f>
        <v>#REF!</v>
      </c>
      <c r="AS157" s="37" t="e">
        <f t="shared" si="877"/>
        <v>#REF!</v>
      </c>
      <c r="AT157" s="37" t="e">
        <f>#REF!*1.8</f>
        <v>#REF!</v>
      </c>
      <c r="AU157" s="37" t="e">
        <f>#REF!*1.8</f>
        <v>#REF!</v>
      </c>
      <c r="AV157" s="37" t="e">
        <f>#REF!*1.8</f>
        <v>#REF!</v>
      </c>
      <c r="AW157" s="37" t="e">
        <f>#REF!*1.8</f>
        <v>#REF!</v>
      </c>
      <c r="AX157" s="37" t="e">
        <f t="shared" si="878"/>
        <v>#REF!</v>
      </c>
      <c r="AY157" s="37" t="e">
        <f>#REF!*1.8</f>
        <v>#REF!</v>
      </c>
      <c r="AZ157" s="37" t="e">
        <f>#REF!*1.8</f>
        <v>#REF!</v>
      </c>
      <c r="BA157" s="37" t="e">
        <f>#REF!*1.8</f>
        <v>#REF!</v>
      </c>
      <c r="BB157" s="37" t="e">
        <f>#REF!*1.8</f>
        <v>#REF!</v>
      </c>
      <c r="BC157" s="37" t="e">
        <f t="shared" si="879"/>
        <v>#REF!</v>
      </c>
      <c r="BD157" s="37" t="e">
        <f>#REF!*1.8</f>
        <v>#REF!</v>
      </c>
      <c r="BE157" s="37" t="e">
        <f>#REF!*1.8</f>
        <v>#REF!</v>
      </c>
      <c r="BF157" s="37" t="e">
        <f>#REF!*1.8</f>
        <v>#REF!</v>
      </c>
      <c r="BG157" s="37" t="e">
        <f>#REF!*1.8</f>
        <v>#REF!</v>
      </c>
      <c r="BH157" s="37" t="e">
        <f t="shared" si="880"/>
        <v>#REF!</v>
      </c>
      <c r="BI157" s="37" t="e">
        <f>#REF!*1.8</f>
        <v>#REF!</v>
      </c>
      <c r="BJ157" s="37" t="e">
        <f>#REF!*1.8</f>
        <v>#REF!</v>
      </c>
      <c r="BK157" s="37" t="e">
        <f>#REF!*1.8</f>
        <v>#REF!</v>
      </c>
      <c r="BL157" s="37" t="e">
        <f>#REF!*1.8</f>
        <v>#REF!</v>
      </c>
      <c r="BM157" s="37" t="e">
        <f t="shared" si="881"/>
        <v>#REF!</v>
      </c>
      <c r="BN157" s="37" t="e">
        <f>#REF!</f>
        <v>#REF!</v>
      </c>
      <c r="BO157" s="37" t="e">
        <f>#REF!</f>
        <v>#REF!</v>
      </c>
      <c r="BP157" s="50" t="e">
        <f t="shared" si="882"/>
        <v>#REF!</v>
      </c>
      <c r="BQ157" s="37" t="e">
        <f>#REF!*1.8</f>
        <v>#REF!</v>
      </c>
      <c r="BR157" s="37" t="e">
        <f>#REF!*1.8</f>
        <v>#REF!</v>
      </c>
      <c r="BS157" s="37" t="e">
        <f>#REF!*1.8</f>
        <v>#REF!</v>
      </c>
      <c r="BT157" s="37" t="e">
        <f>#REF!*1.8</f>
        <v>#REF!</v>
      </c>
      <c r="BU157" s="37" t="e">
        <f t="shared" si="883"/>
        <v>#REF!</v>
      </c>
      <c r="BV157" s="37" t="e">
        <f>#REF!*1.8</f>
        <v>#REF!</v>
      </c>
      <c r="BW157" s="37" t="e">
        <f>#REF!*1.8</f>
        <v>#REF!</v>
      </c>
      <c r="BX157" s="37" t="e">
        <f>#REF!*1.8</f>
        <v>#REF!</v>
      </c>
      <c r="BY157" s="37" t="e">
        <f>#REF!*1.8</f>
        <v>#REF!</v>
      </c>
      <c r="BZ157" s="37" t="e">
        <f t="shared" si="884"/>
        <v>#REF!</v>
      </c>
      <c r="CA157" s="37" t="e">
        <f>#REF!*1.8</f>
        <v>#REF!</v>
      </c>
      <c r="CB157" s="37" t="e">
        <f>#REF!*1.8</f>
        <v>#REF!</v>
      </c>
      <c r="CC157" s="37" t="e">
        <f>#REF!*1.8</f>
        <v>#REF!</v>
      </c>
      <c r="CD157" s="37" t="e">
        <f>#REF!*1.8</f>
        <v>#REF!</v>
      </c>
      <c r="CE157" s="37" t="e">
        <f t="shared" si="885"/>
        <v>#REF!</v>
      </c>
      <c r="CF157" s="50" t="e">
        <f t="shared" si="886"/>
        <v>#REF!</v>
      </c>
      <c r="CG157" s="37" t="e">
        <f t="shared" si="887"/>
        <v>#REF!</v>
      </c>
      <c r="CH157" s="37" t="e">
        <f t="shared" si="888"/>
        <v>#REF!</v>
      </c>
      <c r="CI157" s="37" t="e">
        <f t="shared" si="889"/>
        <v>#REF!</v>
      </c>
    </row>
    <row r="158" spans="1:133" x14ac:dyDescent="0.65">
      <c r="A158" s="158"/>
      <c r="B158" s="158" t="s">
        <v>132</v>
      </c>
      <c r="C158" s="37" t="e">
        <f>#REF!</f>
        <v>#REF!</v>
      </c>
      <c r="D158" s="37" t="e">
        <f>#REF!</f>
        <v>#REF!</v>
      </c>
      <c r="E158" s="37" t="e">
        <f>#REF!</f>
        <v>#REF!</v>
      </c>
      <c r="F158" s="37" t="e">
        <f>#REF!</f>
        <v>#REF!</v>
      </c>
      <c r="G158" s="37" t="e">
        <f t="shared" si="869"/>
        <v>#REF!</v>
      </c>
      <c r="H158" s="37" t="e">
        <f>#REF!</f>
        <v>#REF!</v>
      </c>
      <c r="I158" s="37" t="e">
        <f>#REF!</f>
        <v>#REF!</v>
      </c>
      <c r="J158" s="37" t="e">
        <f>#REF!</f>
        <v>#REF!</v>
      </c>
      <c r="K158" s="37" t="e">
        <f>#REF!</f>
        <v>#REF!</v>
      </c>
      <c r="L158" s="37" t="e">
        <f t="shared" si="870"/>
        <v>#REF!</v>
      </c>
      <c r="M158" s="37" t="e">
        <f>#REF!</f>
        <v>#REF!</v>
      </c>
      <c r="N158" s="37" t="e">
        <f>#REF!</f>
        <v>#REF!</v>
      </c>
      <c r="O158" s="37" t="e">
        <f>#REF!</f>
        <v>#REF!</v>
      </c>
      <c r="P158" s="37" t="e">
        <f>#REF!</f>
        <v>#REF!</v>
      </c>
      <c r="Q158" s="37" t="e">
        <f t="shared" si="871"/>
        <v>#REF!</v>
      </c>
      <c r="R158" s="37" t="e">
        <f>#REF!</f>
        <v>#REF!</v>
      </c>
      <c r="S158" s="37" t="e">
        <f>#REF!</f>
        <v>#REF!</v>
      </c>
      <c r="T158" s="37" t="e">
        <f>#REF!</f>
        <v>#REF!</v>
      </c>
      <c r="U158" s="37" t="e">
        <f>#REF!</f>
        <v>#REF!</v>
      </c>
      <c r="V158" s="37" t="e">
        <f t="shared" si="872"/>
        <v>#REF!</v>
      </c>
      <c r="W158" s="37" t="e">
        <f>#REF!</f>
        <v>#REF!</v>
      </c>
      <c r="X158" s="37" t="e">
        <f>#REF!</f>
        <v>#REF!</v>
      </c>
      <c r="Y158" s="37" t="e">
        <f>#REF!</f>
        <v>#REF!</v>
      </c>
      <c r="Z158" s="37" t="e">
        <f>#REF!</f>
        <v>#REF!</v>
      </c>
      <c r="AA158" s="37" t="e">
        <f t="shared" si="873"/>
        <v>#REF!</v>
      </c>
      <c r="AB158" s="37" t="e">
        <f>#REF!</f>
        <v>#REF!</v>
      </c>
      <c r="AC158" s="37" t="e">
        <f>#REF!</f>
        <v>#REF!</v>
      </c>
      <c r="AD158" s="37" t="e">
        <f>#REF!</f>
        <v>#REF!</v>
      </c>
      <c r="AE158" s="37" t="e">
        <f>#REF!</f>
        <v>#REF!</v>
      </c>
      <c r="AF158" s="37" t="e">
        <f t="shared" si="874"/>
        <v>#REF!</v>
      </c>
      <c r="AG158" s="37" t="e">
        <f>#REF!</f>
        <v>#REF!</v>
      </c>
      <c r="AH158" s="37" t="e">
        <f>#REF!</f>
        <v>#REF!</v>
      </c>
      <c r="AI158" s="50" t="e">
        <f t="shared" si="875"/>
        <v>#REF!</v>
      </c>
      <c r="AJ158" s="37" t="e">
        <f>#REF!*1.8</f>
        <v>#REF!</v>
      </c>
      <c r="AK158" s="37" t="e">
        <f>#REF!*1.8</f>
        <v>#REF!</v>
      </c>
      <c r="AL158" s="37" t="e">
        <f>#REF!*1.8</f>
        <v>#REF!</v>
      </c>
      <c r="AM158" s="37" t="e">
        <f>#REF!*1.8</f>
        <v>#REF!</v>
      </c>
      <c r="AN158" s="37" t="e">
        <f t="shared" si="876"/>
        <v>#REF!</v>
      </c>
      <c r="AO158" s="37" t="e">
        <f>#REF!*1.8</f>
        <v>#REF!</v>
      </c>
      <c r="AP158" s="37" t="e">
        <f>#REF!*1.8</f>
        <v>#REF!</v>
      </c>
      <c r="AQ158" s="37" t="e">
        <f>#REF!*1.8</f>
        <v>#REF!</v>
      </c>
      <c r="AR158" s="37" t="e">
        <f>#REF!*1.8</f>
        <v>#REF!</v>
      </c>
      <c r="AS158" s="37" t="e">
        <f t="shared" si="877"/>
        <v>#REF!</v>
      </c>
      <c r="AT158" s="37" t="e">
        <f>#REF!*1.8</f>
        <v>#REF!</v>
      </c>
      <c r="AU158" s="37" t="e">
        <f>#REF!*1.8</f>
        <v>#REF!</v>
      </c>
      <c r="AV158" s="37" t="e">
        <f>#REF!*1.8</f>
        <v>#REF!</v>
      </c>
      <c r="AW158" s="37" t="e">
        <f>#REF!*1.8</f>
        <v>#REF!</v>
      </c>
      <c r="AX158" s="37" t="e">
        <f t="shared" si="878"/>
        <v>#REF!</v>
      </c>
      <c r="AY158" s="37" t="e">
        <f>#REF!*1.8</f>
        <v>#REF!</v>
      </c>
      <c r="AZ158" s="37" t="e">
        <f>#REF!*1.8</f>
        <v>#REF!</v>
      </c>
      <c r="BA158" s="37" t="e">
        <f>#REF!*1.8</f>
        <v>#REF!</v>
      </c>
      <c r="BB158" s="37" t="e">
        <f>#REF!*1.8</f>
        <v>#REF!</v>
      </c>
      <c r="BC158" s="37" t="e">
        <f t="shared" si="879"/>
        <v>#REF!</v>
      </c>
      <c r="BD158" s="37" t="e">
        <f>#REF!*1.8</f>
        <v>#REF!</v>
      </c>
      <c r="BE158" s="37" t="e">
        <f>#REF!*1.8</f>
        <v>#REF!</v>
      </c>
      <c r="BF158" s="37" t="e">
        <f>#REF!*1.8</f>
        <v>#REF!</v>
      </c>
      <c r="BG158" s="37" t="e">
        <f>#REF!*1.8</f>
        <v>#REF!</v>
      </c>
      <c r="BH158" s="37" t="e">
        <f t="shared" si="880"/>
        <v>#REF!</v>
      </c>
      <c r="BI158" s="37" t="e">
        <f>#REF!*1.8</f>
        <v>#REF!</v>
      </c>
      <c r="BJ158" s="37" t="e">
        <f>#REF!*1.8</f>
        <v>#REF!</v>
      </c>
      <c r="BK158" s="37" t="e">
        <f>#REF!*1.8</f>
        <v>#REF!</v>
      </c>
      <c r="BL158" s="37" t="e">
        <f>#REF!*1.8</f>
        <v>#REF!</v>
      </c>
      <c r="BM158" s="37" t="e">
        <f t="shared" si="881"/>
        <v>#REF!</v>
      </c>
      <c r="BN158" s="37" t="e">
        <f>#REF!</f>
        <v>#REF!</v>
      </c>
      <c r="BO158" s="37" t="e">
        <f>#REF!</f>
        <v>#REF!</v>
      </c>
      <c r="BP158" s="50" t="e">
        <f t="shared" si="882"/>
        <v>#REF!</v>
      </c>
      <c r="BQ158" s="37" t="e">
        <f>#REF!*1.8</f>
        <v>#REF!</v>
      </c>
      <c r="BR158" s="37" t="e">
        <f>#REF!*1.8</f>
        <v>#REF!</v>
      </c>
      <c r="BS158" s="37" t="e">
        <f>#REF!*1.8</f>
        <v>#REF!</v>
      </c>
      <c r="BT158" s="37" t="e">
        <f>#REF!*1.8</f>
        <v>#REF!</v>
      </c>
      <c r="BU158" s="37" t="e">
        <f t="shared" si="883"/>
        <v>#REF!</v>
      </c>
      <c r="BV158" s="37" t="e">
        <f>#REF!*1.8</f>
        <v>#REF!</v>
      </c>
      <c r="BW158" s="37" t="e">
        <f>#REF!*1.8</f>
        <v>#REF!</v>
      </c>
      <c r="BX158" s="37" t="e">
        <f>#REF!*1.8</f>
        <v>#REF!</v>
      </c>
      <c r="BY158" s="37" t="e">
        <f>#REF!*1.8</f>
        <v>#REF!</v>
      </c>
      <c r="BZ158" s="37" t="e">
        <f t="shared" si="884"/>
        <v>#REF!</v>
      </c>
      <c r="CA158" s="37" t="e">
        <f>#REF!*1.8</f>
        <v>#REF!</v>
      </c>
      <c r="CB158" s="37" t="e">
        <f>#REF!*1.8</f>
        <v>#REF!</v>
      </c>
      <c r="CC158" s="37" t="e">
        <f>#REF!*1.8</f>
        <v>#REF!</v>
      </c>
      <c r="CD158" s="37" t="e">
        <f>#REF!*1.8</f>
        <v>#REF!</v>
      </c>
      <c r="CE158" s="37" t="e">
        <f t="shared" si="885"/>
        <v>#REF!</v>
      </c>
      <c r="CF158" s="50" t="e">
        <f t="shared" si="886"/>
        <v>#REF!</v>
      </c>
      <c r="CG158" s="37" t="e">
        <f t="shared" si="887"/>
        <v>#REF!</v>
      </c>
      <c r="CH158" s="37" t="e">
        <f t="shared" si="888"/>
        <v>#REF!</v>
      </c>
      <c r="CI158" s="37" t="e">
        <f t="shared" si="889"/>
        <v>#REF!</v>
      </c>
    </row>
    <row r="159" spans="1:133" x14ac:dyDescent="0.65">
      <c r="A159" s="158"/>
      <c r="B159" s="158" t="s">
        <v>133</v>
      </c>
      <c r="C159" s="37" t="e">
        <f>#REF!</f>
        <v>#REF!</v>
      </c>
      <c r="D159" s="37" t="e">
        <f>#REF!</f>
        <v>#REF!</v>
      </c>
      <c r="E159" s="37" t="e">
        <f>#REF!</f>
        <v>#REF!</v>
      </c>
      <c r="F159" s="37" t="e">
        <f>#REF!</f>
        <v>#REF!</v>
      </c>
      <c r="G159" s="37" t="e">
        <f t="shared" si="869"/>
        <v>#REF!</v>
      </c>
      <c r="H159" s="37" t="e">
        <f>#REF!</f>
        <v>#REF!</v>
      </c>
      <c r="I159" s="37" t="e">
        <f>#REF!</f>
        <v>#REF!</v>
      </c>
      <c r="J159" s="37" t="e">
        <f>#REF!</f>
        <v>#REF!</v>
      </c>
      <c r="K159" s="37" t="e">
        <f>#REF!</f>
        <v>#REF!</v>
      </c>
      <c r="L159" s="37" t="e">
        <f t="shared" si="870"/>
        <v>#REF!</v>
      </c>
      <c r="M159" s="37" t="e">
        <f>#REF!</f>
        <v>#REF!</v>
      </c>
      <c r="N159" s="37" t="e">
        <f>#REF!</f>
        <v>#REF!</v>
      </c>
      <c r="O159" s="37" t="e">
        <f>#REF!</f>
        <v>#REF!</v>
      </c>
      <c r="P159" s="37" t="e">
        <f>#REF!</f>
        <v>#REF!</v>
      </c>
      <c r="Q159" s="37" t="e">
        <f t="shared" si="871"/>
        <v>#REF!</v>
      </c>
      <c r="R159" s="37" t="e">
        <f>#REF!</f>
        <v>#REF!</v>
      </c>
      <c r="S159" s="37" t="e">
        <f>#REF!</f>
        <v>#REF!</v>
      </c>
      <c r="T159" s="37" t="e">
        <f>#REF!</f>
        <v>#REF!</v>
      </c>
      <c r="U159" s="37" t="e">
        <f>#REF!</f>
        <v>#REF!</v>
      </c>
      <c r="V159" s="37" t="e">
        <f t="shared" si="872"/>
        <v>#REF!</v>
      </c>
      <c r="W159" s="37" t="e">
        <f>#REF!</f>
        <v>#REF!</v>
      </c>
      <c r="X159" s="37" t="e">
        <f>#REF!</f>
        <v>#REF!</v>
      </c>
      <c r="Y159" s="37" t="e">
        <f>#REF!</f>
        <v>#REF!</v>
      </c>
      <c r="Z159" s="37" t="e">
        <f>#REF!</f>
        <v>#REF!</v>
      </c>
      <c r="AA159" s="37" t="e">
        <f t="shared" si="873"/>
        <v>#REF!</v>
      </c>
      <c r="AB159" s="37" t="e">
        <f>#REF!</f>
        <v>#REF!</v>
      </c>
      <c r="AC159" s="37" t="e">
        <f>#REF!</f>
        <v>#REF!</v>
      </c>
      <c r="AD159" s="37" t="e">
        <f>#REF!</f>
        <v>#REF!</v>
      </c>
      <c r="AE159" s="37" t="e">
        <f>#REF!</f>
        <v>#REF!</v>
      </c>
      <c r="AF159" s="37" t="e">
        <f t="shared" si="874"/>
        <v>#REF!</v>
      </c>
      <c r="AG159" s="37" t="e">
        <f>#REF!</f>
        <v>#REF!</v>
      </c>
      <c r="AH159" s="37" t="e">
        <f>#REF!</f>
        <v>#REF!</v>
      </c>
      <c r="AI159" s="50" t="e">
        <f t="shared" si="875"/>
        <v>#REF!</v>
      </c>
      <c r="AJ159" s="37" t="e">
        <f>#REF!*1.8</f>
        <v>#REF!</v>
      </c>
      <c r="AK159" s="37" t="e">
        <f>#REF!*1.8</f>
        <v>#REF!</v>
      </c>
      <c r="AL159" s="37" t="e">
        <f>#REF!*1.8</f>
        <v>#REF!</v>
      </c>
      <c r="AM159" s="37" t="e">
        <f>#REF!*1.8</f>
        <v>#REF!</v>
      </c>
      <c r="AN159" s="37" t="e">
        <f t="shared" si="876"/>
        <v>#REF!</v>
      </c>
      <c r="AO159" s="37" t="e">
        <f>#REF!*1.8</f>
        <v>#REF!</v>
      </c>
      <c r="AP159" s="37" t="e">
        <f>#REF!*1.8</f>
        <v>#REF!</v>
      </c>
      <c r="AQ159" s="37" t="e">
        <f>#REF!*1.8</f>
        <v>#REF!</v>
      </c>
      <c r="AR159" s="37" t="e">
        <f>#REF!*1.8</f>
        <v>#REF!</v>
      </c>
      <c r="AS159" s="37" t="e">
        <f t="shared" si="877"/>
        <v>#REF!</v>
      </c>
      <c r="AT159" s="37" t="e">
        <f>#REF!*1.8</f>
        <v>#REF!</v>
      </c>
      <c r="AU159" s="37" t="e">
        <f>#REF!*1.8</f>
        <v>#REF!</v>
      </c>
      <c r="AV159" s="37" t="e">
        <f>#REF!*1.8</f>
        <v>#REF!</v>
      </c>
      <c r="AW159" s="37" t="e">
        <f>#REF!*1.8</f>
        <v>#REF!</v>
      </c>
      <c r="AX159" s="37" t="e">
        <f t="shared" si="878"/>
        <v>#REF!</v>
      </c>
      <c r="AY159" s="37" t="e">
        <f>#REF!*1.8</f>
        <v>#REF!</v>
      </c>
      <c r="AZ159" s="37" t="e">
        <f>#REF!*1.8</f>
        <v>#REF!</v>
      </c>
      <c r="BA159" s="37" t="e">
        <f>#REF!*1.8</f>
        <v>#REF!</v>
      </c>
      <c r="BB159" s="37" t="e">
        <f>#REF!*1.8</f>
        <v>#REF!</v>
      </c>
      <c r="BC159" s="37" t="e">
        <f t="shared" si="879"/>
        <v>#REF!</v>
      </c>
      <c r="BD159" s="37" t="e">
        <f>#REF!*1.8</f>
        <v>#REF!</v>
      </c>
      <c r="BE159" s="37" t="e">
        <f>#REF!*1.8</f>
        <v>#REF!</v>
      </c>
      <c r="BF159" s="37" t="e">
        <f>#REF!*1.8</f>
        <v>#REF!</v>
      </c>
      <c r="BG159" s="37" t="e">
        <f>#REF!*1.8</f>
        <v>#REF!</v>
      </c>
      <c r="BH159" s="37" t="e">
        <f t="shared" si="880"/>
        <v>#REF!</v>
      </c>
      <c r="BI159" s="37" t="e">
        <f>#REF!*1.8</f>
        <v>#REF!</v>
      </c>
      <c r="BJ159" s="37" t="e">
        <f>#REF!*1.8</f>
        <v>#REF!</v>
      </c>
      <c r="BK159" s="37" t="e">
        <f>#REF!*1.8</f>
        <v>#REF!</v>
      </c>
      <c r="BL159" s="37" t="e">
        <f>#REF!*1.8</f>
        <v>#REF!</v>
      </c>
      <c r="BM159" s="37" t="e">
        <f t="shared" si="881"/>
        <v>#REF!</v>
      </c>
      <c r="BN159" s="37" t="e">
        <f>#REF!</f>
        <v>#REF!</v>
      </c>
      <c r="BO159" s="37" t="e">
        <f>#REF!</f>
        <v>#REF!</v>
      </c>
      <c r="BP159" s="50" t="e">
        <f t="shared" si="882"/>
        <v>#REF!</v>
      </c>
      <c r="BQ159" s="37" t="e">
        <f>#REF!*1.8</f>
        <v>#REF!</v>
      </c>
      <c r="BR159" s="37" t="e">
        <f>#REF!*1.8</f>
        <v>#REF!</v>
      </c>
      <c r="BS159" s="37" t="e">
        <f>#REF!*1.8</f>
        <v>#REF!</v>
      </c>
      <c r="BT159" s="37" t="e">
        <f>#REF!*1.8</f>
        <v>#REF!</v>
      </c>
      <c r="BU159" s="37" t="e">
        <f t="shared" si="883"/>
        <v>#REF!</v>
      </c>
      <c r="BV159" s="37" t="e">
        <f>#REF!*1.8</f>
        <v>#REF!</v>
      </c>
      <c r="BW159" s="37" t="e">
        <f>#REF!*1.8</f>
        <v>#REF!</v>
      </c>
      <c r="BX159" s="37" t="e">
        <f>#REF!*1.8</f>
        <v>#REF!</v>
      </c>
      <c r="BY159" s="37" t="e">
        <f>#REF!*1.8</f>
        <v>#REF!</v>
      </c>
      <c r="BZ159" s="37" t="e">
        <f t="shared" si="884"/>
        <v>#REF!</v>
      </c>
      <c r="CA159" s="37" t="e">
        <f>#REF!*1.8</f>
        <v>#REF!</v>
      </c>
      <c r="CB159" s="37" t="e">
        <f>#REF!*1.8</f>
        <v>#REF!</v>
      </c>
      <c r="CC159" s="37" t="e">
        <f>#REF!*1.8</f>
        <v>#REF!</v>
      </c>
      <c r="CD159" s="37" t="e">
        <f>#REF!*1.8</f>
        <v>#REF!</v>
      </c>
      <c r="CE159" s="37" t="e">
        <f t="shared" si="885"/>
        <v>#REF!</v>
      </c>
      <c r="CF159" s="50" t="e">
        <f t="shared" si="886"/>
        <v>#REF!</v>
      </c>
      <c r="CG159" s="37" t="e">
        <f t="shared" si="887"/>
        <v>#REF!</v>
      </c>
      <c r="CH159" s="37" t="e">
        <f t="shared" si="888"/>
        <v>#REF!</v>
      </c>
      <c r="CI159" s="37" t="e">
        <f t="shared" si="889"/>
        <v>#REF!</v>
      </c>
    </row>
    <row r="160" spans="1:133" hidden="1" x14ac:dyDescent="0.65">
      <c r="A160" s="158"/>
      <c r="B160" s="158" t="s">
        <v>130</v>
      </c>
      <c r="C160" s="37" t="e">
        <f>#REF!</f>
        <v>#REF!</v>
      </c>
      <c r="D160" s="37" t="e">
        <f>#REF!</f>
        <v>#REF!</v>
      </c>
      <c r="E160" s="37" t="e">
        <f>#REF!</f>
        <v>#REF!</v>
      </c>
      <c r="F160" s="37" t="e">
        <f>#REF!</f>
        <v>#REF!</v>
      </c>
      <c r="G160" s="37" t="e">
        <f t="shared" si="869"/>
        <v>#REF!</v>
      </c>
      <c r="H160" s="37" t="e">
        <f>#REF!</f>
        <v>#REF!</v>
      </c>
      <c r="I160" s="37" t="e">
        <f>#REF!</f>
        <v>#REF!</v>
      </c>
      <c r="J160" s="37" t="e">
        <f>#REF!</f>
        <v>#REF!</v>
      </c>
      <c r="K160" s="37" t="e">
        <f>#REF!</f>
        <v>#REF!</v>
      </c>
      <c r="L160" s="37" t="e">
        <f t="shared" si="870"/>
        <v>#REF!</v>
      </c>
      <c r="M160" s="37" t="e">
        <f>#REF!</f>
        <v>#REF!</v>
      </c>
      <c r="N160" s="37" t="e">
        <f>#REF!</f>
        <v>#REF!</v>
      </c>
      <c r="O160" s="37" t="e">
        <f>#REF!</f>
        <v>#REF!</v>
      </c>
      <c r="P160" s="37" t="e">
        <f>#REF!</f>
        <v>#REF!</v>
      </c>
      <c r="Q160" s="37" t="e">
        <f t="shared" si="871"/>
        <v>#REF!</v>
      </c>
      <c r="R160" s="37" t="e">
        <f>#REF!</f>
        <v>#REF!</v>
      </c>
      <c r="S160" s="37" t="e">
        <f>#REF!</f>
        <v>#REF!</v>
      </c>
      <c r="T160" s="37" t="e">
        <f>#REF!</f>
        <v>#REF!</v>
      </c>
      <c r="U160" s="37" t="e">
        <f>#REF!</f>
        <v>#REF!</v>
      </c>
      <c r="V160" s="37" t="e">
        <f t="shared" si="872"/>
        <v>#REF!</v>
      </c>
      <c r="W160" s="37" t="e">
        <f>#REF!</f>
        <v>#REF!</v>
      </c>
      <c r="X160" s="37" t="e">
        <f>#REF!</f>
        <v>#REF!</v>
      </c>
      <c r="Y160" s="37" t="e">
        <f>#REF!</f>
        <v>#REF!</v>
      </c>
      <c r="Z160" s="37" t="e">
        <f>#REF!</f>
        <v>#REF!</v>
      </c>
      <c r="AA160" s="37" t="e">
        <f t="shared" si="873"/>
        <v>#REF!</v>
      </c>
      <c r="AB160" s="37" t="e">
        <f>#REF!</f>
        <v>#REF!</v>
      </c>
      <c r="AC160" s="37" t="e">
        <f>#REF!</f>
        <v>#REF!</v>
      </c>
      <c r="AD160" s="37" t="e">
        <f>#REF!</f>
        <v>#REF!</v>
      </c>
      <c r="AE160" s="37" t="e">
        <f>#REF!</f>
        <v>#REF!</v>
      </c>
      <c r="AF160" s="37" t="e">
        <f t="shared" si="874"/>
        <v>#REF!</v>
      </c>
      <c r="AG160" s="37" t="e">
        <f>#REF!</f>
        <v>#REF!</v>
      </c>
      <c r="AH160" s="37" t="e">
        <f>#REF!</f>
        <v>#REF!</v>
      </c>
      <c r="AI160" s="50" t="e">
        <f t="shared" si="875"/>
        <v>#REF!</v>
      </c>
      <c r="AJ160" s="37" t="e">
        <f>#REF!*1.8</f>
        <v>#REF!</v>
      </c>
      <c r="AK160" s="37" t="e">
        <f>#REF!*1.8</f>
        <v>#REF!</v>
      </c>
      <c r="AL160" s="37" t="e">
        <f>#REF!*1.8</f>
        <v>#REF!</v>
      </c>
      <c r="AM160" s="37" t="e">
        <f>#REF!*1.8</f>
        <v>#REF!</v>
      </c>
      <c r="AN160" s="37" t="e">
        <f t="shared" si="876"/>
        <v>#REF!</v>
      </c>
      <c r="AO160" s="37" t="e">
        <f>#REF!*1.8</f>
        <v>#REF!</v>
      </c>
      <c r="AP160" s="37" t="e">
        <f>#REF!*1.8</f>
        <v>#REF!</v>
      </c>
      <c r="AQ160" s="37" t="e">
        <f>#REF!*1.8</f>
        <v>#REF!</v>
      </c>
      <c r="AR160" s="37" t="e">
        <f>#REF!*1.8</f>
        <v>#REF!</v>
      </c>
      <c r="AS160" s="37" t="e">
        <f t="shared" si="877"/>
        <v>#REF!</v>
      </c>
      <c r="AT160" s="37" t="e">
        <f>#REF!*1.8</f>
        <v>#REF!</v>
      </c>
      <c r="AU160" s="37" t="e">
        <f>#REF!*1.8</f>
        <v>#REF!</v>
      </c>
      <c r="AV160" s="37" t="e">
        <f>#REF!*1.8</f>
        <v>#REF!</v>
      </c>
      <c r="AW160" s="37" t="e">
        <f>#REF!*1.8</f>
        <v>#REF!</v>
      </c>
      <c r="AX160" s="37" t="e">
        <f t="shared" si="878"/>
        <v>#REF!</v>
      </c>
      <c r="AY160" s="37" t="e">
        <f>#REF!*1.8</f>
        <v>#REF!</v>
      </c>
      <c r="AZ160" s="37" t="e">
        <f>#REF!*1.8</f>
        <v>#REF!</v>
      </c>
      <c r="BA160" s="37" t="e">
        <f>#REF!*1.8</f>
        <v>#REF!</v>
      </c>
      <c r="BB160" s="37" t="e">
        <f>#REF!*1.8</f>
        <v>#REF!</v>
      </c>
      <c r="BC160" s="37" t="e">
        <f t="shared" si="879"/>
        <v>#REF!</v>
      </c>
      <c r="BD160" s="37" t="e">
        <f>#REF!*1.8</f>
        <v>#REF!</v>
      </c>
      <c r="BE160" s="37" t="e">
        <f>#REF!*1.8</f>
        <v>#REF!</v>
      </c>
      <c r="BF160" s="37" t="e">
        <f>#REF!*1.8</f>
        <v>#REF!</v>
      </c>
      <c r="BG160" s="37" t="e">
        <f>#REF!*1.8</f>
        <v>#REF!</v>
      </c>
      <c r="BH160" s="37" t="e">
        <f t="shared" si="880"/>
        <v>#REF!</v>
      </c>
      <c r="BI160" s="37" t="e">
        <f>#REF!*1.8</f>
        <v>#REF!</v>
      </c>
      <c r="BJ160" s="37" t="e">
        <f>#REF!*1.8</f>
        <v>#REF!</v>
      </c>
      <c r="BK160" s="37" t="e">
        <f>#REF!*1.8</f>
        <v>#REF!</v>
      </c>
      <c r="BL160" s="37" t="e">
        <f>#REF!*1.8</f>
        <v>#REF!</v>
      </c>
      <c r="BM160" s="37" t="e">
        <f t="shared" si="881"/>
        <v>#REF!</v>
      </c>
      <c r="BN160" s="37" t="e">
        <f>#REF!</f>
        <v>#REF!</v>
      </c>
      <c r="BO160" s="37" t="e">
        <f>#REF!</f>
        <v>#REF!</v>
      </c>
      <c r="BP160" s="50" t="e">
        <f t="shared" si="882"/>
        <v>#REF!</v>
      </c>
      <c r="BQ160" s="37" t="e">
        <f>#REF!*1.8</f>
        <v>#REF!</v>
      </c>
      <c r="BR160" s="37" t="e">
        <f>#REF!*1.8</f>
        <v>#REF!</v>
      </c>
      <c r="BS160" s="37" t="e">
        <f>#REF!*1.8</f>
        <v>#REF!</v>
      </c>
      <c r="BT160" s="37" t="e">
        <f>#REF!*1.8</f>
        <v>#REF!</v>
      </c>
      <c r="BU160" s="37" t="e">
        <f t="shared" si="883"/>
        <v>#REF!</v>
      </c>
      <c r="BV160" s="37" t="e">
        <f>#REF!*1.8</f>
        <v>#REF!</v>
      </c>
      <c r="BW160" s="37" t="e">
        <f>#REF!*1.8</f>
        <v>#REF!</v>
      </c>
      <c r="BX160" s="37" t="e">
        <f>#REF!*1.8</f>
        <v>#REF!</v>
      </c>
      <c r="BY160" s="37" t="e">
        <f>#REF!*1.8</f>
        <v>#REF!</v>
      </c>
      <c r="BZ160" s="37" t="e">
        <f t="shared" si="884"/>
        <v>#REF!</v>
      </c>
      <c r="CA160" s="37" t="e">
        <f>#REF!*1.8</f>
        <v>#REF!</v>
      </c>
      <c r="CB160" s="37" t="e">
        <f>#REF!*1.8</f>
        <v>#REF!</v>
      </c>
      <c r="CC160" s="37" t="e">
        <f>#REF!*1.8</f>
        <v>#REF!</v>
      </c>
      <c r="CD160" s="37" t="e">
        <f>#REF!*1.8</f>
        <v>#REF!</v>
      </c>
      <c r="CE160" s="37" t="e">
        <f t="shared" si="885"/>
        <v>#REF!</v>
      </c>
      <c r="CF160" s="50" t="e">
        <f t="shared" si="886"/>
        <v>#REF!</v>
      </c>
      <c r="CG160" s="37" t="e">
        <f t="shared" si="887"/>
        <v>#REF!</v>
      </c>
      <c r="CH160" s="37" t="e">
        <f t="shared" si="888"/>
        <v>#REF!</v>
      </c>
      <c r="CI160" s="37" t="e">
        <f t="shared" si="889"/>
        <v>#REF!</v>
      </c>
    </row>
    <row r="161" spans="1:133" s="35" customFormat="1" x14ac:dyDescent="0.65">
      <c r="A161" s="157"/>
      <c r="B161" s="157" t="s">
        <v>134</v>
      </c>
      <c r="C161" s="36" t="e">
        <f>SUM(C162)</f>
        <v>#REF!</v>
      </c>
      <c r="D161" s="36" t="e">
        <f t="shared" ref="D161:BO161" si="890">SUM(D162)</f>
        <v>#REF!</v>
      </c>
      <c r="E161" s="36" t="e">
        <f t="shared" si="890"/>
        <v>#REF!</v>
      </c>
      <c r="F161" s="36" t="e">
        <f t="shared" si="890"/>
        <v>#REF!</v>
      </c>
      <c r="G161" s="36" t="e">
        <f t="shared" si="890"/>
        <v>#REF!</v>
      </c>
      <c r="H161" s="36" t="e">
        <f t="shared" si="890"/>
        <v>#REF!</v>
      </c>
      <c r="I161" s="36" t="e">
        <f t="shared" si="890"/>
        <v>#REF!</v>
      </c>
      <c r="J161" s="36" t="e">
        <f t="shared" si="890"/>
        <v>#REF!</v>
      </c>
      <c r="K161" s="36" t="e">
        <f t="shared" si="890"/>
        <v>#REF!</v>
      </c>
      <c r="L161" s="36" t="e">
        <f t="shared" si="890"/>
        <v>#REF!</v>
      </c>
      <c r="M161" s="36" t="e">
        <f t="shared" si="890"/>
        <v>#REF!</v>
      </c>
      <c r="N161" s="36" t="e">
        <f t="shared" si="890"/>
        <v>#REF!</v>
      </c>
      <c r="O161" s="36" t="e">
        <f t="shared" si="890"/>
        <v>#REF!</v>
      </c>
      <c r="P161" s="36" t="e">
        <f t="shared" si="890"/>
        <v>#REF!</v>
      </c>
      <c r="Q161" s="36" t="e">
        <f t="shared" si="890"/>
        <v>#REF!</v>
      </c>
      <c r="R161" s="36" t="e">
        <f t="shared" si="890"/>
        <v>#REF!</v>
      </c>
      <c r="S161" s="36" t="e">
        <f t="shared" si="890"/>
        <v>#REF!</v>
      </c>
      <c r="T161" s="36" t="e">
        <f t="shared" si="890"/>
        <v>#REF!</v>
      </c>
      <c r="U161" s="36" t="e">
        <f t="shared" si="890"/>
        <v>#REF!</v>
      </c>
      <c r="V161" s="36" t="e">
        <f t="shared" si="890"/>
        <v>#REF!</v>
      </c>
      <c r="W161" s="36" t="e">
        <f t="shared" si="890"/>
        <v>#REF!</v>
      </c>
      <c r="X161" s="36" t="e">
        <f t="shared" si="890"/>
        <v>#REF!</v>
      </c>
      <c r="Y161" s="36" t="e">
        <f t="shared" si="890"/>
        <v>#REF!</v>
      </c>
      <c r="Z161" s="36" t="e">
        <f t="shared" si="890"/>
        <v>#REF!</v>
      </c>
      <c r="AA161" s="36" t="e">
        <f t="shared" si="890"/>
        <v>#REF!</v>
      </c>
      <c r="AB161" s="36" t="e">
        <f t="shared" si="890"/>
        <v>#REF!</v>
      </c>
      <c r="AC161" s="36" t="e">
        <f t="shared" si="890"/>
        <v>#REF!</v>
      </c>
      <c r="AD161" s="36" t="e">
        <f t="shared" si="890"/>
        <v>#REF!</v>
      </c>
      <c r="AE161" s="36" t="e">
        <f t="shared" si="890"/>
        <v>#REF!</v>
      </c>
      <c r="AF161" s="36" t="e">
        <f t="shared" si="890"/>
        <v>#REF!</v>
      </c>
      <c r="AG161" s="36" t="e">
        <f t="shared" si="890"/>
        <v>#REF!</v>
      </c>
      <c r="AH161" s="36" t="e">
        <f t="shared" si="890"/>
        <v>#REF!</v>
      </c>
      <c r="AI161" s="49" t="e">
        <f t="shared" si="890"/>
        <v>#REF!</v>
      </c>
      <c r="AJ161" s="36" t="e">
        <f t="shared" si="890"/>
        <v>#REF!</v>
      </c>
      <c r="AK161" s="36" t="e">
        <f t="shared" si="890"/>
        <v>#REF!</v>
      </c>
      <c r="AL161" s="36" t="e">
        <f t="shared" si="890"/>
        <v>#REF!</v>
      </c>
      <c r="AM161" s="36" t="e">
        <f t="shared" si="890"/>
        <v>#REF!</v>
      </c>
      <c r="AN161" s="36" t="e">
        <f t="shared" si="890"/>
        <v>#REF!</v>
      </c>
      <c r="AO161" s="36" t="e">
        <f t="shared" si="890"/>
        <v>#REF!</v>
      </c>
      <c r="AP161" s="36" t="e">
        <f t="shared" si="890"/>
        <v>#REF!</v>
      </c>
      <c r="AQ161" s="36" t="e">
        <f t="shared" si="890"/>
        <v>#REF!</v>
      </c>
      <c r="AR161" s="36" t="e">
        <f t="shared" si="890"/>
        <v>#REF!</v>
      </c>
      <c r="AS161" s="36" t="e">
        <f t="shared" si="890"/>
        <v>#REF!</v>
      </c>
      <c r="AT161" s="36" t="e">
        <f t="shared" si="890"/>
        <v>#REF!</v>
      </c>
      <c r="AU161" s="36" t="e">
        <f t="shared" si="890"/>
        <v>#REF!</v>
      </c>
      <c r="AV161" s="36" t="e">
        <f t="shared" si="890"/>
        <v>#REF!</v>
      </c>
      <c r="AW161" s="36" t="e">
        <f t="shared" si="890"/>
        <v>#REF!</v>
      </c>
      <c r="AX161" s="36" t="e">
        <f t="shared" si="890"/>
        <v>#REF!</v>
      </c>
      <c r="AY161" s="36" t="e">
        <f t="shared" si="890"/>
        <v>#REF!</v>
      </c>
      <c r="AZ161" s="36" t="e">
        <f t="shared" si="890"/>
        <v>#REF!</v>
      </c>
      <c r="BA161" s="36" t="e">
        <f t="shared" si="890"/>
        <v>#REF!</v>
      </c>
      <c r="BB161" s="36" t="e">
        <f t="shared" si="890"/>
        <v>#REF!</v>
      </c>
      <c r="BC161" s="36" t="e">
        <f t="shared" si="890"/>
        <v>#REF!</v>
      </c>
      <c r="BD161" s="36" t="e">
        <f t="shared" si="890"/>
        <v>#REF!</v>
      </c>
      <c r="BE161" s="36" t="e">
        <f t="shared" si="890"/>
        <v>#REF!</v>
      </c>
      <c r="BF161" s="36" t="e">
        <f t="shared" si="890"/>
        <v>#REF!</v>
      </c>
      <c r="BG161" s="36" t="e">
        <f t="shared" si="890"/>
        <v>#REF!</v>
      </c>
      <c r="BH161" s="36" t="e">
        <f t="shared" si="890"/>
        <v>#REF!</v>
      </c>
      <c r="BI161" s="36" t="e">
        <f t="shared" si="890"/>
        <v>#REF!</v>
      </c>
      <c r="BJ161" s="36" t="e">
        <f t="shared" si="890"/>
        <v>#REF!</v>
      </c>
      <c r="BK161" s="36" t="e">
        <f t="shared" si="890"/>
        <v>#REF!</v>
      </c>
      <c r="BL161" s="36" t="e">
        <f t="shared" si="890"/>
        <v>#REF!</v>
      </c>
      <c r="BM161" s="36" t="e">
        <f t="shared" si="890"/>
        <v>#REF!</v>
      </c>
      <c r="BN161" s="36" t="e">
        <f t="shared" si="890"/>
        <v>#REF!</v>
      </c>
      <c r="BO161" s="36" t="e">
        <f t="shared" si="890"/>
        <v>#REF!</v>
      </c>
      <c r="BP161" s="49" t="e">
        <f t="shared" ref="BP161:CI161" si="891">SUM(BP162)</f>
        <v>#REF!</v>
      </c>
      <c r="BQ161" s="36" t="e">
        <f t="shared" si="891"/>
        <v>#REF!</v>
      </c>
      <c r="BR161" s="36" t="e">
        <f t="shared" si="891"/>
        <v>#REF!</v>
      </c>
      <c r="BS161" s="36" t="e">
        <f t="shared" si="891"/>
        <v>#REF!</v>
      </c>
      <c r="BT161" s="36" t="e">
        <f t="shared" si="891"/>
        <v>#REF!</v>
      </c>
      <c r="BU161" s="36" t="e">
        <f t="shared" si="891"/>
        <v>#REF!</v>
      </c>
      <c r="BV161" s="36" t="e">
        <f t="shared" si="891"/>
        <v>#REF!</v>
      </c>
      <c r="BW161" s="36" t="e">
        <f t="shared" si="891"/>
        <v>#REF!</v>
      </c>
      <c r="BX161" s="36" t="e">
        <f t="shared" si="891"/>
        <v>#REF!</v>
      </c>
      <c r="BY161" s="36" t="e">
        <f t="shared" si="891"/>
        <v>#REF!</v>
      </c>
      <c r="BZ161" s="36" t="e">
        <f t="shared" si="891"/>
        <v>#REF!</v>
      </c>
      <c r="CA161" s="36" t="e">
        <f t="shared" si="891"/>
        <v>#REF!</v>
      </c>
      <c r="CB161" s="36" t="e">
        <f t="shared" si="891"/>
        <v>#REF!</v>
      </c>
      <c r="CC161" s="36" t="e">
        <f t="shared" si="891"/>
        <v>#REF!</v>
      </c>
      <c r="CD161" s="36" t="e">
        <f t="shared" si="891"/>
        <v>#REF!</v>
      </c>
      <c r="CE161" s="36" t="e">
        <f t="shared" si="891"/>
        <v>#REF!</v>
      </c>
      <c r="CF161" s="49" t="e">
        <f t="shared" si="891"/>
        <v>#REF!</v>
      </c>
      <c r="CG161" s="36" t="e">
        <f t="shared" si="891"/>
        <v>#REF!</v>
      </c>
      <c r="CH161" s="36" t="e">
        <f t="shared" si="891"/>
        <v>#REF!</v>
      </c>
      <c r="CI161" s="36" t="e">
        <f t="shared" si="891"/>
        <v>#REF!</v>
      </c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</row>
    <row r="162" spans="1:133" x14ac:dyDescent="0.65">
      <c r="A162" s="146"/>
      <c r="B162" s="146" t="s">
        <v>135</v>
      </c>
      <c r="C162" s="37" t="e">
        <f>#REF!</f>
        <v>#REF!</v>
      </c>
      <c r="D162" s="37" t="e">
        <f>#REF!</f>
        <v>#REF!</v>
      </c>
      <c r="E162" s="37" t="e">
        <f>#REF!</f>
        <v>#REF!</v>
      </c>
      <c r="F162" s="37" t="e">
        <f>#REF!</f>
        <v>#REF!</v>
      </c>
      <c r="G162" s="37" t="e">
        <f>SUM(C162:F162)</f>
        <v>#REF!</v>
      </c>
      <c r="H162" s="37" t="e">
        <f>#REF!</f>
        <v>#REF!</v>
      </c>
      <c r="I162" s="37" t="e">
        <f>#REF!</f>
        <v>#REF!</v>
      </c>
      <c r="J162" s="37" t="e">
        <f>#REF!</f>
        <v>#REF!</v>
      </c>
      <c r="K162" s="37" t="e">
        <f>#REF!</f>
        <v>#REF!</v>
      </c>
      <c r="L162" s="37" t="e">
        <f>SUM(H162:K162)</f>
        <v>#REF!</v>
      </c>
      <c r="M162" s="37" t="e">
        <f>#REF!</f>
        <v>#REF!</v>
      </c>
      <c r="N162" s="37" t="e">
        <f>#REF!</f>
        <v>#REF!</v>
      </c>
      <c r="O162" s="37" t="e">
        <f>#REF!</f>
        <v>#REF!</v>
      </c>
      <c r="P162" s="37" t="e">
        <f>#REF!</f>
        <v>#REF!</v>
      </c>
      <c r="Q162" s="37" t="e">
        <f t="shared" ref="Q162" si="892">SUM(M162:P162)</f>
        <v>#REF!</v>
      </c>
      <c r="R162" s="37" t="e">
        <f>#REF!</f>
        <v>#REF!</v>
      </c>
      <c r="S162" s="37" t="e">
        <f>#REF!</f>
        <v>#REF!</v>
      </c>
      <c r="T162" s="37" t="e">
        <f>#REF!</f>
        <v>#REF!</v>
      </c>
      <c r="U162" s="37" t="e">
        <f>#REF!</f>
        <v>#REF!</v>
      </c>
      <c r="V162" s="37" t="e">
        <f t="shared" ref="V162" si="893">SUM(R162:U162)</f>
        <v>#REF!</v>
      </c>
      <c r="W162" s="37" t="e">
        <f>#REF!</f>
        <v>#REF!</v>
      </c>
      <c r="X162" s="37" t="e">
        <f>#REF!</f>
        <v>#REF!</v>
      </c>
      <c r="Y162" s="37" t="e">
        <f>#REF!</f>
        <v>#REF!</v>
      </c>
      <c r="Z162" s="37" t="e">
        <f>#REF!</f>
        <v>#REF!</v>
      </c>
      <c r="AA162" s="37" t="e">
        <f t="shared" ref="AA162" si="894">SUM(W162:Z162)</f>
        <v>#REF!</v>
      </c>
      <c r="AB162" s="37" t="e">
        <f>#REF!</f>
        <v>#REF!</v>
      </c>
      <c r="AC162" s="37" t="e">
        <f>#REF!</f>
        <v>#REF!</v>
      </c>
      <c r="AD162" s="37" t="e">
        <f>#REF!</f>
        <v>#REF!</v>
      </c>
      <c r="AE162" s="37" t="e">
        <f>#REF!</f>
        <v>#REF!</v>
      </c>
      <c r="AF162" s="37" t="e">
        <f t="shared" ref="AF162" si="895">SUM(AB162:AE162)</f>
        <v>#REF!</v>
      </c>
      <c r="AG162" s="37" t="e">
        <f>#REF!</f>
        <v>#REF!</v>
      </c>
      <c r="AH162" s="37" t="e">
        <f>#REF!</f>
        <v>#REF!</v>
      </c>
      <c r="AI162" s="50" t="e">
        <f>SUM(G162+Q162+AA162)/2+AG162+AH162+SUM(L162+V162+AF162)/3</f>
        <v>#REF!</v>
      </c>
      <c r="AJ162" s="37" t="e">
        <f>#REF!*1.8</f>
        <v>#REF!</v>
      </c>
      <c r="AK162" s="37" t="e">
        <f>#REF!*1.8</f>
        <v>#REF!</v>
      </c>
      <c r="AL162" s="37" t="e">
        <f>#REF!*1.8</f>
        <v>#REF!</v>
      </c>
      <c r="AM162" s="37" t="e">
        <f>#REF!*1.8</f>
        <v>#REF!</v>
      </c>
      <c r="AN162" s="37" t="e">
        <f t="shared" ref="AN162" si="896">SUM(AJ162:AM162)</f>
        <v>#REF!</v>
      </c>
      <c r="AO162" s="37" t="e">
        <f>#REF!*1.8</f>
        <v>#REF!</v>
      </c>
      <c r="AP162" s="37" t="e">
        <f>#REF!*1.8</f>
        <v>#REF!</v>
      </c>
      <c r="AQ162" s="37" t="e">
        <f>#REF!*1.8</f>
        <v>#REF!</v>
      </c>
      <c r="AR162" s="37" t="e">
        <f>#REF!*1.8</f>
        <v>#REF!</v>
      </c>
      <c r="AS162" s="37" t="e">
        <f t="shared" ref="AS162" si="897">SUM(AO162:AR162)</f>
        <v>#REF!</v>
      </c>
      <c r="AT162" s="37" t="e">
        <f>#REF!*1.8</f>
        <v>#REF!</v>
      </c>
      <c r="AU162" s="37" t="e">
        <f>#REF!*1.8</f>
        <v>#REF!</v>
      </c>
      <c r="AV162" s="37" t="e">
        <f>#REF!*1.8</f>
        <v>#REF!</v>
      </c>
      <c r="AW162" s="37" t="e">
        <f>#REF!*1.8</f>
        <v>#REF!</v>
      </c>
      <c r="AX162" s="37" t="e">
        <f t="shared" ref="AX162" si="898">SUM(AT162:AW162)</f>
        <v>#REF!</v>
      </c>
      <c r="AY162" s="37" t="e">
        <f>#REF!*1.8</f>
        <v>#REF!</v>
      </c>
      <c r="AZ162" s="37" t="e">
        <f>#REF!*1.8</f>
        <v>#REF!</v>
      </c>
      <c r="BA162" s="37" t="e">
        <f>#REF!*1.8</f>
        <v>#REF!</v>
      </c>
      <c r="BB162" s="37" t="e">
        <f>#REF!*1.8</f>
        <v>#REF!</v>
      </c>
      <c r="BC162" s="37" t="e">
        <f t="shared" ref="BC162" si="899">SUM(AY162:BB162)</f>
        <v>#REF!</v>
      </c>
      <c r="BD162" s="37" t="e">
        <f>#REF!*1.8</f>
        <v>#REF!</v>
      </c>
      <c r="BE162" s="37" t="e">
        <f>#REF!*1.8</f>
        <v>#REF!</v>
      </c>
      <c r="BF162" s="37" t="e">
        <f>#REF!*1.8</f>
        <v>#REF!</v>
      </c>
      <c r="BG162" s="37" t="e">
        <f>#REF!*1.8</f>
        <v>#REF!</v>
      </c>
      <c r="BH162" s="37" t="e">
        <f t="shared" ref="BH162" si="900">SUM(BD162:BG162)</f>
        <v>#REF!</v>
      </c>
      <c r="BI162" s="37" t="e">
        <f>#REF!*1.8</f>
        <v>#REF!</v>
      </c>
      <c r="BJ162" s="37" t="e">
        <f>#REF!*1.8</f>
        <v>#REF!</v>
      </c>
      <c r="BK162" s="37" t="e">
        <f>#REF!*1.8</f>
        <v>#REF!</v>
      </c>
      <c r="BL162" s="37" t="e">
        <f>#REF!*1.8</f>
        <v>#REF!</v>
      </c>
      <c r="BM162" s="37" t="e">
        <f t="shared" ref="BM162" si="901">SUM(BI162:BL162)</f>
        <v>#REF!</v>
      </c>
      <c r="BN162" s="37" t="e">
        <f>#REF!</f>
        <v>#REF!</v>
      </c>
      <c r="BO162" s="37" t="e">
        <f>#REF!</f>
        <v>#REF!</v>
      </c>
      <c r="BP162" s="50" t="e">
        <f t="shared" ref="BP162" si="902">SUM(AN162+AX162+BH162)/2+BN162+BO162+SUM(AS162+BC162+BM162)/3</f>
        <v>#REF!</v>
      </c>
      <c r="BQ162" s="37" t="e">
        <f>#REF!*1.8</f>
        <v>#REF!</v>
      </c>
      <c r="BR162" s="37" t="e">
        <f>#REF!*1.8</f>
        <v>#REF!</v>
      </c>
      <c r="BS162" s="37" t="e">
        <f>#REF!*1.8</f>
        <v>#REF!</v>
      </c>
      <c r="BT162" s="37" t="e">
        <f>#REF!*1.8</f>
        <v>#REF!</v>
      </c>
      <c r="BU162" s="37" t="e">
        <f t="shared" ref="BU162" si="903">SUM(BQ162:BT162)</f>
        <v>#REF!</v>
      </c>
      <c r="BV162" s="37" t="e">
        <f>#REF!*1.8</f>
        <v>#REF!</v>
      </c>
      <c r="BW162" s="37" t="e">
        <f>#REF!*1.8</f>
        <v>#REF!</v>
      </c>
      <c r="BX162" s="37" t="e">
        <f>#REF!*1.8</f>
        <v>#REF!</v>
      </c>
      <c r="BY162" s="37" t="e">
        <f>#REF!*1.8</f>
        <v>#REF!</v>
      </c>
      <c r="BZ162" s="37" t="e">
        <f t="shared" ref="BZ162" si="904">SUM(BV162:BY162)</f>
        <v>#REF!</v>
      </c>
      <c r="CA162" s="37" t="e">
        <f>#REF!*1.8</f>
        <v>#REF!</v>
      </c>
      <c r="CB162" s="37" t="e">
        <f>#REF!*1.8</f>
        <v>#REF!</v>
      </c>
      <c r="CC162" s="37" t="e">
        <f>#REF!*1.8</f>
        <v>#REF!</v>
      </c>
      <c r="CD162" s="37" t="e">
        <f>#REF!*1.8</f>
        <v>#REF!</v>
      </c>
      <c r="CE162" s="37" t="e">
        <f t="shared" ref="CE162" si="905">SUM(CA162:CD162)</f>
        <v>#REF!</v>
      </c>
      <c r="CF162" s="50" t="e">
        <f>SUM(BU162+BZ162+CE162)/2</f>
        <v>#REF!</v>
      </c>
      <c r="CG162" s="37" t="e">
        <f t="shared" ref="CG162" si="906">SUM(G162+Q162+AA162+AN162+AX162+BH162+BU162+BZ162+CE162)/2+AG162+AH162+BN162+BO162</f>
        <v>#REF!</v>
      </c>
      <c r="CH162" s="37" t="e">
        <f t="shared" ref="CH162" si="907">SUM(L162+V162+AF162+AS162+BC162+BM162)/3</f>
        <v>#REF!</v>
      </c>
      <c r="CI162" s="37" t="e">
        <f t="shared" ref="CI162" si="908">CG162+CH162</f>
        <v>#REF!</v>
      </c>
    </row>
    <row r="163" spans="1:133" s="35" customFormat="1" x14ac:dyDescent="0.65">
      <c r="A163" s="157"/>
      <c r="B163" s="157" t="s">
        <v>136</v>
      </c>
      <c r="C163" s="36" t="e">
        <f>SUM(C164)</f>
        <v>#REF!</v>
      </c>
      <c r="D163" s="36" t="e">
        <f t="shared" ref="D163:BO163" si="909">SUM(D164)</f>
        <v>#REF!</v>
      </c>
      <c r="E163" s="36" t="e">
        <f t="shared" si="909"/>
        <v>#REF!</v>
      </c>
      <c r="F163" s="36" t="e">
        <f t="shared" si="909"/>
        <v>#REF!</v>
      </c>
      <c r="G163" s="36" t="e">
        <f t="shared" si="909"/>
        <v>#REF!</v>
      </c>
      <c r="H163" s="36" t="e">
        <f t="shared" si="909"/>
        <v>#REF!</v>
      </c>
      <c r="I163" s="36" t="e">
        <f t="shared" si="909"/>
        <v>#REF!</v>
      </c>
      <c r="J163" s="36" t="e">
        <f t="shared" si="909"/>
        <v>#REF!</v>
      </c>
      <c r="K163" s="36" t="e">
        <f t="shared" si="909"/>
        <v>#REF!</v>
      </c>
      <c r="L163" s="36" t="e">
        <f t="shared" si="909"/>
        <v>#REF!</v>
      </c>
      <c r="M163" s="36" t="e">
        <f t="shared" si="909"/>
        <v>#REF!</v>
      </c>
      <c r="N163" s="36" t="e">
        <f t="shared" si="909"/>
        <v>#REF!</v>
      </c>
      <c r="O163" s="36" t="e">
        <f t="shared" si="909"/>
        <v>#REF!</v>
      </c>
      <c r="P163" s="36" t="e">
        <f t="shared" si="909"/>
        <v>#REF!</v>
      </c>
      <c r="Q163" s="36" t="e">
        <f t="shared" si="909"/>
        <v>#REF!</v>
      </c>
      <c r="R163" s="36" t="e">
        <f t="shared" si="909"/>
        <v>#REF!</v>
      </c>
      <c r="S163" s="36" t="e">
        <f t="shared" si="909"/>
        <v>#REF!</v>
      </c>
      <c r="T163" s="36" t="e">
        <f t="shared" si="909"/>
        <v>#REF!</v>
      </c>
      <c r="U163" s="36" t="e">
        <f t="shared" si="909"/>
        <v>#REF!</v>
      </c>
      <c r="V163" s="36" t="e">
        <f t="shared" si="909"/>
        <v>#REF!</v>
      </c>
      <c r="W163" s="36" t="e">
        <f t="shared" si="909"/>
        <v>#REF!</v>
      </c>
      <c r="X163" s="36" t="e">
        <f t="shared" si="909"/>
        <v>#REF!</v>
      </c>
      <c r="Y163" s="36" t="e">
        <f t="shared" si="909"/>
        <v>#REF!</v>
      </c>
      <c r="Z163" s="36" t="e">
        <f t="shared" si="909"/>
        <v>#REF!</v>
      </c>
      <c r="AA163" s="36" t="e">
        <f t="shared" si="909"/>
        <v>#REF!</v>
      </c>
      <c r="AB163" s="36" t="e">
        <f t="shared" si="909"/>
        <v>#REF!</v>
      </c>
      <c r="AC163" s="36" t="e">
        <f t="shared" si="909"/>
        <v>#REF!</v>
      </c>
      <c r="AD163" s="36" t="e">
        <f t="shared" si="909"/>
        <v>#REF!</v>
      </c>
      <c r="AE163" s="36" t="e">
        <f t="shared" si="909"/>
        <v>#REF!</v>
      </c>
      <c r="AF163" s="36" t="e">
        <f t="shared" si="909"/>
        <v>#REF!</v>
      </c>
      <c r="AG163" s="36" t="e">
        <f t="shared" si="909"/>
        <v>#REF!</v>
      </c>
      <c r="AH163" s="36" t="e">
        <f t="shared" si="909"/>
        <v>#REF!</v>
      </c>
      <c r="AI163" s="49" t="e">
        <f t="shared" si="909"/>
        <v>#REF!</v>
      </c>
      <c r="AJ163" s="36" t="e">
        <f t="shared" si="909"/>
        <v>#REF!</v>
      </c>
      <c r="AK163" s="36" t="e">
        <f t="shared" si="909"/>
        <v>#REF!</v>
      </c>
      <c r="AL163" s="36" t="e">
        <f t="shared" si="909"/>
        <v>#REF!</v>
      </c>
      <c r="AM163" s="36" t="e">
        <f t="shared" si="909"/>
        <v>#REF!</v>
      </c>
      <c r="AN163" s="36" t="e">
        <f t="shared" si="909"/>
        <v>#REF!</v>
      </c>
      <c r="AO163" s="36" t="e">
        <f t="shared" si="909"/>
        <v>#REF!</v>
      </c>
      <c r="AP163" s="36" t="e">
        <f t="shared" si="909"/>
        <v>#REF!</v>
      </c>
      <c r="AQ163" s="36" t="e">
        <f t="shared" si="909"/>
        <v>#REF!</v>
      </c>
      <c r="AR163" s="36" t="e">
        <f t="shared" si="909"/>
        <v>#REF!</v>
      </c>
      <c r="AS163" s="36" t="e">
        <f t="shared" si="909"/>
        <v>#REF!</v>
      </c>
      <c r="AT163" s="36" t="e">
        <f t="shared" si="909"/>
        <v>#REF!</v>
      </c>
      <c r="AU163" s="36" t="e">
        <f t="shared" si="909"/>
        <v>#REF!</v>
      </c>
      <c r="AV163" s="36" t="e">
        <f t="shared" si="909"/>
        <v>#REF!</v>
      </c>
      <c r="AW163" s="36" t="e">
        <f t="shared" si="909"/>
        <v>#REF!</v>
      </c>
      <c r="AX163" s="36" t="e">
        <f t="shared" si="909"/>
        <v>#REF!</v>
      </c>
      <c r="AY163" s="36" t="e">
        <f t="shared" si="909"/>
        <v>#REF!</v>
      </c>
      <c r="AZ163" s="36" t="e">
        <f t="shared" si="909"/>
        <v>#REF!</v>
      </c>
      <c r="BA163" s="36" t="e">
        <f t="shared" si="909"/>
        <v>#REF!</v>
      </c>
      <c r="BB163" s="36" t="e">
        <f t="shared" si="909"/>
        <v>#REF!</v>
      </c>
      <c r="BC163" s="36" t="e">
        <f t="shared" si="909"/>
        <v>#REF!</v>
      </c>
      <c r="BD163" s="36" t="e">
        <f t="shared" si="909"/>
        <v>#REF!</v>
      </c>
      <c r="BE163" s="36" t="e">
        <f t="shared" si="909"/>
        <v>#REF!</v>
      </c>
      <c r="BF163" s="36" t="e">
        <f t="shared" si="909"/>
        <v>#REF!</v>
      </c>
      <c r="BG163" s="36" t="e">
        <f t="shared" si="909"/>
        <v>#REF!</v>
      </c>
      <c r="BH163" s="36" t="e">
        <f t="shared" si="909"/>
        <v>#REF!</v>
      </c>
      <c r="BI163" s="36" t="e">
        <f t="shared" si="909"/>
        <v>#REF!</v>
      </c>
      <c r="BJ163" s="36" t="e">
        <f t="shared" si="909"/>
        <v>#REF!</v>
      </c>
      <c r="BK163" s="36" t="e">
        <f t="shared" si="909"/>
        <v>#REF!</v>
      </c>
      <c r="BL163" s="36" t="e">
        <f t="shared" si="909"/>
        <v>#REF!</v>
      </c>
      <c r="BM163" s="36" t="e">
        <f t="shared" si="909"/>
        <v>#REF!</v>
      </c>
      <c r="BN163" s="36" t="e">
        <f t="shared" si="909"/>
        <v>#REF!</v>
      </c>
      <c r="BO163" s="36" t="e">
        <f t="shared" si="909"/>
        <v>#REF!</v>
      </c>
      <c r="BP163" s="49" t="e">
        <f t="shared" ref="BP163:CI163" si="910">SUM(BP164)</f>
        <v>#REF!</v>
      </c>
      <c r="BQ163" s="36" t="e">
        <f t="shared" si="910"/>
        <v>#REF!</v>
      </c>
      <c r="BR163" s="36" t="e">
        <f t="shared" si="910"/>
        <v>#REF!</v>
      </c>
      <c r="BS163" s="36" t="e">
        <f t="shared" si="910"/>
        <v>#REF!</v>
      </c>
      <c r="BT163" s="36" t="e">
        <f t="shared" si="910"/>
        <v>#REF!</v>
      </c>
      <c r="BU163" s="36" t="e">
        <f t="shared" si="910"/>
        <v>#REF!</v>
      </c>
      <c r="BV163" s="36" t="e">
        <f t="shared" si="910"/>
        <v>#REF!</v>
      </c>
      <c r="BW163" s="36" t="e">
        <f t="shared" si="910"/>
        <v>#REF!</v>
      </c>
      <c r="BX163" s="36" t="e">
        <f t="shared" si="910"/>
        <v>#REF!</v>
      </c>
      <c r="BY163" s="36" t="e">
        <f t="shared" si="910"/>
        <v>#REF!</v>
      </c>
      <c r="BZ163" s="36" t="e">
        <f t="shared" si="910"/>
        <v>#REF!</v>
      </c>
      <c r="CA163" s="36" t="e">
        <f t="shared" si="910"/>
        <v>#REF!</v>
      </c>
      <c r="CB163" s="36" t="e">
        <f t="shared" si="910"/>
        <v>#REF!</v>
      </c>
      <c r="CC163" s="36" t="e">
        <f t="shared" si="910"/>
        <v>#REF!</v>
      </c>
      <c r="CD163" s="36" t="e">
        <f t="shared" si="910"/>
        <v>#REF!</v>
      </c>
      <c r="CE163" s="36" t="e">
        <f t="shared" si="910"/>
        <v>#REF!</v>
      </c>
      <c r="CF163" s="49" t="e">
        <f t="shared" si="910"/>
        <v>#REF!</v>
      </c>
      <c r="CG163" s="36" t="e">
        <f t="shared" si="910"/>
        <v>#REF!</v>
      </c>
      <c r="CH163" s="36" t="e">
        <f t="shared" si="910"/>
        <v>#REF!</v>
      </c>
      <c r="CI163" s="36" t="e">
        <f t="shared" si="910"/>
        <v>#REF!</v>
      </c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</row>
    <row r="164" spans="1:133" x14ac:dyDescent="0.65">
      <c r="A164" s="158"/>
      <c r="B164" s="158" t="s">
        <v>137</v>
      </c>
      <c r="C164" s="37" t="e">
        <f>#REF!</f>
        <v>#REF!</v>
      </c>
      <c r="D164" s="37" t="e">
        <f>#REF!</f>
        <v>#REF!</v>
      </c>
      <c r="E164" s="37" t="e">
        <f>#REF!</f>
        <v>#REF!</v>
      </c>
      <c r="F164" s="37" t="e">
        <f>#REF!</f>
        <v>#REF!</v>
      </c>
      <c r="G164" s="37" t="e">
        <f>SUM(C164:F164)</f>
        <v>#REF!</v>
      </c>
      <c r="H164" s="37" t="e">
        <f>#REF!</f>
        <v>#REF!</v>
      </c>
      <c r="I164" s="37" t="e">
        <f>#REF!</f>
        <v>#REF!</v>
      </c>
      <c r="J164" s="37" t="e">
        <f>#REF!</f>
        <v>#REF!</v>
      </c>
      <c r="K164" s="37" t="e">
        <f>#REF!</f>
        <v>#REF!</v>
      </c>
      <c r="L164" s="37" t="e">
        <f>SUM(H164:K164)</f>
        <v>#REF!</v>
      </c>
      <c r="M164" s="37" t="e">
        <f>#REF!</f>
        <v>#REF!</v>
      </c>
      <c r="N164" s="37" t="e">
        <f>#REF!</f>
        <v>#REF!</v>
      </c>
      <c r="O164" s="37" t="e">
        <f>#REF!</f>
        <v>#REF!</v>
      </c>
      <c r="P164" s="37" t="e">
        <f>#REF!</f>
        <v>#REF!</v>
      </c>
      <c r="Q164" s="37" t="e">
        <f t="shared" ref="Q164" si="911">SUM(M164:P164)</f>
        <v>#REF!</v>
      </c>
      <c r="R164" s="37" t="e">
        <f>#REF!</f>
        <v>#REF!</v>
      </c>
      <c r="S164" s="37" t="e">
        <f>#REF!</f>
        <v>#REF!</v>
      </c>
      <c r="T164" s="37" t="e">
        <f>#REF!</f>
        <v>#REF!</v>
      </c>
      <c r="U164" s="37" t="e">
        <f>#REF!</f>
        <v>#REF!</v>
      </c>
      <c r="V164" s="37" t="e">
        <f t="shared" ref="V164" si="912">SUM(R164:U164)</f>
        <v>#REF!</v>
      </c>
      <c r="W164" s="37" t="e">
        <f>#REF!</f>
        <v>#REF!</v>
      </c>
      <c r="X164" s="37" t="e">
        <f>#REF!</f>
        <v>#REF!</v>
      </c>
      <c r="Y164" s="37" t="e">
        <f>#REF!</f>
        <v>#REF!</v>
      </c>
      <c r="Z164" s="37" t="e">
        <f>#REF!</f>
        <v>#REF!</v>
      </c>
      <c r="AA164" s="37" t="e">
        <f t="shared" ref="AA164" si="913">SUM(W164:Z164)</f>
        <v>#REF!</v>
      </c>
      <c r="AB164" s="37" t="e">
        <f>#REF!</f>
        <v>#REF!</v>
      </c>
      <c r="AC164" s="37" t="e">
        <f>#REF!</f>
        <v>#REF!</v>
      </c>
      <c r="AD164" s="37" t="e">
        <f>#REF!</f>
        <v>#REF!</v>
      </c>
      <c r="AE164" s="37" t="e">
        <f>#REF!</f>
        <v>#REF!</v>
      </c>
      <c r="AF164" s="37" t="e">
        <f t="shared" ref="AF164" si="914">SUM(AB164:AE164)</f>
        <v>#REF!</v>
      </c>
      <c r="AG164" s="37" t="e">
        <f>#REF!</f>
        <v>#REF!</v>
      </c>
      <c r="AH164" s="37" t="e">
        <f>#REF!</f>
        <v>#REF!</v>
      </c>
      <c r="AI164" s="50" t="e">
        <f>SUM(G164+Q164+AA164)/2+AG164+AH164+SUM(L164+V164+AF164)/3</f>
        <v>#REF!</v>
      </c>
      <c r="AJ164" s="37" t="e">
        <f>#REF!*1.8</f>
        <v>#REF!</v>
      </c>
      <c r="AK164" s="37" t="e">
        <f>#REF!*1.8</f>
        <v>#REF!</v>
      </c>
      <c r="AL164" s="37" t="e">
        <f>#REF!*1.8</f>
        <v>#REF!</v>
      </c>
      <c r="AM164" s="37" t="e">
        <f>#REF!*1.8</f>
        <v>#REF!</v>
      </c>
      <c r="AN164" s="37" t="e">
        <f t="shared" ref="AN164" si="915">SUM(AJ164:AM164)</f>
        <v>#REF!</v>
      </c>
      <c r="AO164" s="37" t="e">
        <f>#REF!*1.8</f>
        <v>#REF!</v>
      </c>
      <c r="AP164" s="37" t="e">
        <f>#REF!*1.8</f>
        <v>#REF!</v>
      </c>
      <c r="AQ164" s="37" t="e">
        <f>#REF!*1.8</f>
        <v>#REF!</v>
      </c>
      <c r="AR164" s="37" t="e">
        <f>#REF!*1.8</f>
        <v>#REF!</v>
      </c>
      <c r="AS164" s="37" t="e">
        <f t="shared" ref="AS164" si="916">SUM(AO164:AR164)</f>
        <v>#REF!</v>
      </c>
      <c r="AT164" s="37" t="e">
        <f>#REF!*1.8</f>
        <v>#REF!</v>
      </c>
      <c r="AU164" s="37" t="e">
        <f>#REF!*1.8</f>
        <v>#REF!</v>
      </c>
      <c r="AV164" s="37" t="e">
        <f>#REF!*1.8</f>
        <v>#REF!</v>
      </c>
      <c r="AW164" s="37" t="e">
        <f>#REF!*1.8</f>
        <v>#REF!</v>
      </c>
      <c r="AX164" s="37" t="e">
        <f t="shared" ref="AX164" si="917">SUM(AT164:AW164)</f>
        <v>#REF!</v>
      </c>
      <c r="AY164" s="37" t="e">
        <f>#REF!*1.8</f>
        <v>#REF!</v>
      </c>
      <c r="AZ164" s="37" t="e">
        <f>#REF!*1.8</f>
        <v>#REF!</v>
      </c>
      <c r="BA164" s="37" t="e">
        <f>#REF!*1.8</f>
        <v>#REF!</v>
      </c>
      <c r="BB164" s="37" t="e">
        <f>#REF!*1.8</f>
        <v>#REF!</v>
      </c>
      <c r="BC164" s="37" t="e">
        <f t="shared" ref="BC164" si="918">SUM(AY164:BB164)</f>
        <v>#REF!</v>
      </c>
      <c r="BD164" s="37" t="e">
        <f>#REF!*1.8</f>
        <v>#REF!</v>
      </c>
      <c r="BE164" s="37" t="e">
        <f>#REF!*1.8</f>
        <v>#REF!</v>
      </c>
      <c r="BF164" s="37" t="e">
        <f>#REF!*1.8</f>
        <v>#REF!</v>
      </c>
      <c r="BG164" s="37" t="e">
        <f>#REF!*1.8</f>
        <v>#REF!</v>
      </c>
      <c r="BH164" s="37" t="e">
        <f t="shared" ref="BH164" si="919">SUM(BD164:BG164)</f>
        <v>#REF!</v>
      </c>
      <c r="BI164" s="37" t="e">
        <f>#REF!*1.8</f>
        <v>#REF!</v>
      </c>
      <c r="BJ164" s="37" t="e">
        <f>#REF!*1.8</f>
        <v>#REF!</v>
      </c>
      <c r="BK164" s="37" t="e">
        <f>#REF!*1.8</f>
        <v>#REF!</v>
      </c>
      <c r="BL164" s="37" t="e">
        <f>#REF!*1.8</f>
        <v>#REF!</v>
      </c>
      <c r="BM164" s="37" t="e">
        <f t="shared" ref="BM164" si="920">SUM(BI164:BL164)</f>
        <v>#REF!</v>
      </c>
      <c r="BN164" s="37" t="e">
        <f>#REF!</f>
        <v>#REF!</v>
      </c>
      <c r="BO164" s="37" t="e">
        <f>#REF!</f>
        <v>#REF!</v>
      </c>
      <c r="BP164" s="50" t="e">
        <f t="shared" ref="BP164" si="921">SUM(AN164+AX164+BH164)/2+BN164+BO164+SUM(AS164+BC164+BM164)/3</f>
        <v>#REF!</v>
      </c>
      <c r="BQ164" s="37" t="e">
        <f>#REF!*1.8</f>
        <v>#REF!</v>
      </c>
      <c r="BR164" s="37" t="e">
        <f>#REF!*1.8</f>
        <v>#REF!</v>
      </c>
      <c r="BS164" s="37" t="e">
        <f>#REF!*1.8</f>
        <v>#REF!</v>
      </c>
      <c r="BT164" s="37" t="e">
        <f>#REF!*1.8</f>
        <v>#REF!</v>
      </c>
      <c r="BU164" s="37" t="e">
        <f t="shared" ref="BU164" si="922">SUM(BQ164:BT164)</f>
        <v>#REF!</v>
      </c>
      <c r="BV164" s="37" t="e">
        <f>#REF!*1.8</f>
        <v>#REF!</v>
      </c>
      <c r="BW164" s="37" t="e">
        <f>#REF!*1.8</f>
        <v>#REF!</v>
      </c>
      <c r="BX164" s="37" t="e">
        <f>#REF!*1.8</f>
        <v>#REF!</v>
      </c>
      <c r="BY164" s="37" t="e">
        <f>#REF!*1.8</f>
        <v>#REF!</v>
      </c>
      <c r="BZ164" s="37" t="e">
        <f t="shared" ref="BZ164" si="923">SUM(BV164:BY164)</f>
        <v>#REF!</v>
      </c>
      <c r="CA164" s="37" t="e">
        <f>#REF!*1.8</f>
        <v>#REF!</v>
      </c>
      <c r="CB164" s="37" t="e">
        <f>#REF!*1.8</f>
        <v>#REF!</v>
      </c>
      <c r="CC164" s="37" t="e">
        <f>#REF!*1.8</f>
        <v>#REF!</v>
      </c>
      <c r="CD164" s="37" t="e">
        <f>#REF!*1.8</f>
        <v>#REF!</v>
      </c>
      <c r="CE164" s="37" t="e">
        <f t="shared" ref="CE164" si="924">SUM(CA164:CD164)</f>
        <v>#REF!</v>
      </c>
      <c r="CF164" s="50" t="e">
        <f>SUM(BU164+BZ164+CE164)/2</f>
        <v>#REF!</v>
      </c>
      <c r="CG164" s="37" t="e">
        <f t="shared" ref="CG164" si="925">SUM(G164+Q164+AA164+AN164+AX164+BH164+BU164+BZ164+CE164)/2+AG164+AH164+BN164+BO164</f>
        <v>#REF!</v>
      </c>
      <c r="CH164" s="37" t="e">
        <f t="shared" ref="CH164" si="926">SUM(L164+V164+AF164+AS164+BC164+BM164)/3</f>
        <v>#REF!</v>
      </c>
      <c r="CI164" s="37" t="e">
        <f t="shared" ref="CI164" si="927">CG164+CH164</f>
        <v>#REF!</v>
      </c>
    </row>
    <row r="165" spans="1:133" s="35" customFormat="1" x14ac:dyDescent="0.65">
      <c r="A165" s="157"/>
      <c r="B165" s="157" t="s">
        <v>206</v>
      </c>
      <c r="C165" s="36" t="e">
        <f>SUM(C166)</f>
        <v>#REF!</v>
      </c>
      <c r="D165" s="36" t="e">
        <f t="shared" ref="D165:BO165" si="928">SUM(D166)</f>
        <v>#REF!</v>
      </c>
      <c r="E165" s="36" t="e">
        <f t="shared" si="928"/>
        <v>#REF!</v>
      </c>
      <c r="F165" s="36" t="e">
        <f t="shared" si="928"/>
        <v>#REF!</v>
      </c>
      <c r="G165" s="36" t="e">
        <f t="shared" si="928"/>
        <v>#REF!</v>
      </c>
      <c r="H165" s="36" t="e">
        <f t="shared" si="928"/>
        <v>#REF!</v>
      </c>
      <c r="I165" s="36" t="e">
        <f t="shared" si="928"/>
        <v>#REF!</v>
      </c>
      <c r="J165" s="36" t="e">
        <f t="shared" si="928"/>
        <v>#REF!</v>
      </c>
      <c r="K165" s="36" t="e">
        <f t="shared" si="928"/>
        <v>#REF!</v>
      </c>
      <c r="L165" s="36" t="e">
        <f t="shared" si="928"/>
        <v>#REF!</v>
      </c>
      <c r="M165" s="36" t="e">
        <f t="shared" si="928"/>
        <v>#REF!</v>
      </c>
      <c r="N165" s="36" t="e">
        <f t="shared" si="928"/>
        <v>#REF!</v>
      </c>
      <c r="O165" s="36" t="e">
        <f t="shared" si="928"/>
        <v>#REF!</v>
      </c>
      <c r="P165" s="36" t="e">
        <f t="shared" si="928"/>
        <v>#REF!</v>
      </c>
      <c r="Q165" s="36" t="e">
        <f t="shared" si="928"/>
        <v>#REF!</v>
      </c>
      <c r="R165" s="36" t="e">
        <f t="shared" si="928"/>
        <v>#REF!</v>
      </c>
      <c r="S165" s="36" t="e">
        <f t="shared" si="928"/>
        <v>#REF!</v>
      </c>
      <c r="T165" s="36" t="e">
        <f t="shared" si="928"/>
        <v>#REF!</v>
      </c>
      <c r="U165" s="36" t="e">
        <f t="shared" si="928"/>
        <v>#REF!</v>
      </c>
      <c r="V165" s="36" t="e">
        <f t="shared" si="928"/>
        <v>#REF!</v>
      </c>
      <c r="W165" s="36" t="e">
        <f t="shared" si="928"/>
        <v>#REF!</v>
      </c>
      <c r="X165" s="36" t="e">
        <f t="shared" si="928"/>
        <v>#REF!</v>
      </c>
      <c r="Y165" s="36" t="e">
        <f t="shared" si="928"/>
        <v>#REF!</v>
      </c>
      <c r="Z165" s="36" t="e">
        <f t="shared" si="928"/>
        <v>#REF!</v>
      </c>
      <c r="AA165" s="36" t="e">
        <f t="shared" si="928"/>
        <v>#REF!</v>
      </c>
      <c r="AB165" s="36" t="e">
        <f t="shared" si="928"/>
        <v>#REF!</v>
      </c>
      <c r="AC165" s="36" t="e">
        <f t="shared" si="928"/>
        <v>#REF!</v>
      </c>
      <c r="AD165" s="36" t="e">
        <f t="shared" si="928"/>
        <v>#REF!</v>
      </c>
      <c r="AE165" s="36" t="e">
        <f t="shared" si="928"/>
        <v>#REF!</v>
      </c>
      <c r="AF165" s="36" t="e">
        <f t="shared" si="928"/>
        <v>#REF!</v>
      </c>
      <c r="AG165" s="36" t="e">
        <f t="shared" si="928"/>
        <v>#REF!</v>
      </c>
      <c r="AH165" s="36" t="e">
        <f t="shared" si="928"/>
        <v>#REF!</v>
      </c>
      <c r="AI165" s="49" t="e">
        <f t="shared" si="928"/>
        <v>#REF!</v>
      </c>
      <c r="AJ165" s="36" t="e">
        <f t="shared" si="928"/>
        <v>#REF!</v>
      </c>
      <c r="AK165" s="36" t="e">
        <f t="shared" si="928"/>
        <v>#REF!</v>
      </c>
      <c r="AL165" s="36" t="e">
        <f t="shared" si="928"/>
        <v>#REF!</v>
      </c>
      <c r="AM165" s="36" t="e">
        <f t="shared" si="928"/>
        <v>#REF!</v>
      </c>
      <c r="AN165" s="36" t="e">
        <f t="shared" si="928"/>
        <v>#REF!</v>
      </c>
      <c r="AO165" s="36" t="e">
        <f t="shared" si="928"/>
        <v>#REF!</v>
      </c>
      <c r="AP165" s="36" t="e">
        <f t="shared" si="928"/>
        <v>#REF!</v>
      </c>
      <c r="AQ165" s="36" t="e">
        <f t="shared" si="928"/>
        <v>#REF!</v>
      </c>
      <c r="AR165" s="36" t="e">
        <f t="shared" si="928"/>
        <v>#REF!</v>
      </c>
      <c r="AS165" s="36" t="e">
        <f t="shared" si="928"/>
        <v>#REF!</v>
      </c>
      <c r="AT165" s="36" t="e">
        <f t="shared" si="928"/>
        <v>#REF!</v>
      </c>
      <c r="AU165" s="36" t="e">
        <f t="shared" si="928"/>
        <v>#REF!</v>
      </c>
      <c r="AV165" s="36" t="e">
        <f t="shared" si="928"/>
        <v>#REF!</v>
      </c>
      <c r="AW165" s="36" t="e">
        <f t="shared" si="928"/>
        <v>#REF!</v>
      </c>
      <c r="AX165" s="36" t="e">
        <f t="shared" si="928"/>
        <v>#REF!</v>
      </c>
      <c r="AY165" s="36" t="e">
        <f t="shared" si="928"/>
        <v>#REF!</v>
      </c>
      <c r="AZ165" s="36" t="e">
        <f t="shared" si="928"/>
        <v>#REF!</v>
      </c>
      <c r="BA165" s="36" t="e">
        <f t="shared" si="928"/>
        <v>#REF!</v>
      </c>
      <c r="BB165" s="36" t="e">
        <f t="shared" si="928"/>
        <v>#REF!</v>
      </c>
      <c r="BC165" s="36" t="e">
        <f t="shared" si="928"/>
        <v>#REF!</v>
      </c>
      <c r="BD165" s="36" t="e">
        <f t="shared" si="928"/>
        <v>#REF!</v>
      </c>
      <c r="BE165" s="36" t="e">
        <f t="shared" si="928"/>
        <v>#REF!</v>
      </c>
      <c r="BF165" s="36" t="e">
        <f t="shared" si="928"/>
        <v>#REF!</v>
      </c>
      <c r="BG165" s="36" t="e">
        <f t="shared" si="928"/>
        <v>#REF!</v>
      </c>
      <c r="BH165" s="36" t="e">
        <f t="shared" si="928"/>
        <v>#REF!</v>
      </c>
      <c r="BI165" s="36" t="e">
        <f t="shared" si="928"/>
        <v>#REF!</v>
      </c>
      <c r="BJ165" s="36" t="e">
        <f t="shared" si="928"/>
        <v>#REF!</v>
      </c>
      <c r="BK165" s="36" t="e">
        <f t="shared" si="928"/>
        <v>#REF!</v>
      </c>
      <c r="BL165" s="36" t="e">
        <f t="shared" si="928"/>
        <v>#REF!</v>
      </c>
      <c r="BM165" s="36" t="e">
        <f t="shared" si="928"/>
        <v>#REF!</v>
      </c>
      <c r="BN165" s="36" t="e">
        <f t="shared" si="928"/>
        <v>#REF!</v>
      </c>
      <c r="BO165" s="36" t="e">
        <f t="shared" si="928"/>
        <v>#REF!</v>
      </c>
      <c r="BP165" s="49" t="e">
        <f t="shared" ref="BP165:CI165" si="929">SUM(BP166)</f>
        <v>#REF!</v>
      </c>
      <c r="BQ165" s="36" t="e">
        <f t="shared" si="929"/>
        <v>#REF!</v>
      </c>
      <c r="BR165" s="36" t="e">
        <f t="shared" si="929"/>
        <v>#REF!</v>
      </c>
      <c r="BS165" s="36" t="e">
        <f t="shared" si="929"/>
        <v>#REF!</v>
      </c>
      <c r="BT165" s="36" t="e">
        <f t="shared" si="929"/>
        <v>#REF!</v>
      </c>
      <c r="BU165" s="36" t="e">
        <f t="shared" si="929"/>
        <v>#REF!</v>
      </c>
      <c r="BV165" s="36" t="e">
        <f t="shared" si="929"/>
        <v>#REF!</v>
      </c>
      <c r="BW165" s="36" t="e">
        <f t="shared" si="929"/>
        <v>#REF!</v>
      </c>
      <c r="BX165" s="36" t="e">
        <f t="shared" si="929"/>
        <v>#REF!</v>
      </c>
      <c r="BY165" s="36" t="e">
        <f t="shared" si="929"/>
        <v>#REF!</v>
      </c>
      <c r="BZ165" s="36" t="e">
        <f t="shared" si="929"/>
        <v>#REF!</v>
      </c>
      <c r="CA165" s="36" t="e">
        <f t="shared" si="929"/>
        <v>#REF!</v>
      </c>
      <c r="CB165" s="36" t="e">
        <f t="shared" si="929"/>
        <v>#REF!</v>
      </c>
      <c r="CC165" s="36" t="e">
        <f t="shared" si="929"/>
        <v>#REF!</v>
      </c>
      <c r="CD165" s="36" t="e">
        <f t="shared" si="929"/>
        <v>#REF!</v>
      </c>
      <c r="CE165" s="36" t="e">
        <f t="shared" si="929"/>
        <v>#REF!</v>
      </c>
      <c r="CF165" s="49" t="e">
        <f t="shared" si="929"/>
        <v>#REF!</v>
      </c>
      <c r="CG165" s="36" t="e">
        <f t="shared" si="929"/>
        <v>#REF!</v>
      </c>
      <c r="CH165" s="36" t="e">
        <f t="shared" si="929"/>
        <v>#REF!</v>
      </c>
      <c r="CI165" s="36" t="e">
        <f t="shared" si="929"/>
        <v>#REF!</v>
      </c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</row>
    <row r="166" spans="1:133" x14ac:dyDescent="0.65">
      <c r="A166" s="158"/>
      <c r="B166" s="158" t="s">
        <v>138</v>
      </c>
      <c r="C166" s="37" t="e">
        <f>#REF!</f>
        <v>#REF!</v>
      </c>
      <c r="D166" s="37" t="e">
        <f>#REF!</f>
        <v>#REF!</v>
      </c>
      <c r="E166" s="37" t="e">
        <f>#REF!</f>
        <v>#REF!</v>
      </c>
      <c r="F166" s="37" t="e">
        <f>#REF!</f>
        <v>#REF!</v>
      </c>
      <c r="G166" s="37" t="e">
        <f>SUM(C166:F166)</f>
        <v>#REF!</v>
      </c>
      <c r="H166" s="37" t="e">
        <f>#REF!</f>
        <v>#REF!</v>
      </c>
      <c r="I166" s="37" t="e">
        <f>#REF!</f>
        <v>#REF!</v>
      </c>
      <c r="J166" s="37" t="e">
        <f>#REF!</f>
        <v>#REF!</v>
      </c>
      <c r="K166" s="37" t="e">
        <f>#REF!</f>
        <v>#REF!</v>
      </c>
      <c r="L166" s="37" t="e">
        <f>SUM(H166:K166)</f>
        <v>#REF!</v>
      </c>
      <c r="M166" s="37" t="e">
        <f>#REF!</f>
        <v>#REF!</v>
      </c>
      <c r="N166" s="37" t="e">
        <f>#REF!</f>
        <v>#REF!</v>
      </c>
      <c r="O166" s="37" t="e">
        <f>#REF!</f>
        <v>#REF!</v>
      </c>
      <c r="P166" s="37" t="e">
        <f>#REF!</f>
        <v>#REF!</v>
      </c>
      <c r="Q166" s="37" t="e">
        <f t="shared" ref="Q166" si="930">SUM(M166:P166)</f>
        <v>#REF!</v>
      </c>
      <c r="R166" s="37" t="e">
        <f>#REF!</f>
        <v>#REF!</v>
      </c>
      <c r="S166" s="37" t="e">
        <f>#REF!</f>
        <v>#REF!</v>
      </c>
      <c r="T166" s="37" t="e">
        <f>#REF!</f>
        <v>#REF!</v>
      </c>
      <c r="U166" s="37" t="e">
        <f>#REF!</f>
        <v>#REF!</v>
      </c>
      <c r="V166" s="37" t="e">
        <f t="shared" ref="V166" si="931">SUM(R166:U166)</f>
        <v>#REF!</v>
      </c>
      <c r="W166" s="37" t="e">
        <f>#REF!</f>
        <v>#REF!</v>
      </c>
      <c r="X166" s="37" t="e">
        <f>#REF!</f>
        <v>#REF!</v>
      </c>
      <c r="Y166" s="37" t="e">
        <f>#REF!</f>
        <v>#REF!</v>
      </c>
      <c r="Z166" s="37" t="e">
        <f>#REF!</f>
        <v>#REF!</v>
      </c>
      <c r="AA166" s="37" t="e">
        <f t="shared" ref="AA166" si="932">SUM(W166:Z166)</f>
        <v>#REF!</v>
      </c>
      <c r="AB166" s="37" t="e">
        <f>#REF!</f>
        <v>#REF!</v>
      </c>
      <c r="AC166" s="37" t="e">
        <f>#REF!</f>
        <v>#REF!</v>
      </c>
      <c r="AD166" s="37" t="e">
        <f>#REF!</f>
        <v>#REF!</v>
      </c>
      <c r="AE166" s="37" t="e">
        <f>#REF!</f>
        <v>#REF!</v>
      </c>
      <c r="AF166" s="37" t="e">
        <f t="shared" ref="AF166" si="933">SUM(AB166:AE166)</f>
        <v>#REF!</v>
      </c>
      <c r="AG166" s="37" t="e">
        <f>#REF!</f>
        <v>#REF!</v>
      </c>
      <c r="AH166" s="37" t="e">
        <f>#REF!</f>
        <v>#REF!</v>
      </c>
      <c r="AI166" s="50" t="e">
        <f>SUM(G166+Q166+AA166)/2+AG166+AH166+SUM(L166+V166+AF166)/3</f>
        <v>#REF!</v>
      </c>
      <c r="AJ166" s="37" t="e">
        <f>#REF!*1.8</f>
        <v>#REF!</v>
      </c>
      <c r="AK166" s="37" t="e">
        <f>#REF!*1.8</f>
        <v>#REF!</v>
      </c>
      <c r="AL166" s="37" t="e">
        <f>#REF!*1.8</f>
        <v>#REF!</v>
      </c>
      <c r="AM166" s="37" t="e">
        <f>#REF!*1.8</f>
        <v>#REF!</v>
      </c>
      <c r="AN166" s="37" t="e">
        <f t="shared" ref="AN166" si="934">SUM(AJ166:AM166)</f>
        <v>#REF!</v>
      </c>
      <c r="AO166" s="37" t="e">
        <f>#REF!*1.8</f>
        <v>#REF!</v>
      </c>
      <c r="AP166" s="37" t="e">
        <f>#REF!*1.8</f>
        <v>#REF!</v>
      </c>
      <c r="AQ166" s="37" t="e">
        <f>#REF!*1.8</f>
        <v>#REF!</v>
      </c>
      <c r="AR166" s="37" t="e">
        <f>#REF!*1.8</f>
        <v>#REF!</v>
      </c>
      <c r="AS166" s="37" t="e">
        <f t="shared" ref="AS166" si="935">SUM(AO166:AR166)</f>
        <v>#REF!</v>
      </c>
      <c r="AT166" s="37" t="e">
        <f>#REF!*1.8</f>
        <v>#REF!</v>
      </c>
      <c r="AU166" s="37" t="e">
        <f>#REF!*1.8</f>
        <v>#REF!</v>
      </c>
      <c r="AV166" s="37" t="e">
        <f>#REF!*1.8</f>
        <v>#REF!</v>
      </c>
      <c r="AW166" s="37" t="e">
        <f>#REF!*1.8</f>
        <v>#REF!</v>
      </c>
      <c r="AX166" s="37" t="e">
        <f t="shared" ref="AX166" si="936">SUM(AT166:AW166)</f>
        <v>#REF!</v>
      </c>
      <c r="AY166" s="37" t="e">
        <f>#REF!*1.8</f>
        <v>#REF!</v>
      </c>
      <c r="AZ166" s="37" t="e">
        <f>#REF!*1.8</f>
        <v>#REF!</v>
      </c>
      <c r="BA166" s="37" t="e">
        <f>#REF!*1.8</f>
        <v>#REF!</v>
      </c>
      <c r="BB166" s="37" t="e">
        <f>#REF!*1.8</f>
        <v>#REF!</v>
      </c>
      <c r="BC166" s="37" t="e">
        <f t="shared" ref="BC166" si="937">SUM(AY166:BB166)</f>
        <v>#REF!</v>
      </c>
      <c r="BD166" s="37" t="e">
        <f>#REF!*1.8</f>
        <v>#REF!</v>
      </c>
      <c r="BE166" s="37" t="e">
        <f>#REF!*1.8</f>
        <v>#REF!</v>
      </c>
      <c r="BF166" s="37" t="e">
        <f>#REF!*1.8</f>
        <v>#REF!</v>
      </c>
      <c r="BG166" s="37" t="e">
        <f>#REF!*1.8</f>
        <v>#REF!</v>
      </c>
      <c r="BH166" s="37" t="e">
        <f t="shared" ref="BH166" si="938">SUM(BD166:BG166)</f>
        <v>#REF!</v>
      </c>
      <c r="BI166" s="37" t="e">
        <f>#REF!*1.8</f>
        <v>#REF!</v>
      </c>
      <c r="BJ166" s="37" t="e">
        <f>#REF!*1.8</f>
        <v>#REF!</v>
      </c>
      <c r="BK166" s="37" t="e">
        <f>#REF!*1.8</f>
        <v>#REF!</v>
      </c>
      <c r="BL166" s="37" t="e">
        <f>#REF!*1.8</f>
        <v>#REF!</v>
      </c>
      <c r="BM166" s="37" t="e">
        <f t="shared" ref="BM166" si="939">SUM(BI166:BL166)</f>
        <v>#REF!</v>
      </c>
      <c r="BN166" s="37" t="e">
        <f>#REF!</f>
        <v>#REF!</v>
      </c>
      <c r="BO166" s="37" t="e">
        <f>#REF!</f>
        <v>#REF!</v>
      </c>
      <c r="BP166" s="50" t="e">
        <f t="shared" ref="BP166:BP170" si="940">SUM(AN166+AX166+BH166)/2+BN166+BO166+SUM(AS166+BC166+BM166)/3</f>
        <v>#REF!</v>
      </c>
      <c r="BQ166" s="37" t="e">
        <f>#REF!*1.8</f>
        <v>#REF!</v>
      </c>
      <c r="BR166" s="37" t="e">
        <f>#REF!*1.8</f>
        <v>#REF!</v>
      </c>
      <c r="BS166" s="37" t="e">
        <f>#REF!*1.8</f>
        <v>#REF!</v>
      </c>
      <c r="BT166" s="37" t="e">
        <f>#REF!*1.8</f>
        <v>#REF!</v>
      </c>
      <c r="BU166" s="37" t="e">
        <f t="shared" ref="BU166" si="941">SUM(BQ166:BT166)</f>
        <v>#REF!</v>
      </c>
      <c r="BV166" s="37" t="e">
        <f>#REF!*1.8</f>
        <v>#REF!</v>
      </c>
      <c r="BW166" s="37" t="e">
        <f>#REF!*1.8</f>
        <v>#REF!</v>
      </c>
      <c r="BX166" s="37" t="e">
        <f>#REF!*1.8</f>
        <v>#REF!</v>
      </c>
      <c r="BY166" s="37" t="e">
        <f>#REF!*1.8</f>
        <v>#REF!</v>
      </c>
      <c r="BZ166" s="37" t="e">
        <f t="shared" ref="BZ166" si="942">SUM(BV166:BY166)</f>
        <v>#REF!</v>
      </c>
      <c r="CA166" s="37" t="e">
        <f>#REF!*1.8</f>
        <v>#REF!</v>
      </c>
      <c r="CB166" s="37" t="e">
        <f>#REF!*1.8</f>
        <v>#REF!</v>
      </c>
      <c r="CC166" s="37" t="e">
        <f>#REF!*1.8</f>
        <v>#REF!</v>
      </c>
      <c r="CD166" s="37" t="e">
        <f>#REF!*1.8</f>
        <v>#REF!</v>
      </c>
      <c r="CE166" s="37" t="e">
        <f t="shared" ref="CE166" si="943">SUM(CA166:CD166)</f>
        <v>#REF!</v>
      </c>
      <c r="CF166" s="50" t="e">
        <f>SUM(BU166+BZ166+CE166)/2</f>
        <v>#REF!</v>
      </c>
      <c r="CG166" s="37" t="e">
        <f t="shared" ref="CG166" si="944">SUM(G166+Q166+AA166+AN166+AX166+BH166+BU166+BZ166+CE166)/2+AG166+AH166+BN166+BO166</f>
        <v>#REF!</v>
      </c>
      <c r="CH166" s="37" t="e">
        <f t="shared" ref="CH166" si="945">SUM(L166+V166+AF166+AS166+BC166+BM166)/3</f>
        <v>#REF!</v>
      </c>
      <c r="CI166" s="37" t="e">
        <f t="shared" ref="CI166" si="946">CG166+CH166</f>
        <v>#REF!</v>
      </c>
    </row>
    <row r="167" spans="1:133" s="35" customFormat="1" x14ac:dyDescent="0.65">
      <c r="A167" s="157"/>
      <c r="B167" s="157" t="s">
        <v>139</v>
      </c>
      <c r="C167" s="36" t="e">
        <f>SUM(C168)</f>
        <v>#REF!</v>
      </c>
      <c r="D167" s="36" t="e">
        <f t="shared" ref="D167:BO167" si="947">SUM(D168)</f>
        <v>#REF!</v>
      </c>
      <c r="E167" s="36" t="e">
        <f t="shared" si="947"/>
        <v>#REF!</v>
      </c>
      <c r="F167" s="36" t="e">
        <f t="shared" si="947"/>
        <v>#REF!</v>
      </c>
      <c r="G167" s="36" t="e">
        <f t="shared" si="947"/>
        <v>#REF!</v>
      </c>
      <c r="H167" s="36" t="e">
        <f t="shared" si="947"/>
        <v>#REF!</v>
      </c>
      <c r="I167" s="36" t="e">
        <f t="shared" si="947"/>
        <v>#REF!</v>
      </c>
      <c r="J167" s="36" t="e">
        <f t="shared" si="947"/>
        <v>#REF!</v>
      </c>
      <c r="K167" s="36" t="e">
        <f t="shared" si="947"/>
        <v>#REF!</v>
      </c>
      <c r="L167" s="36" t="e">
        <f t="shared" si="947"/>
        <v>#REF!</v>
      </c>
      <c r="M167" s="36" t="e">
        <f t="shared" si="947"/>
        <v>#REF!</v>
      </c>
      <c r="N167" s="36" t="e">
        <f t="shared" si="947"/>
        <v>#REF!</v>
      </c>
      <c r="O167" s="36" t="e">
        <f t="shared" si="947"/>
        <v>#REF!</v>
      </c>
      <c r="P167" s="36" t="e">
        <f t="shared" si="947"/>
        <v>#REF!</v>
      </c>
      <c r="Q167" s="36" t="e">
        <f t="shared" si="947"/>
        <v>#REF!</v>
      </c>
      <c r="R167" s="36" t="e">
        <f t="shared" si="947"/>
        <v>#REF!</v>
      </c>
      <c r="S167" s="36" t="e">
        <f t="shared" si="947"/>
        <v>#REF!</v>
      </c>
      <c r="T167" s="36" t="e">
        <f t="shared" si="947"/>
        <v>#REF!</v>
      </c>
      <c r="U167" s="36" t="e">
        <f t="shared" si="947"/>
        <v>#REF!</v>
      </c>
      <c r="V167" s="36" t="e">
        <f t="shared" si="947"/>
        <v>#REF!</v>
      </c>
      <c r="W167" s="36" t="e">
        <f t="shared" si="947"/>
        <v>#REF!</v>
      </c>
      <c r="X167" s="36" t="e">
        <f t="shared" si="947"/>
        <v>#REF!</v>
      </c>
      <c r="Y167" s="36" t="e">
        <f t="shared" si="947"/>
        <v>#REF!</v>
      </c>
      <c r="Z167" s="36" t="e">
        <f t="shared" si="947"/>
        <v>#REF!</v>
      </c>
      <c r="AA167" s="36" t="e">
        <f t="shared" si="947"/>
        <v>#REF!</v>
      </c>
      <c r="AB167" s="36" t="e">
        <f t="shared" si="947"/>
        <v>#REF!</v>
      </c>
      <c r="AC167" s="36" t="e">
        <f t="shared" si="947"/>
        <v>#REF!</v>
      </c>
      <c r="AD167" s="36" t="e">
        <f t="shared" si="947"/>
        <v>#REF!</v>
      </c>
      <c r="AE167" s="36" t="e">
        <f t="shared" si="947"/>
        <v>#REF!</v>
      </c>
      <c r="AF167" s="36" t="e">
        <f t="shared" si="947"/>
        <v>#REF!</v>
      </c>
      <c r="AG167" s="36" t="e">
        <f t="shared" si="947"/>
        <v>#REF!</v>
      </c>
      <c r="AH167" s="36" t="e">
        <f t="shared" si="947"/>
        <v>#REF!</v>
      </c>
      <c r="AI167" s="49" t="e">
        <f t="shared" si="947"/>
        <v>#REF!</v>
      </c>
      <c r="AJ167" s="36" t="e">
        <f t="shared" si="947"/>
        <v>#REF!</v>
      </c>
      <c r="AK167" s="36" t="e">
        <f t="shared" si="947"/>
        <v>#REF!</v>
      </c>
      <c r="AL167" s="36" t="e">
        <f t="shared" si="947"/>
        <v>#REF!</v>
      </c>
      <c r="AM167" s="36" t="e">
        <f t="shared" si="947"/>
        <v>#REF!</v>
      </c>
      <c r="AN167" s="36" t="e">
        <f t="shared" si="947"/>
        <v>#REF!</v>
      </c>
      <c r="AO167" s="36" t="e">
        <f t="shared" si="947"/>
        <v>#REF!</v>
      </c>
      <c r="AP167" s="36" t="e">
        <f t="shared" si="947"/>
        <v>#REF!</v>
      </c>
      <c r="AQ167" s="36" t="e">
        <f t="shared" si="947"/>
        <v>#REF!</v>
      </c>
      <c r="AR167" s="36" t="e">
        <f t="shared" si="947"/>
        <v>#REF!</v>
      </c>
      <c r="AS167" s="36" t="e">
        <f t="shared" si="947"/>
        <v>#REF!</v>
      </c>
      <c r="AT167" s="36" t="e">
        <f t="shared" si="947"/>
        <v>#REF!</v>
      </c>
      <c r="AU167" s="36" t="e">
        <f t="shared" si="947"/>
        <v>#REF!</v>
      </c>
      <c r="AV167" s="36" t="e">
        <f t="shared" si="947"/>
        <v>#REF!</v>
      </c>
      <c r="AW167" s="36" t="e">
        <f t="shared" si="947"/>
        <v>#REF!</v>
      </c>
      <c r="AX167" s="36" t="e">
        <f t="shared" si="947"/>
        <v>#REF!</v>
      </c>
      <c r="AY167" s="36" t="e">
        <f t="shared" si="947"/>
        <v>#REF!</v>
      </c>
      <c r="AZ167" s="36" t="e">
        <f t="shared" si="947"/>
        <v>#REF!</v>
      </c>
      <c r="BA167" s="36" t="e">
        <f t="shared" si="947"/>
        <v>#REF!</v>
      </c>
      <c r="BB167" s="36" t="e">
        <f t="shared" si="947"/>
        <v>#REF!</v>
      </c>
      <c r="BC167" s="36" t="e">
        <f t="shared" si="947"/>
        <v>#REF!</v>
      </c>
      <c r="BD167" s="36" t="e">
        <f t="shared" si="947"/>
        <v>#REF!</v>
      </c>
      <c r="BE167" s="36" t="e">
        <f t="shared" si="947"/>
        <v>#REF!</v>
      </c>
      <c r="BF167" s="36" t="e">
        <f t="shared" si="947"/>
        <v>#REF!</v>
      </c>
      <c r="BG167" s="36" t="e">
        <f t="shared" si="947"/>
        <v>#REF!</v>
      </c>
      <c r="BH167" s="36" t="e">
        <f t="shared" si="947"/>
        <v>#REF!</v>
      </c>
      <c r="BI167" s="36" t="e">
        <f t="shared" si="947"/>
        <v>#REF!</v>
      </c>
      <c r="BJ167" s="36" t="e">
        <f t="shared" si="947"/>
        <v>#REF!</v>
      </c>
      <c r="BK167" s="36" t="e">
        <f t="shared" si="947"/>
        <v>#REF!</v>
      </c>
      <c r="BL167" s="36" t="e">
        <f t="shared" si="947"/>
        <v>#REF!</v>
      </c>
      <c r="BM167" s="36" t="e">
        <f t="shared" si="947"/>
        <v>#REF!</v>
      </c>
      <c r="BN167" s="36" t="e">
        <f t="shared" si="947"/>
        <v>#REF!</v>
      </c>
      <c r="BO167" s="36" t="e">
        <f t="shared" si="947"/>
        <v>#REF!</v>
      </c>
      <c r="BP167" s="49" t="e">
        <f t="shared" ref="BP167:CI167" si="948">SUM(BP168)</f>
        <v>#REF!</v>
      </c>
      <c r="BQ167" s="36" t="e">
        <f t="shared" si="948"/>
        <v>#REF!</v>
      </c>
      <c r="BR167" s="36" t="e">
        <f t="shared" si="948"/>
        <v>#REF!</v>
      </c>
      <c r="BS167" s="36" t="e">
        <f t="shared" si="948"/>
        <v>#REF!</v>
      </c>
      <c r="BT167" s="36" t="e">
        <f t="shared" si="948"/>
        <v>#REF!</v>
      </c>
      <c r="BU167" s="36" t="e">
        <f t="shared" si="948"/>
        <v>#REF!</v>
      </c>
      <c r="BV167" s="36" t="e">
        <f t="shared" si="948"/>
        <v>#REF!</v>
      </c>
      <c r="BW167" s="36" t="e">
        <f t="shared" si="948"/>
        <v>#REF!</v>
      </c>
      <c r="BX167" s="36" t="e">
        <f t="shared" si="948"/>
        <v>#REF!</v>
      </c>
      <c r="BY167" s="36" t="e">
        <f t="shared" si="948"/>
        <v>#REF!</v>
      </c>
      <c r="BZ167" s="36" t="e">
        <f t="shared" si="948"/>
        <v>#REF!</v>
      </c>
      <c r="CA167" s="36" t="e">
        <f t="shared" si="948"/>
        <v>#REF!</v>
      </c>
      <c r="CB167" s="36" t="e">
        <f t="shared" si="948"/>
        <v>#REF!</v>
      </c>
      <c r="CC167" s="36" t="e">
        <f t="shared" si="948"/>
        <v>#REF!</v>
      </c>
      <c r="CD167" s="36" t="e">
        <f t="shared" si="948"/>
        <v>#REF!</v>
      </c>
      <c r="CE167" s="36" t="e">
        <f t="shared" si="948"/>
        <v>#REF!</v>
      </c>
      <c r="CF167" s="49" t="e">
        <f t="shared" si="948"/>
        <v>#REF!</v>
      </c>
      <c r="CG167" s="36" t="e">
        <f t="shared" si="948"/>
        <v>#REF!</v>
      </c>
      <c r="CH167" s="36" t="e">
        <f t="shared" si="948"/>
        <v>#REF!</v>
      </c>
      <c r="CI167" s="36" t="e">
        <f t="shared" si="948"/>
        <v>#REF!</v>
      </c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</row>
    <row r="168" spans="1:133" x14ac:dyDescent="0.65">
      <c r="A168" s="158"/>
      <c r="B168" s="158" t="s">
        <v>140</v>
      </c>
      <c r="C168" s="37" t="e">
        <f>#REF!</f>
        <v>#REF!</v>
      </c>
      <c r="D168" s="37" t="e">
        <f>#REF!</f>
        <v>#REF!</v>
      </c>
      <c r="E168" s="37" t="e">
        <f>#REF!</f>
        <v>#REF!</v>
      </c>
      <c r="F168" s="37" t="e">
        <f>#REF!</f>
        <v>#REF!</v>
      </c>
      <c r="G168" s="37" t="e">
        <f>SUM(C168:F168)</f>
        <v>#REF!</v>
      </c>
      <c r="H168" s="37" t="e">
        <f>#REF!</f>
        <v>#REF!</v>
      </c>
      <c r="I168" s="37" t="e">
        <f>#REF!</f>
        <v>#REF!</v>
      </c>
      <c r="J168" s="37" t="e">
        <f>#REF!</f>
        <v>#REF!</v>
      </c>
      <c r="K168" s="37" t="e">
        <f>#REF!</f>
        <v>#REF!</v>
      </c>
      <c r="L168" s="37" t="e">
        <f>SUM(H168:K168)</f>
        <v>#REF!</v>
      </c>
      <c r="M168" s="37" t="e">
        <f>#REF!</f>
        <v>#REF!</v>
      </c>
      <c r="N168" s="37" t="e">
        <f>#REF!</f>
        <v>#REF!</v>
      </c>
      <c r="O168" s="37" t="e">
        <f>#REF!</f>
        <v>#REF!</v>
      </c>
      <c r="P168" s="37" t="e">
        <f>#REF!</f>
        <v>#REF!</v>
      </c>
      <c r="Q168" s="37" t="e">
        <f t="shared" ref="Q168" si="949">SUM(M168:P168)</f>
        <v>#REF!</v>
      </c>
      <c r="R168" s="37" t="e">
        <f>#REF!</f>
        <v>#REF!</v>
      </c>
      <c r="S168" s="37" t="e">
        <f>#REF!</f>
        <v>#REF!</v>
      </c>
      <c r="T168" s="37" t="e">
        <f>#REF!</f>
        <v>#REF!</v>
      </c>
      <c r="U168" s="37" t="e">
        <f>#REF!</f>
        <v>#REF!</v>
      </c>
      <c r="V168" s="37" t="e">
        <f t="shared" ref="V168" si="950">SUM(R168:U168)</f>
        <v>#REF!</v>
      </c>
      <c r="W168" s="37" t="e">
        <f>#REF!</f>
        <v>#REF!</v>
      </c>
      <c r="X168" s="37" t="e">
        <f>#REF!</f>
        <v>#REF!</v>
      </c>
      <c r="Y168" s="37" t="e">
        <f>#REF!</f>
        <v>#REF!</v>
      </c>
      <c r="Z168" s="37" t="e">
        <f>#REF!</f>
        <v>#REF!</v>
      </c>
      <c r="AA168" s="37" t="e">
        <f t="shared" ref="AA168" si="951">SUM(W168:Z168)</f>
        <v>#REF!</v>
      </c>
      <c r="AB168" s="37" t="e">
        <f>#REF!</f>
        <v>#REF!</v>
      </c>
      <c r="AC168" s="37" t="e">
        <f>#REF!</f>
        <v>#REF!</v>
      </c>
      <c r="AD168" s="37" t="e">
        <f>#REF!</f>
        <v>#REF!</v>
      </c>
      <c r="AE168" s="37" t="e">
        <f>#REF!</f>
        <v>#REF!</v>
      </c>
      <c r="AF168" s="37" t="e">
        <f t="shared" ref="AF168" si="952">SUM(AB168:AE168)</f>
        <v>#REF!</v>
      </c>
      <c r="AG168" s="37" t="e">
        <f>#REF!</f>
        <v>#REF!</v>
      </c>
      <c r="AH168" s="37" t="e">
        <f>#REF!</f>
        <v>#REF!</v>
      </c>
      <c r="AI168" s="50" t="e">
        <f>SUM(G168+Q168+AA168)/2+AG168+AH168+SUM(L168+V168+AF168)/3</f>
        <v>#REF!</v>
      </c>
      <c r="AJ168" s="37" t="e">
        <f>#REF!*1.8</f>
        <v>#REF!</v>
      </c>
      <c r="AK168" s="37" t="e">
        <f>#REF!*1.8</f>
        <v>#REF!</v>
      </c>
      <c r="AL168" s="37" t="e">
        <f>#REF!*1.8</f>
        <v>#REF!</v>
      </c>
      <c r="AM168" s="37" t="e">
        <f>#REF!*1.8</f>
        <v>#REF!</v>
      </c>
      <c r="AN168" s="37" t="e">
        <f t="shared" ref="AN168" si="953">SUM(AJ168:AM168)</f>
        <v>#REF!</v>
      </c>
      <c r="AO168" s="37" t="e">
        <f>#REF!*1.8</f>
        <v>#REF!</v>
      </c>
      <c r="AP168" s="37" t="e">
        <f>#REF!*1.8</f>
        <v>#REF!</v>
      </c>
      <c r="AQ168" s="37" t="e">
        <f>#REF!*1.8</f>
        <v>#REF!</v>
      </c>
      <c r="AR168" s="37" t="e">
        <f>#REF!*1.8</f>
        <v>#REF!</v>
      </c>
      <c r="AS168" s="37" t="e">
        <f t="shared" ref="AS168" si="954">SUM(AO168:AR168)</f>
        <v>#REF!</v>
      </c>
      <c r="AT168" s="37" t="e">
        <f>#REF!*1.8</f>
        <v>#REF!</v>
      </c>
      <c r="AU168" s="37" t="e">
        <f>#REF!*1.8</f>
        <v>#REF!</v>
      </c>
      <c r="AV168" s="37" t="e">
        <f>#REF!*1.8</f>
        <v>#REF!</v>
      </c>
      <c r="AW168" s="37" t="e">
        <f>#REF!*1.8</f>
        <v>#REF!</v>
      </c>
      <c r="AX168" s="37" t="e">
        <f t="shared" ref="AX168" si="955">SUM(AT168:AW168)</f>
        <v>#REF!</v>
      </c>
      <c r="AY168" s="37" t="e">
        <f>#REF!*1.8</f>
        <v>#REF!</v>
      </c>
      <c r="AZ168" s="37" t="e">
        <f>#REF!*1.8</f>
        <v>#REF!</v>
      </c>
      <c r="BA168" s="37" t="e">
        <f>#REF!*1.8</f>
        <v>#REF!</v>
      </c>
      <c r="BB168" s="37" t="e">
        <f>#REF!*1.8</f>
        <v>#REF!</v>
      </c>
      <c r="BC168" s="37" t="e">
        <f t="shared" ref="BC168" si="956">SUM(AY168:BB168)</f>
        <v>#REF!</v>
      </c>
      <c r="BD168" s="37" t="e">
        <f>#REF!*1.8</f>
        <v>#REF!</v>
      </c>
      <c r="BE168" s="37" t="e">
        <f>#REF!*1.8</f>
        <v>#REF!</v>
      </c>
      <c r="BF168" s="37" t="e">
        <f>#REF!*1.8</f>
        <v>#REF!</v>
      </c>
      <c r="BG168" s="37" t="e">
        <f>#REF!*1.8</f>
        <v>#REF!</v>
      </c>
      <c r="BH168" s="37" t="e">
        <f t="shared" ref="BH168" si="957">SUM(BD168:BG168)</f>
        <v>#REF!</v>
      </c>
      <c r="BI168" s="37" t="e">
        <f>#REF!*1.8</f>
        <v>#REF!</v>
      </c>
      <c r="BJ168" s="37" t="e">
        <f>#REF!*1.8</f>
        <v>#REF!</v>
      </c>
      <c r="BK168" s="37" t="e">
        <f>#REF!*1.8</f>
        <v>#REF!</v>
      </c>
      <c r="BL168" s="37" t="e">
        <f>#REF!*1.8</f>
        <v>#REF!</v>
      </c>
      <c r="BM168" s="37" t="e">
        <f t="shared" ref="BM168" si="958">SUM(BI168:BL168)</f>
        <v>#REF!</v>
      </c>
      <c r="BN168" s="37" t="e">
        <f>#REF!</f>
        <v>#REF!</v>
      </c>
      <c r="BO168" s="37" t="e">
        <f>#REF!</f>
        <v>#REF!</v>
      </c>
      <c r="BP168" s="50" t="e">
        <f t="shared" si="940"/>
        <v>#REF!</v>
      </c>
      <c r="BQ168" s="37" t="e">
        <f>#REF!*1.8</f>
        <v>#REF!</v>
      </c>
      <c r="BR168" s="37" t="e">
        <f>#REF!*1.8</f>
        <v>#REF!</v>
      </c>
      <c r="BS168" s="37" t="e">
        <f>#REF!*1.8</f>
        <v>#REF!</v>
      </c>
      <c r="BT168" s="37" t="e">
        <f>#REF!*1.8</f>
        <v>#REF!</v>
      </c>
      <c r="BU168" s="37" t="e">
        <f t="shared" ref="BU168" si="959">SUM(BQ168:BT168)</f>
        <v>#REF!</v>
      </c>
      <c r="BV168" s="37" t="e">
        <f>#REF!*1.8</f>
        <v>#REF!</v>
      </c>
      <c r="BW168" s="37" t="e">
        <f>#REF!*1.8</f>
        <v>#REF!</v>
      </c>
      <c r="BX168" s="37" t="e">
        <f>#REF!*1.8</f>
        <v>#REF!</v>
      </c>
      <c r="BY168" s="37" t="e">
        <f>#REF!*1.8</f>
        <v>#REF!</v>
      </c>
      <c r="BZ168" s="37" t="e">
        <f t="shared" ref="BZ168" si="960">SUM(BV168:BY168)</f>
        <v>#REF!</v>
      </c>
      <c r="CA168" s="37" t="e">
        <f>#REF!*1.8</f>
        <v>#REF!</v>
      </c>
      <c r="CB168" s="37" t="e">
        <f>#REF!*1.8</f>
        <v>#REF!</v>
      </c>
      <c r="CC168" s="37" t="e">
        <f>#REF!*1.8</f>
        <v>#REF!</v>
      </c>
      <c r="CD168" s="37" t="e">
        <f>#REF!*1.8</f>
        <v>#REF!</v>
      </c>
      <c r="CE168" s="37" t="e">
        <f t="shared" ref="CE168" si="961">SUM(CA168:CD168)</f>
        <v>#REF!</v>
      </c>
      <c r="CF168" s="50" t="e">
        <f>SUM(BU168+BZ168+CE168)/2</f>
        <v>#REF!</v>
      </c>
      <c r="CG168" s="37" t="e">
        <f t="shared" ref="CG168" si="962">SUM(G168+Q168+AA168+AN168+AX168+BH168+BU168+BZ168+CE168)/2+AG168+AH168+BN168+BO168</f>
        <v>#REF!</v>
      </c>
      <c r="CH168" s="37" t="e">
        <f t="shared" ref="CH168" si="963">SUM(L168+V168+AF168+AS168+BC168+BM168)/3</f>
        <v>#REF!</v>
      </c>
      <c r="CI168" s="37" t="e">
        <f t="shared" ref="CI168" si="964">CG168+CH168</f>
        <v>#REF!</v>
      </c>
    </row>
    <row r="169" spans="1:133" s="35" customFormat="1" x14ac:dyDescent="0.65">
      <c r="A169" s="157"/>
      <c r="B169" s="157" t="s">
        <v>141</v>
      </c>
      <c r="C169" s="36" t="e">
        <f>SUM(C170)</f>
        <v>#REF!</v>
      </c>
      <c r="D169" s="36" t="e">
        <f t="shared" ref="D169:BO169" si="965">SUM(D170)</f>
        <v>#REF!</v>
      </c>
      <c r="E169" s="36" t="e">
        <f t="shared" si="965"/>
        <v>#REF!</v>
      </c>
      <c r="F169" s="36" t="e">
        <f t="shared" si="965"/>
        <v>#REF!</v>
      </c>
      <c r="G169" s="36" t="e">
        <f t="shared" si="965"/>
        <v>#REF!</v>
      </c>
      <c r="H169" s="36" t="e">
        <f t="shared" si="965"/>
        <v>#REF!</v>
      </c>
      <c r="I169" s="36" t="e">
        <f t="shared" si="965"/>
        <v>#REF!</v>
      </c>
      <c r="J169" s="36" t="e">
        <f t="shared" si="965"/>
        <v>#REF!</v>
      </c>
      <c r="K169" s="36" t="e">
        <f t="shared" si="965"/>
        <v>#REF!</v>
      </c>
      <c r="L169" s="36" t="e">
        <f t="shared" si="965"/>
        <v>#REF!</v>
      </c>
      <c r="M169" s="36" t="e">
        <f t="shared" si="965"/>
        <v>#REF!</v>
      </c>
      <c r="N169" s="36" t="e">
        <f t="shared" si="965"/>
        <v>#REF!</v>
      </c>
      <c r="O169" s="36" t="e">
        <f t="shared" si="965"/>
        <v>#REF!</v>
      </c>
      <c r="P169" s="36" t="e">
        <f t="shared" si="965"/>
        <v>#REF!</v>
      </c>
      <c r="Q169" s="36" t="e">
        <f t="shared" si="965"/>
        <v>#REF!</v>
      </c>
      <c r="R169" s="36" t="e">
        <f t="shared" si="965"/>
        <v>#REF!</v>
      </c>
      <c r="S169" s="36" t="e">
        <f t="shared" si="965"/>
        <v>#REF!</v>
      </c>
      <c r="T169" s="36" t="e">
        <f t="shared" si="965"/>
        <v>#REF!</v>
      </c>
      <c r="U169" s="36" t="e">
        <f t="shared" si="965"/>
        <v>#REF!</v>
      </c>
      <c r="V169" s="36" t="e">
        <f t="shared" si="965"/>
        <v>#REF!</v>
      </c>
      <c r="W169" s="36" t="e">
        <f t="shared" si="965"/>
        <v>#REF!</v>
      </c>
      <c r="X169" s="36" t="e">
        <f t="shared" si="965"/>
        <v>#REF!</v>
      </c>
      <c r="Y169" s="36" t="e">
        <f t="shared" si="965"/>
        <v>#REF!</v>
      </c>
      <c r="Z169" s="36" t="e">
        <f t="shared" si="965"/>
        <v>#REF!</v>
      </c>
      <c r="AA169" s="36" t="e">
        <f t="shared" si="965"/>
        <v>#REF!</v>
      </c>
      <c r="AB169" s="36" t="e">
        <f t="shared" si="965"/>
        <v>#REF!</v>
      </c>
      <c r="AC169" s="36" t="e">
        <f t="shared" si="965"/>
        <v>#REF!</v>
      </c>
      <c r="AD169" s="36" t="e">
        <f t="shared" si="965"/>
        <v>#REF!</v>
      </c>
      <c r="AE169" s="36" t="e">
        <f t="shared" si="965"/>
        <v>#REF!</v>
      </c>
      <c r="AF169" s="36" t="e">
        <f t="shared" si="965"/>
        <v>#REF!</v>
      </c>
      <c r="AG169" s="36" t="e">
        <f t="shared" si="965"/>
        <v>#REF!</v>
      </c>
      <c r="AH169" s="36" t="e">
        <f t="shared" si="965"/>
        <v>#REF!</v>
      </c>
      <c r="AI169" s="49" t="e">
        <f t="shared" si="965"/>
        <v>#REF!</v>
      </c>
      <c r="AJ169" s="36" t="e">
        <f t="shared" si="965"/>
        <v>#REF!</v>
      </c>
      <c r="AK169" s="36" t="e">
        <f t="shared" si="965"/>
        <v>#REF!</v>
      </c>
      <c r="AL169" s="36" t="e">
        <f t="shared" si="965"/>
        <v>#REF!</v>
      </c>
      <c r="AM169" s="36" t="e">
        <f t="shared" si="965"/>
        <v>#REF!</v>
      </c>
      <c r="AN169" s="36" t="e">
        <f t="shared" si="965"/>
        <v>#REF!</v>
      </c>
      <c r="AO169" s="36" t="e">
        <f t="shared" si="965"/>
        <v>#REF!</v>
      </c>
      <c r="AP169" s="36" t="e">
        <f t="shared" si="965"/>
        <v>#REF!</v>
      </c>
      <c r="AQ169" s="36" t="e">
        <f t="shared" si="965"/>
        <v>#REF!</v>
      </c>
      <c r="AR169" s="36" t="e">
        <f t="shared" si="965"/>
        <v>#REF!</v>
      </c>
      <c r="AS169" s="36" t="e">
        <f t="shared" si="965"/>
        <v>#REF!</v>
      </c>
      <c r="AT169" s="36" t="e">
        <f t="shared" si="965"/>
        <v>#REF!</v>
      </c>
      <c r="AU169" s="36" t="e">
        <f t="shared" si="965"/>
        <v>#REF!</v>
      </c>
      <c r="AV169" s="36" t="e">
        <f t="shared" si="965"/>
        <v>#REF!</v>
      </c>
      <c r="AW169" s="36" t="e">
        <f t="shared" si="965"/>
        <v>#REF!</v>
      </c>
      <c r="AX169" s="36" t="e">
        <f t="shared" si="965"/>
        <v>#REF!</v>
      </c>
      <c r="AY169" s="36" t="e">
        <f t="shared" si="965"/>
        <v>#REF!</v>
      </c>
      <c r="AZ169" s="36" t="e">
        <f t="shared" si="965"/>
        <v>#REF!</v>
      </c>
      <c r="BA169" s="36" t="e">
        <f t="shared" si="965"/>
        <v>#REF!</v>
      </c>
      <c r="BB169" s="36" t="e">
        <f t="shared" si="965"/>
        <v>#REF!</v>
      </c>
      <c r="BC169" s="36" t="e">
        <f t="shared" si="965"/>
        <v>#REF!</v>
      </c>
      <c r="BD169" s="36" t="e">
        <f t="shared" si="965"/>
        <v>#REF!</v>
      </c>
      <c r="BE169" s="36" t="e">
        <f t="shared" si="965"/>
        <v>#REF!</v>
      </c>
      <c r="BF169" s="36" t="e">
        <f t="shared" si="965"/>
        <v>#REF!</v>
      </c>
      <c r="BG169" s="36" t="e">
        <f t="shared" si="965"/>
        <v>#REF!</v>
      </c>
      <c r="BH169" s="36" t="e">
        <f t="shared" si="965"/>
        <v>#REF!</v>
      </c>
      <c r="BI169" s="36" t="e">
        <f t="shared" si="965"/>
        <v>#REF!</v>
      </c>
      <c r="BJ169" s="36" t="e">
        <f t="shared" si="965"/>
        <v>#REF!</v>
      </c>
      <c r="BK169" s="36" t="e">
        <f t="shared" si="965"/>
        <v>#REF!</v>
      </c>
      <c r="BL169" s="36" t="e">
        <f t="shared" si="965"/>
        <v>#REF!</v>
      </c>
      <c r="BM169" s="36" t="e">
        <f t="shared" si="965"/>
        <v>#REF!</v>
      </c>
      <c r="BN169" s="36" t="e">
        <f t="shared" si="965"/>
        <v>#REF!</v>
      </c>
      <c r="BO169" s="36" t="e">
        <f t="shared" si="965"/>
        <v>#REF!</v>
      </c>
      <c r="BP169" s="49" t="e">
        <f t="shared" ref="BP169:CI169" si="966">SUM(BP170)</f>
        <v>#REF!</v>
      </c>
      <c r="BQ169" s="36" t="e">
        <f t="shared" si="966"/>
        <v>#REF!</v>
      </c>
      <c r="BR169" s="36" t="e">
        <f t="shared" si="966"/>
        <v>#REF!</v>
      </c>
      <c r="BS169" s="36" t="e">
        <f t="shared" si="966"/>
        <v>#REF!</v>
      </c>
      <c r="BT169" s="36" t="e">
        <f t="shared" si="966"/>
        <v>#REF!</v>
      </c>
      <c r="BU169" s="36" t="e">
        <f t="shared" si="966"/>
        <v>#REF!</v>
      </c>
      <c r="BV169" s="36" t="e">
        <f t="shared" si="966"/>
        <v>#REF!</v>
      </c>
      <c r="BW169" s="36" t="e">
        <f t="shared" si="966"/>
        <v>#REF!</v>
      </c>
      <c r="BX169" s="36" t="e">
        <f t="shared" si="966"/>
        <v>#REF!</v>
      </c>
      <c r="BY169" s="36" t="e">
        <f t="shared" si="966"/>
        <v>#REF!</v>
      </c>
      <c r="BZ169" s="36" t="e">
        <f t="shared" si="966"/>
        <v>#REF!</v>
      </c>
      <c r="CA169" s="36" t="e">
        <f t="shared" si="966"/>
        <v>#REF!</v>
      </c>
      <c r="CB169" s="36" t="e">
        <f t="shared" si="966"/>
        <v>#REF!</v>
      </c>
      <c r="CC169" s="36" t="e">
        <f t="shared" si="966"/>
        <v>#REF!</v>
      </c>
      <c r="CD169" s="36" t="e">
        <f t="shared" si="966"/>
        <v>#REF!</v>
      </c>
      <c r="CE169" s="36" t="e">
        <f t="shared" si="966"/>
        <v>#REF!</v>
      </c>
      <c r="CF169" s="49" t="e">
        <f t="shared" si="966"/>
        <v>#REF!</v>
      </c>
      <c r="CG169" s="36" t="e">
        <f t="shared" si="966"/>
        <v>#REF!</v>
      </c>
      <c r="CH169" s="36" t="e">
        <f t="shared" si="966"/>
        <v>#REF!</v>
      </c>
      <c r="CI169" s="36" t="e">
        <f t="shared" si="966"/>
        <v>#REF!</v>
      </c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</row>
    <row r="170" spans="1:133" x14ac:dyDescent="0.65">
      <c r="A170" s="146"/>
      <c r="B170" s="146" t="s">
        <v>142</v>
      </c>
      <c r="C170" s="37" t="e">
        <f>#REF!</f>
        <v>#REF!</v>
      </c>
      <c r="D170" s="37" t="e">
        <f>#REF!</f>
        <v>#REF!</v>
      </c>
      <c r="E170" s="37" t="e">
        <f>#REF!</f>
        <v>#REF!</v>
      </c>
      <c r="F170" s="37" t="e">
        <f>#REF!</f>
        <v>#REF!</v>
      </c>
      <c r="G170" s="37" t="e">
        <f>SUM(C170:F170)</f>
        <v>#REF!</v>
      </c>
      <c r="H170" s="37" t="e">
        <f>#REF!</f>
        <v>#REF!</v>
      </c>
      <c r="I170" s="37" t="e">
        <f>#REF!</f>
        <v>#REF!</v>
      </c>
      <c r="J170" s="37" t="e">
        <f>#REF!</f>
        <v>#REF!</v>
      </c>
      <c r="K170" s="37" t="e">
        <f>#REF!</f>
        <v>#REF!</v>
      </c>
      <c r="L170" s="37" t="e">
        <f>SUM(H170:K170)</f>
        <v>#REF!</v>
      </c>
      <c r="M170" s="37" t="e">
        <f>#REF!</f>
        <v>#REF!</v>
      </c>
      <c r="N170" s="37" t="e">
        <f>#REF!</f>
        <v>#REF!</v>
      </c>
      <c r="O170" s="37" t="e">
        <f>#REF!</f>
        <v>#REF!</v>
      </c>
      <c r="P170" s="37" t="e">
        <f>#REF!</f>
        <v>#REF!</v>
      </c>
      <c r="Q170" s="37" t="e">
        <f t="shared" ref="Q170" si="967">SUM(M170:P170)</f>
        <v>#REF!</v>
      </c>
      <c r="R170" s="37" t="e">
        <f>#REF!</f>
        <v>#REF!</v>
      </c>
      <c r="S170" s="37" t="e">
        <f>#REF!</f>
        <v>#REF!</v>
      </c>
      <c r="T170" s="37" t="e">
        <f>#REF!</f>
        <v>#REF!</v>
      </c>
      <c r="U170" s="37" t="e">
        <f>#REF!</f>
        <v>#REF!</v>
      </c>
      <c r="V170" s="37" t="e">
        <f t="shared" ref="V170" si="968">SUM(R170:U170)</f>
        <v>#REF!</v>
      </c>
      <c r="W170" s="37" t="e">
        <f>#REF!</f>
        <v>#REF!</v>
      </c>
      <c r="X170" s="37" t="e">
        <f>#REF!</f>
        <v>#REF!</v>
      </c>
      <c r="Y170" s="37" t="e">
        <f>#REF!</f>
        <v>#REF!</v>
      </c>
      <c r="Z170" s="37" t="e">
        <f>#REF!</f>
        <v>#REF!</v>
      </c>
      <c r="AA170" s="37" t="e">
        <f t="shared" ref="AA170" si="969">SUM(W170:Z170)</f>
        <v>#REF!</v>
      </c>
      <c r="AB170" s="37" t="e">
        <f>#REF!</f>
        <v>#REF!</v>
      </c>
      <c r="AC170" s="37" t="e">
        <f>#REF!</f>
        <v>#REF!</v>
      </c>
      <c r="AD170" s="37" t="e">
        <f>#REF!</f>
        <v>#REF!</v>
      </c>
      <c r="AE170" s="37" t="e">
        <f>#REF!</f>
        <v>#REF!</v>
      </c>
      <c r="AF170" s="37" t="e">
        <f t="shared" ref="AF170" si="970">SUM(AB170:AE170)</f>
        <v>#REF!</v>
      </c>
      <c r="AG170" s="37" t="e">
        <f>#REF!</f>
        <v>#REF!</v>
      </c>
      <c r="AH170" s="37" t="e">
        <f>#REF!</f>
        <v>#REF!</v>
      </c>
      <c r="AI170" s="50" t="e">
        <f>SUM(G170+Q170+AA170)/2+AG170+AH170+SUM(L170+V170+AF170)/3</f>
        <v>#REF!</v>
      </c>
      <c r="AJ170" s="37" t="e">
        <f>#REF!*1.8</f>
        <v>#REF!</v>
      </c>
      <c r="AK170" s="37" t="e">
        <f>#REF!*1.8</f>
        <v>#REF!</v>
      </c>
      <c r="AL170" s="37" t="e">
        <f>#REF!*1.8</f>
        <v>#REF!</v>
      </c>
      <c r="AM170" s="37" t="e">
        <f>#REF!*1.8</f>
        <v>#REF!</v>
      </c>
      <c r="AN170" s="37" t="e">
        <f t="shared" ref="AN170" si="971">SUM(AJ170:AM170)</f>
        <v>#REF!</v>
      </c>
      <c r="AO170" s="37" t="e">
        <f>#REF!*1.8</f>
        <v>#REF!</v>
      </c>
      <c r="AP170" s="37" t="e">
        <f>#REF!*1.8</f>
        <v>#REF!</v>
      </c>
      <c r="AQ170" s="37" t="e">
        <f>#REF!*1.8</f>
        <v>#REF!</v>
      </c>
      <c r="AR170" s="37" t="e">
        <f>#REF!*1.8</f>
        <v>#REF!</v>
      </c>
      <c r="AS170" s="37" t="e">
        <f t="shared" ref="AS170" si="972">SUM(AO170:AR170)</f>
        <v>#REF!</v>
      </c>
      <c r="AT170" s="37" t="e">
        <f>#REF!*1.8</f>
        <v>#REF!</v>
      </c>
      <c r="AU170" s="37" t="e">
        <f>#REF!*1.8</f>
        <v>#REF!</v>
      </c>
      <c r="AV170" s="37" t="e">
        <f>#REF!*1.8</f>
        <v>#REF!</v>
      </c>
      <c r="AW170" s="37" t="e">
        <f>#REF!*1.8</f>
        <v>#REF!</v>
      </c>
      <c r="AX170" s="37" t="e">
        <f t="shared" ref="AX170" si="973">SUM(AT170:AW170)</f>
        <v>#REF!</v>
      </c>
      <c r="AY170" s="37" t="e">
        <f>#REF!*1.8</f>
        <v>#REF!</v>
      </c>
      <c r="AZ170" s="37" t="e">
        <f>#REF!*1.8</f>
        <v>#REF!</v>
      </c>
      <c r="BA170" s="37" t="e">
        <f>#REF!*1.8</f>
        <v>#REF!</v>
      </c>
      <c r="BB170" s="37" t="e">
        <f>#REF!*1.8</f>
        <v>#REF!</v>
      </c>
      <c r="BC170" s="37" t="e">
        <f t="shared" ref="BC170" si="974">SUM(AY170:BB170)</f>
        <v>#REF!</v>
      </c>
      <c r="BD170" s="37" t="e">
        <f>#REF!*1.8</f>
        <v>#REF!</v>
      </c>
      <c r="BE170" s="37" t="e">
        <f>#REF!*1.8</f>
        <v>#REF!</v>
      </c>
      <c r="BF170" s="37" t="e">
        <f>#REF!*1.8</f>
        <v>#REF!</v>
      </c>
      <c r="BG170" s="37" t="e">
        <f>#REF!*1.8</f>
        <v>#REF!</v>
      </c>
      <c r="BH170" s="37" t="e">
        <f t="shared" ref="BH170" si="975">SUM(BD170:BG170)</f>
        <v>#REF!</v>
      </c>
      <c r="BI170" s="37" t="e">
        <f>#REF!*1.8</f>
        <v>#REF!</v>
      </c>
      <c r="BJ170" s="37" t="e">
        <f>#REF!*1.8</f>
        <v>#REF!</v>
      </c>
      <c r="BK170" s="37" t="e">
        <f>#REF!*1.8</f>
        <v>#REF!</v>
      </c>
      <c r="BL170" s="37" t="e">
        <f>#REF!*1.8</f>
        <v>#REF!</v>
      </c>
      <c r="BM170" s="37" t="e">
        <f t="shared" ref="BM170" si="976">SUM(BI170:BL170)</f>
        <v>#REF!</v>
      </c>
      <c r="BN170" s="37" t="e">
        <f>#REF!</f>
        <v>#REF!</v>
      </c>
      <c r="BO170" s="37" t="e">
        <f>#REF!</f>
        <v>#REF!</v>
      </c>
      <c r="BP170" s="50" t="e">
        <f t="shared" si="940"/>
        <v>#REF!</v>
      </c>
      <c r="BQ170" s="37" t="e">
        <f>#REF!*1.8</f>
        <v>#REF!</v>
      </c>
      <c r="BR170" s="37" t="e">
        <f>#REF!*1.8</f>
        <v>#REF!</v>
      </c>
      <c r="BS170" s="37" t="e">
        <f>#REF!*1.8</f>
        <v>#REF!</v>
      </c>
      <c r="BT170" s="37" t="e">
        <f>#REF!*1.8</f>
        <v>#REF!</v>
      </c>
      <c r="BU170" s="37" t="e">
        <f t="shared" ref="BU170" si="977">SUM(BQ170:BT170)</f>
        <v>#REF!</v>
      </c>
      <c r="BV170" s="37" t="e">
        <f>#REF!*1.8</f>
        <v>#REF!</v>
      </c>
      <c r="BW170" s="37" t="e">
        <f>#REF!*1.8</f>
        <v>#REF!</v>
      </c>
      <c r="BX170" s="37" t="e">
        <f>#REF!*1.8</f>
        <v>#REF!</v>
      </c>
      <c r="BY170" s="37" t="e">
        <f>#REF!*1.8</f>
        <v>#REF!</v>
      </c>
      <c r="BZ170" s="37" t="e">
        <f t="shared" ref="BZ170" si="978">SUM(BV170:BY170)</f>
        <v>#REF!</v>
      </c>
      <c r="CA170" s="37" t="e">
        <f>#REF!*1.8</f>
        <v>#REF!</v>
      </c>
      <c r="CB170" s="37" t="e">
        <f>#REF!*1.8</f>
        <v>#REF!</v>
      </c>
      <c r="CC170" s="37" t="e">
        <f>#REF!*1.8</f>
        <v>#REF!</v>
      </c>
      <c r="CD170" s="37" t="e">
        <f>#REF!*1.8</f>
        <v>#REF!</v>
      </c>
      <c r="CE170" s="37" t="e">
        <f t="shared" ref="CE170" si="979">SUM(CA170:CD170)</f>
        <v>#REF!</v>
      </c>
      <c r="CF170" s="50" t="e">
        <f>SUM(BU170+BZ170+CE170)/2</f>
        <v>#REF!</v>
      </c>
      <c r="CG170" s="37" t="e">
        <f t="shared" ref="CG170" si="980">SUM(G170+Q170+AA170+AN170+AX170+BH170+BU170+BZ170+CE170)/2+AG170+AH170+BN170+BO170</f>
        <v>#REF!</v>
      </c>
      <c r="CH170" s="37" t="e">
        <f t="shared" ref="CH170" si="981">SUM(L170+V170+AF170+AS170+BC170+BM170)/3</f>
        <v>#REF!</v>
      </c>
      <c r="CI170" s="37" t="e">
        <f t="shared" ref="CI170" si="982">CG170+CH170</f>
        <v>#REF!</v>
      </c>
    </row>
    <row r="171" spans="1:133" s="35" customFormat="1" x14ac:dyDescent="0.65">
      <c r="A171" s="157" t="s">
        <v>143</v>
      </c>
      <c r="B171" s="157"/>
      <c r="C171" s="36" t="e">
        <f>SUM(C172+C174+C180+C188+C190)</f>
        <v>#REF!</v>
      </c>
      <c r="D171" s="36" t="e">
        <f t="shared" ref="D171:BO171" si="983">SUM(D172+D174+D180+D188+D190)</f>
        <v>#REF!</v>
      </c>
      <c r="E171" s="36" t="e">
        <f t="shared" si="983"/>
        <v>#REF!</v>
      </c>
      <c r="F171" s="36" t="e">
        <f t="shared" si="983"/>
        <v>#REF!</v>
      </c>
      <c r="G171" s="36" t="e">
        <f t="shared" si="983"/>
        <v>#REF!</v>
      </c>
      <c r="H171" s="36" t="e">
        <f t="shared" si="983"/>
        <v>#REF!</v>
      </c>
      <c r="I171" s="36" t="e">
        <f t="shared" si="983"/>
        <v>#REF!</v>
      </c>
      <c r="J171" s="36" t="e">
        <f t="shared" si="983"/>
        <v>#REF!</v>
      </c>
      <c r="K171" s="36" t="e">
        <f t="shared" si="983"/>
        <v>#REF!</v>
      </c>
      <c r="L171" s="36" t="e">
        <f t="shared" si="983"/>
        <v>#REF!</v>
      </c>
      <c r="M171" s="36" t="e">
        <f t="shared" si="983"/>
        <v>#REF!</v>
      </c>
      <c r="N171" s="36" t="e">
        <f t="shared" si="983"/>
        <v>#REF!</v>
      </c>
      <c r="O171" s="36" t="e">
        <f t="shared" si="983"/>
        <v>#REF!</v>
      </c>
      <c r="P171" s="36" t="e">
        <f t="shared" si="983"/>
        <v>#REF!</v>
      </c>
      <c r="Q171" s="36" t="e">
        <f t="shared" si="983"/>
        <v>#REF!</v>
      </c>
      <c r="R171" s="36" t="e">
        <f t="shared" si="983"/>
        <v>#REF!</v>
      </c>
      <c r="S171" s="36" t="e">
        <f t="shared" si="983"/>
        <v>#REF!</v>
      </c>
      <c r="T171" s="36" t="e">
        <f t="shared" si="983"/>
        <v>#REF!</v>
      </c>
      <c r="U171" s="36" t="e">
        <f t="shared" si="983"/>
        <v>#REF!</v>
      </c>
      <c r="V171" s="36" t="e">
        <f t="shared" si="983"/>
        <v>#REF!</v>
      </c>
      <c r="W171" s="36" t="e">
        <f t="shared" si="983"/>
        <v>#REF!</v>
      </c>
      <c r="X171" s="36" t="e">
        <f t="shared" si="983"/>
        <v>#REF!</v>
      </c>
      <c r="Y171" s="36" t="e">
        <f t="shared" si="983"/>
        <v>#REF!</v>
      </c>
      <c r="Z171" s="36" t="e">
        <f t="shared" si="983"/>
        <v>#REF!</v>
      </c>
      <c r="AA171" s="36" t="e">
        <f t="shared" si="983"/>
        <v>#REF!</v>
      </c>
      <c r="AB171" s="36" t="e">
        <f t="shared" si="983"/>
        <v>#REF!</v>
      </c>
      <c r="AC171" s="36" t="e">
        <f t="shared" si="983"/>
        <v>#REF!</v>
      </c>
      <c r="AD171" s="36" t="e">
        <f t="shared" si="983"/>
        <v>#REF!</v>
      </c>
      <c r="AE171" s="36" t="e">
        <f t="shared" si="983"/>
        <v>#REF!</v>
      </c>
      <c r="AF171" s="36" t="e">
        <f t="shared" si="983"/>
        <v>#REF!</v>
      </c>
      <c r="AG171" s="36" t="e">
        <f t="shared" si="983"/>
        <v>#REF!</v>
      </c>
      <c r="AH171" s="36" t="e">
        <f t="shared" si="983"/>
        <v>#REF!</v>
      </c>
      <c r="AI171" s="49" t="e">
        <f t="shared" si="983"/>
        <v>#REF!</v>
      </c>
      <c r="AJ171" s="36" t="e">
        <f t="shared" si="983"/>
        <v>#REF!</v>
      </c>
      <c r="AK171" s="36" t="e">
        <f t="shared" si="983"/>
        <v>#REF!</v>
      </c>
      <c r="AL171" s="36" t="e">
        <f t="shared" si="983"/>
        <v>#REF!</v>
      </c>
      <c r="AM171" s="36" t="e">
        <f t="shared" si="983"/>
        <v>#REF!</v>
      </c>
      <c r="AN171" s="36" t="e">
        <f t="shared" si="983"/>
        <v>#REF!</v>
      </c>
      <c r="AO171" s="36" t="e">
        <f t="shared" si="983"/>
        <v>#REF!</v>
      </c>
      <c r="AP171" s="36" t="e">
        <f t="shared" si="983"/>
        <v>#REF!</v>
      </c>
      <c r="AQ171" s="36" t="e">
        <f t="shared" si="983"/>
        <v>#REF!</v>
      </c>
      <c r="AR171" s="36" t="e">
        <f t="shared" si="983"/>
        <v>#REF!</v>
      </c>
      <c r="AS171" s="36" t="e">
        <f t="shared" si="983"/>
        <v>#REF!</v>
      </c>
      <c r="AT171" s="36" t="e">
        <f t="shared" si="983"/>
        <v>#REF!</v>
      </c>
      <c r="AU171" s="36" t="e">
        <f t="shared" si="983"/>
        <v>#REF!</v>
      </c>
      <c r="AV171" s="36" t="e">
        <f t="shared" si="983"/>
        <v>#REF!</v>
      </c>
      <c r="AW171" s="36" t="e">
        <f t="shared" si="983"/>
        <v>#REF!</v>
      </c>
      <c r="AX171" s="36" t="e">
        <f t="shared" si="983"/>
        <v>#REF!</v>
      </c>
      <c r="AY171" s="36" t="e">
        <f t="shared" si="983"/>
        <v>#REF!</v>
      </c>
      <c r="AZ171" s="36" t="e">
        <f t="shared" si="983"/>
        <v>#REF!</v>
      </c>
      <c r="BA171" s="36" t="e">
        <f t="shared" si="983"/>
        <v>#REF!</v>
      </c>
      <c r="BB171" s="36" t="e">
        <f t="shared" si="983"/>
        <v>#REF!</v>
      </c>
      <c r="BC171" s="36" t="e">
        <f t="shared" si="983"/>
        <v>#REF!</v>
      </c>
      <c r="BD171" s="36" t="e">
        <f t="shared" si="983"/>
        <v>#REF!</v>
      </c>
      <c r="BE171" s="36" t="e">
        <f t="shared" si="983"/>
        <v>#REF!</v>
      </c>
      <c r="BF171" s="36" t="e">
        <f t="shared" si="983"/>
        <v>#REF!</v>
      </c>
      <c r="BG171" s="36" t="e">
        <f t="shared" si="983"/>
        <v>#REF!</v>
      </c>
      <c r="BH171" s="36" t="e">
        <f t="shared" si="983"/>
        <v>#REF!</v>
      </c>
      <c r="BI171" s="36" t="e">
        <f t="shared" si="983"/>
        <v>#REF!</v>
      </c>
      <c r="BJ171" s="36" t="e">
        <f t="shared" si="983"/>
        <v>#REF!</v>
      </c>
      <c r="BK171" s="36" t="e">
        <f t="shared" si="983"/>
        <v>#REF!</v>
      </c>
      <c r="BL171" s="36" t="e">
        <f t="shared" si="983"/>
        <v>#REF!</v>
      </c>
      <c r="BM171" s="36" t="e">
        <f t="shared" si="983"/>
        <v>#REF!</v>
      </c>
      <c r="BN171" s="36" t="e">
        <f t="shared" si="983"/>
        <v>#REF!</v>
      </c>
      <c r="BO171" s="36" t="e">
        <f t="shared" si="983"/>
        <v>#REF!</v>
      </c>
      <c r="BP171" s="49" t="e">
        <f t="shared" ref="BP171:CI171" si="984">SUM(BP172+BP174+BP180+BP188+BP190)</f>
        <v>#REF!</v>
      </c>
      <c r="BQ171" s="36" t="e">
        <f t="shared" si="984"/>
        <v>#REF!</v>
      </c>
      <c r="BR171" s="36" t="e">
        <f t="shared" si="984"/>
        <v>#REF!</v>
      </c>
      <c r="BS171" s="36" t="e">
        <f t="shared" si="984"/>
        <v>#REF!</v>
      </c>
      <c r="BT171" s="36" t="e">
        <f t="shared" si="984"/>
        <v>#REF!</v>
      </c>
      <c r="BU171" s="36" t="e">
        <f t="shared" si="984"/>
        <v>#REF!</v>
      </c>
      <c r="BV171" s="36" t="e">
        <f t="shared" si="984"/>
        <v>#REF!</v>
      </c>
      <c r="BW171" s="36" t="e">
        <f t="shared" si="984"/>
        <v>#REF!</v>
      </c>
      <c r="BX171" s="36" t="e">
        <f t="shared" si="984"/>
        <v>#REF!</v>
      </c>
      <c r="BY171" s="36" t="e">
        <f t="shared" si="984"/>
        <v>#REF!</v>
      </c>
      <c r="BZ171" s="36" t="e">
        <f t="shared" si="984"/>
        <v>#REF!</v>
      </c>
      <c r="CA171" s="36" t="e">
        <f t="shared" si="984"/>
        <v>#REF!</v>
      </c>
      <c r="CB171" s="36" t="e">
        <f t="shared" si="984"/>
        <v>#REF!</v>
      </c>
      <c r="CC171" s="36" t="e">
        <f t="shared" si="984"/>
        <v>#REF!</v>
      </c>
      <c r="CD171" s="36" t="e">
        <f t="shared" si="984"/>
        <v>#REF!</v>
      </c>
      <c r="CE171" s="36" t="e">
        <f t="shared" si="984"/>
        <v>#REF!</v>
      </c>
      <c r="CF171" s="49" t="e">
        <f t="shared" si="984"/>
        <v>#REF!</v>
      </c>
      <c r="CG171" s="36" t="e">
        <f t="shared" si="984"/>
        <v>#REF!</v>
      </c>
      <c r="CH171" s="36" t="e">
        <f t="shared" si="984"/>
        <v>#REF!</v>
      </c>
      <c r="CI171" s="36" t="e">
        <f t="shared" si="984"/>
        <v>#REF!</v>
      </c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</row>
    <row r="172" spans="1:133" s="35" customFormat="1" x14ac:dyDescent="0.65">
      <c r="A172" s="157"/>
      <c r="B172" s="157" t="s">
        <v>144</v>
      </c>
      <c r="C172" s="36" t="e">
        <f>SUM(C173)</f>
        <v>#REF!</v>
      </c>
      <c r="D172" s="36" t="e">
        <f t="shared" ref="D172:BO172" si="985">SUM(D173)</f>
        <v>#REF!</v>
      </c>
      <c r="E172" s="36" t="e">
        <f t="shared" si="985"/>
        <v>#REF!</v>
      </c>
      <c r="F172" s="36" t="e">
        <f t="shared" si="985"/>
        <v>#REF!</v>
      </c>
      <c r="G172" s="36" t="e">
        <f t="shared" si="985"/>
        <v>#REF!</v>
      </c>
      <c r="H172" s="36" t="e">
        <f t="shared" si="985"/>
        <v>#REF!</v>
      </c>
      <c r="I172" s="36" t="e">
        <f t="shared" si="985"/>
        <v>#REF!</v>
      </c>
      <c r="J172" s="36" t="e">
        <f t="shared" si="985"/>
        <v>#REF!</v>
      </c>
      <c r="K172" s="36" t="e">
        <f t="shared" si="985"/>
        <v>#REF!</v>
      </c>
      <c r="L172" s="36" t="e">
        <f t="shared" si="985"/>
        <v>#REF!</v>
      </c>
      <c r="M172" s="36" t="e">
        <f t="shared" si="985"/>
        <v>#REF!</v>
      </c>
      <c r="N172" s="36" t="e">
        <f t="shared" si="985"/>
        <v>#REF!</v>
      </c>
      <c r="O172" s="36" t="e">
        <f t="shared" si="985"/>
        <v>#REF!</v>
      </c>
      <c r="P172" s="36" t="e">
        <f t="shared" si="985"/>
        <v>#REF!</v>
      </c>
      <c r="Q172" s="36" t="e">
        <f t="shared" si="985"/>
        <v>#REF!</v>
      </c>
      <c r="R172" s="36" t="e">
        <f t="shared" si="985"/>
        <v>#REF!</v>
      </c>
      <c r="S172" s="36" t="e">
        <f t="shared" si="985"/>
        <v>#REF!</v>
      </c>
      <c r="T172" s="36" t="e">
        <f t="shared" si="985"/>
        <v>#REF!</v>
      </c>
      <c r="U172" s="36" t="e">
        <f t="shared" si="985"/>
        <v>#REF!</v>
      </c>
      <c r="V172" s="36" t="e">
        <f t="shared" si="985"/>
        <v>#REF!</v>
      </c>
      <c r="W172" s="36" t="e">
        <f t="shared" si="985"/>
        <v>#REF!</v>
      </c>
      <c r="X172" s="36" t="e">
        <f t="shared" si="985"/>
        <v>#REF!</v>
      </c>
      <c r="Y172" s="36" t="e">
        <f t="shared" si="985"/>
        <v>#REF!</v>
      </c>
      <c r="Z172" s="36" t="e">
        <f t="shared" si="985"/>
        <v>#REF!</v>
      </c>
      <c r="AA172" s="36" t="e">
        <f t="shared" si="985"/>
        <v>#REF!</v>
      </c>
      <c r="AB172" s="36" t="e">
        <f t="shared" si="985"/>
        <v>#REF!</v>
      </c>
      <c r="AC172" s="36" t="e">
        <f t="shared" si="985"/>
        <v>#REF!</v>
      </c>
      <c r="AD172" s="36" t="e">
        <f t="shared" si="985"/>
        <v>#REF!</v>
      </c>
      <c r="AE172" s="36" t="e">
        <f t="shared" si="985"/>
        <v>#REF!</v>
      </c>
      <c r="AF172" s="36" t="e">
        <f t="shared" si="985"/>
        <v>#REF!</v>
      </c>
      <c r="AG172" s="36" t="e">
        <f t="shared" si="985"/>
        <v>#REF!</v>
      </c>
      <c r="AH172" s="36" t="e">
        <f t="shared" si="985"/>
        <v>#REF!</v>
      </c>
      <c r="AI172" s="49" t="e">
        <f t="shared" si="985"/>
        <v>#REF!</v>
      </c>
      <c r="AJ172" s="36" t="e">
        <f t="shared" si="985"/>
        <v>#REF!</v>
      </c>
      <c r="AK172" s="36" t="e">
        <f t="shared" si="985"/>
        <v>#REF!</v>
      </c>
      <c r="AL172" s="36" t="e">
        <f t="shared" si="985"/>
        <v>#REF!</v>
      </c>
      <c r="AM172" s="36" t="e">
        <f t="shared" si="985"/>
        <v>#REF!</v>
      </c>
      <c r="AN172" s="36" t="e">
        <f t="shared" si="985"/>
        <v>#REF!</v>
      </c>
      <c r="AO172" s="36" t="e">
        <f t="shared" si="985"/>
        <v>#REF!</v>
      </c>
      <c r="AP172" s="36" t="e">
        <f t="shared" si="985"/>
        <v>#REF!</v>
      </c>
      <c r="AQ172" s="36" t="e">
        <f t="shared" si="985"/>
        <v>#REF!</v>
      </c>
      <c r="AR172" s="36" t="e">
        <f t="shared" si="985"/>
        <v>#REF!</v>
      </c>
      <c r="AS172" s="36" t="e">
        <f t="shared" si="985"/>
        <v>#REF!</v>
      </c>
      <c r="AT172" s="36" t="e">
        <f t="shared" si="985"/>
        <v>#REF!</v>
      </c>
      <c r="AU172" s="36" t="e">
        <f t="shared" si="985"/>
        <v>#REF!</v>
      </c>
      <c r="AV172" s="36" t="e">
        <f t="shared" si="985"/>
        <v>#REF!</v>
      </c>
      <c r="AW172" s="36" t="e">
        <f t="shared" si="985"/>
        <v>#REF!</v>
      </c>
      <c r="AX172" s="36" t="e">
        <f t="shared" si="985"/>
        <v>#REF!</v>
      </c>
      <c r="AY172" s="36" t="e">
        <f t="shared" si="985"/>
        <v>#REF!</v>
      </c>
      <c r="AZ172" s="36" t="e">
        <f t="shared" si="985"/>
        <v>#REF!</v>
      </c>
      <c r="BA172" s="36" t="e">
        <f t="shared" si="985"/>
        <v>#REF!</v>
      </c>
      <c r="BB172" s="36" t="e">
        <f t="shared" si="985"/>
        <v>#REF!</v>
      </c>
      <c r="BC172" s="36" t="e">
        <f t="shared" si="985"/>
        <v>#REF!</v>
      </c>
      <c r="BD172" s="36" t="e">
        <f t="shared" si="985"/>
        <v>#REF!</v>
      </c>
      <c r="BE172" s="36" t="e">
        <f t="shared" si="985"/>
        <v>#REF!</v>
      </c>
      <c r="BF172" s="36" t="e">
        <f t="shared" si="985"/>
        <v>#REF!</v>
      </c>
      <c r="BG172" s="36" t="e">
        <f t="shared" si="985"/>
        <v>#REF!</v>
      </c>
      <c r="BH172" s="36" t="e">
        <f t="shared" si="985"/>
        <v>#REF!</v>
      </c>
      <c r="BI172" s="36" t="e">
        <f t="shared" si="985"/>
        <v>#REF!</v>
      </c>
      <c r="BJ172" s="36" t="e">
        <f t="shared" si="985"/>
        <v>#REF!</v>
      </c>
      <c r="BK172" s="36" t="e">
        <f t="shared" si="985"/>
        <v>#REF!</v>
      </c>
      <c r="BL172" s="36" t="e">
        <f t="shared" si="985"/>
        <v>#REF!</v>
      </c>
      <c r="BM172" s="36" t="e">
        <f t="shared" si="985"/>
        <v>#REF!</v>
      </c>
      <c r="BN172" s="36" t="e">
        <f t="shared" si="985"/>
        <v>#REF!</v>
      </c>
      <c r="BO172" s="36" t="e">
        <f t="shared" si="985"/>
        <v>#REF!</v>
      </c>
      <c r="BP172" s="49" t="e">
        <f t="shared" ref="BP172:CI172" si="986">SUM(BP173)</f>
        <v>#REF!</v>
      </c>
      <c r="BQ172" s="36" t="e">
        <f t="shared" si="986"/>
        <v>#REF!</v>
      </c>
      <c r="BR172" s="36" t="e">
        <f t="shared" si="986"/>
        <v>#REF!</v>
      </c>
      <c r="BS172" s="36" t="e">
        <f t="shared" si="986"/>
        <v>#REF!</v>
      </c>
      <c r="BT172" s="36" t="e">
        <f t="shared" si="986"/>
        <v>#REF!</v>
      </c>
      <c r="BU172" s="36" t="e">
        <f t="shared" si="986"/>
        <v>#REF!</v>
      </c>
      <c r="BV172" s="36" t="e">
        <f t="shared" si="986"/>
        <v>#REF!</v>
      </c>
      <c r="BW172" s="36" t="e">
        <f t="shared" si="986"/>
        <v>#REF!</v>
      </c>
      <c r="BX172" s="36" t="e">
        <f t="shared" si="986"/>
        <v>#REF!</v>
      </c>
      <c r="BY172" s="36" t="e">
        <f t="shared" si="986"/>
        <v>#REF!</v>
      </c>
      <c r="BZ172" s="36" t="e">
        <f t="shared" si="986"/>
        <v>#REF!</v>
      </c>
      <c r="CA172" s="36" t="e">
        <f t="shared" si="986"/>
        <v>#REF!</v>
      </c>
      <c r="CB172" s="36" t="e">
        <f t="shared" si="986"/>
        <v>#REF!</v>
      </c>
      <c r="CC172" s="36" t="e">
        <f t="shared" si="986"/>
        <v>#REF!</v>
      </c>
      <c r="CD172" s="36" t="e">
        <f t="shared" si="986"/>
        <v>#REF!</v>
      </c>
      <c r="CE172" s="36" t="e">
        <f t="shared" si="986"/>
        <v>#REF!</v>
      </c>
      <c r="CF172" s="49" t="e">
        <f t="shared" si="986"/>
        <v>#REF!</v>
      </c>
      <c r="CG172" s="36" t="e">
        <f t="shared" si="986"/>
        <v>#REF!</v>
      </c>
      <c r="CH172" s="36" t="e">
        <f t="shared" si="986"/>
        <v>#REF!</v>
      </c>
      <c r="CI172" s="36" t="e">
        <f t="shared" si="986"/>
        <v>#REF!</v>
      </c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</row>
    <row r="173" spans="1:133" x14ac:dyDescent="0.65">
      <c r="A173" s="158"/>
      <c r="B173" s="158" t="s">
        <v>211</v>
      </c>
      <c r="C173" s="37" t="e">
        <f>#REF!</f>
        <v>#REF!</v>
      </c>
      <c r="D173" s="37" t="e">
        <f>#REF!</f>
        <v>#REF!</v>
      </c>
      <c r="E173" s="37" t="e">
        <f>#REF!</f>
        <v>#REF!</v>
      </c>
      <c r="F173" s="37" t="e">
        <f>#REF!</f>
        <v>#REF!</v>
      </c>
      <c r="G173" s="37" t="e">
        <f>SUM(C173:F173)</f>
        <v>#REF!</v>
      </c>
      <c r="H173" s="37" t="e">
        <f>#REF!</f>
        <v>#REF!</v>
      </c>
      <c r="I173" s="37" t="e">
        <f>#REF!</f>
        <v>#REF!</v>
      </c>
      <c r="J173" s="37" t="e">
        <f>#REF!</f>
        <v>#REF!</v>
      </c>
      <c r="K173" s="37" t="e">
        <f>#REF!</f>
        <v>#REF!</v>
      </c>
      <c r="L173" s="37" t="e">
        <f>SUM(H173:K173)</f>
        <v>#REF!</v>
      </c>
      <c r="M173" s="37" t="e">
        <f>#REF!</f>
        <v>#REF!</v>
      </c>
      <c r="N173" s="37" t="e">
        <f>#REF!</f>
        <v>#REF!</v>
      </c>
      <c r="O173" s="37" t="e">
        <f>#REF!</f>
        <v>#REF!</v>
      </c>
      <c r="P173" s="37" t="e">
        <f>#REF!</f>
        <v>#REF!</v>
      </c>
      <c r="Q173" s="37" t="e">
        <f t="shared" ref="Q173" si="987">SUM(M173:P173)</f>
        <v>#REF!</v>
      </c>
      <c r="R173" s="37" t="e">
        <f>#REF!</f>
        <v>#REF!</v>
      </c>
      <c r="S173" s="37" t="e">
        <f>#REF!</f>
        <v>#REF!</v>
      </c>
      <c r="T173" s="37" t="e">
        <f>#REF!</f>
        <v>#REF!</v>
      </c>
      <c r="U173" s="37" t="e">
        <f>#REF!</f>
        <v>#REF!</v>
      </c>
      <c r="V173" s="37" t="e">
        <f t="shared" ref="V173" si="988">SUM(R173:U173)</f>
        <v>#REF!</v>
      </c>
      <c r="W173" s="37" t="e">
        <f>#REF!</f>
        <v>#REF!</v>
      </c>
      <c r="X173" s="37" t="e">
        <f>#REF!</f>
        <v>#REF!</v>
      </c>
      <c r="Y173" s="37" t="e">
        <f>#REF!</f>
        <v>#REF!</v>
      </c>
      <c r="Z173" s="37" t="e">
        <f>#REF!</f>
        <v>#REF!</v>
      </c>
      <c r="AA173" s="37" t="e">
        <f t="shared" ref="AA173" si="989">SUM(W173:Z173)</f>
        <v>#REF!</v>
      </c>
      <c r="AB173" s="37" t="e">
        <f>#REF!</f>
        <v>#REF!</v>
      </c>
      <c r="AC173" s="37" t="e">
        <f>#REF!</f>
        <v>#REF!</v>
      </c>
      <c r="AD173" s="37" t="e">
        <f>#REF!</f>
        <v>#REF!</v>
      </c>
      <c r="AE173" s="37" t="e">
        <f>#REF!</f>
        <v>#REF!</v>
      </c>
      <c r="AF173" s="37" t="e">
        <f t="shared" ref="AF173" si="990">SUM(AB173:AE173)</f>
        <v>#REF!</v>
      </c>
      <c r="AG173" s="37" t="e">
        <f>#REF!</f>
        <v>#REF!</v>
      </c>
      <c r="AH173" s="37" t="e">
        <f>#REF!</f>
        <v>#REF!</v>
      </c>
      <c r="AI173" s="50" t="e">
        <f>SUM(G173+Q173+AA173)/2+AG173+AH173+SUM(L173+V173+AF173)/3</f>
        <v>#REF!</v>
      </c>
      <c r="AJ173" s="37" t="e">
        <f>#REF!*1.8</f>
        <v>#REF!</v>
      </c>
      <c r="AK173" s="37" t="e">
        <f>#REF!*1.8</f>
        <v>#REF!</v>
      </c>
      <c r="AL173" s="37" t="e">
        <f>#REF!*1.8</f>
        <v>#REF!</v>
      </c>
      <c r="AM173" s="37" t="e">
        <f>#REF!*1.8</f>
        <v>#REF!</v>
      </c>
      <c r="AN173" s="37" t="e">
        <f t="shared" ref="AN173" si="991">SUM(AJ173:AM173)</f>
        <v>#REF!</v>
      </c>
      <c r="AO173" s="37" t="e">
        <f>#REF!*1.8</f>
        <v>#REF!</v>
      </c>
      <c r="AP173" s="37" t="e">
        <f>#REF!*1.8</f>
        <v>#REF!</v>
      </c>
      <c r="AQ173" s="37" t="e">
        <f>#REF!*1.8</f>
        <v>#REF!</v>
      </c>
      <c r="AR173" s="37" t="e">
        <f>#REF!*1.8</f>
        <v>#REF!</v>
      </c>
      <c r="AS173" s="37" t="e">
        <f t="shared" ref="AS173" si="992">SUM(AO173:AR173)</f>
        <v>#REF!</v>
      </c>
      <c r="AT173" s="37" t="e">
        <f>#REF!*1.8</f>
        <v>#REF!</v>
      </c>
      <c r="AU173" s="37" t="e">
        <f>#REF!*1.8</f>
        <v>#REF!</v>
      </c>
      <c r="AV173" s="37" t="e">
        <f>#REF!*1.8</f>
        <v>#REF!</v>
      </c>
      <c r="AW173" s="37" t="e">
        <f>#REF!*1.8</f>
        <v>#REF!</v>
      </c>
      <c r="AX173" s="37" t="e">
        <f t="shared" ref="AX173" si="993">SUM(AT173:AW173)</f>
        <v>#REF!</v>
      </c>
      <c r="AY173" s="37" t="e">
        <f>#REF!*1.8</f>
        <v>#REF!</v>
      </c>
      <c r="AZ173" s="37" t="e">
        <f>#REF!*1.8</f>
        <v>#REF!</v>
      </c>
      <c r="BA173" s="37" t="e">
        <f>#REF!*1.8</f>
        <v>#REF!</v>
      </c>
      <c r="BB173" s="37" t="e">
        <f>#REF!*1.8</f>
        <v>#REF!</v>
      </c>
      <c r="BC173" s="37" t="e">
        <f t="shared" ref="BC173" si="994">SUM(AY173:BB173)</f>
        <v>#REF!</v>
      </c>
      <c r="BD173" s="37" t="e">
        <f>#REF!*1.8</f>
        <v>#REF!</v>
      </c>
      <c r="BE173" s="37" t="e">
        <f>#REF!*1.8</f>
        <v>#REF!</v>
      </c>
      <c r="BF173" s="37" t="e">
        <f>#REF!*1.8</f>
        <v>#REF!</v>
      </c>
      <c r="BG173" s="37" t="e">
        <f>#REF!*1.8</f>
        <v>#REF!</v>
      </c>
      <c r="BH173" s="37" t="e">
        <f t="shared" ref="BH173" si="995">SUM(BD173:BG173)</f>
        <v>#REF!</v>
      </c>
      <c r="BI173" s="37" t="e">
        <f>#REF!*1.8</f>
        <v>#REF!</v>
      </c>
      <c r="BJ173" s="37" t="e">
        <f>#REF!*1.8</f>
        <v>#REF!</v>
      </c>
      <c r="BK173" s="37" t="e">
        <f>#REF!*1.8</f>
        <v>#REF!</v>
      </c>
      <c r="BL173" s="37" t="e">
        <f>#REF!*1.8</f>
        <v>#REF!</v>
      </c>
      <c r="BM173" s="37" t="e">
        <f t="shared" ref="BM173" si="996">SUM(BI173:BL173)</f>
        <v>#REF!</v>
      </c>
      <c r="BN173" s="37" t="e">
        <f>#REF!</f>
        <v>#REF!</v>
      </c>
      <c r="BO173" s="37" t="e">
        <f>#REF!</f>
        <v>#REF!</v>
      </c>
      <c r="BP173" s="50" t="e">
        <f t="shared" ref="BP173" si="997">SUM(AN173+AX173+BH173)/2+BN173+BO173+SUM(AS173+BC173+BM173)/3</f>
        <v>#REF!</v>
      </c>
      <c r="BQ173" s="37" t="e">
        <f>#REF!*1.8</f>
        <v>#REF!</v>
      </c>
      <c r="BR173" s="37" t="e">
        <f>#REF!*1.8</f>
        <v>#REF!</v>
      </c>
      <c r="BS173" s="37" t="e">
        <f>#REF!*1.8</f>
        <v>#REF!</v>
      </c>
      <c r="BT173" s="37" t="e">
        <f>#REF!*1.8</f>
        <v>#REF!</v>
      </c>
      <c r="BU173" s="37" t="e">
        <f t="shared" ref="BU173" si="998">SUM(BQ173:BT173)</f>
        <v>#REF!</v>
      </c>
      <c r="BV173" s="37" t="e">
        <f>#REF!*1.8</f>
        <v>#REF!</v>
      </c>
      <c r="BW173" s="37" t="e">
        <f>#REF!*1.8</f>
        <v>#REF!</v>
      </c>
      <c r="BX173" s="37" t="e">
        <f>#REF!*1.8</f>
        <v>#REF!</v>
      </c>
      <c r="BY173" s="37" t="e">
        <f>#REF!*1.8</f>
        <v>#REF!</v>
      </c>
      <c r="BZ173" s="37" t="e">
        <f t="shared" ref="BZ173" si="999">SUM(BV173:BY173)</f>
        <v>#REF!</v>
      </c>
      <c r="CA173" s="37" t="e">
        <f>#REF!*1.8</f>
        <v>#REF!</v>
      </c>
      <c r="CB173" s="37" t="e">
        <f>#REF!*1.8</f>
        <v>#REF!</v>
      </c>
      <c r="CC173" s="37" t="e">
        <f>#REF!*1.8</f>
        <v>#REF!</v>
      </c>
      <c r="CD173" s="37" t="e">
        <f>#REF!*1.8</f>
        <v>#REF!</v>
      </c>
      <c r="CE173" s="37" t="e">
        <f t="shared" ref="CE173" si="1000">SUM(CA173:CD173)</f>
        <v>#REF!</v>
      </c>
      <c r="CF173" s="50" t="e">
        <f>SUM(BU173+BZ173+CE173)/2</f>
        <v>#REF!</v>
      </c>
      <c r="CG173" s="37" t="e">
        <f t="shared" ref="CG173" si="1001">SUM(G173+Q173+AA173+AN173+AX173+BH173+BU173+BZ173+CE173)/2+AG173+AH173+BN173+BO173</f>
        <v>#REF!</v>
      </c>
      <c r="CH173" s="37" t="e">
        <f t="shared" ref="CH173" si="1002">SUM(L173+V173+AF173+AS173+BC173+BM173)/3</f>
        <v>#REF!</v>
      </c>
      <c r="CI173" s="37" t="e">
        <f t="shared" ref="CI173" si="1003">CG173+CH173</f>
        <v>#REF!</v>
      </c>
    </row>
    <row r="174" spans="1:133" s="35" customFormat="1" x14ac:dyDescent="0.65">
      <c r="A174" s="157"/>
      <c r="B174" s="157" t="s">
        <v>145</v>
      </c>
      <c r="C174" s="36" t="e">
        <f>SUM(C175:C179)</f>
        <v>#REF!</v>
      </c>
      <c r="D174" s="36" t="e">
        <f t="shared" ref="D174:I174" si="1004">SUM(D175:D179)</f>
        <v>#REF!</v>
      </c>
      <c r="E174" s="36" t="e">
        <f t="shared" si="1004"/>
        <v>#REF!</v>
      </c>
      <c r="F174" s="36" t="e">
        <f t="shared" si="1004"/>
        <v>#REF!</v>
      </c>
      <c r="G174" s="36" t="e">
        <f t="shared" si="1004"/>
        <v>#REF!</v>
      </c>
      <c r="H174" s="36" t="e">
        <f t="shared" si="1004"/>
        <v>#REF!</v>
      </c>
      <c r="I174" s="36" t="e">
        <f t="shared" si="1004"/>
        <v>#REF!</v>
      </c>
      <c r="J174" s="36" t="e">
        <f t="shared" ref="J174" si="1005">SUM(J175:J179)</f>
        <v>#REF!</v>
      </c>
      <c r="K174" s="36" t="e">
        <f t="shared" ref="K174" si="1006">SUM(K175:K179)</f>
        <v>#REF!</v>
      </c>
      <c r="L174" s="36" t="e">
        <f t="shared" ref="L174" si="1007">SUM(L175:L179)</f>
        <v>#REF!</v>
      </c>
      <c r="M174" s="36" t="e">
        <f t="shared" ref="M174" si="1008">SUM(M175:M179)</f>
        <v>#REF!</v>
      </c>
      <c r="N174" s="36" t="e">
        <f t="shared" ref="N174:O174" si="1009">SUM(N175:N179)</f>
        <v>#REF!</v>
      </c>
      <c r="O174" s="36" t="e">
        <f t="shared" si="1009"/>
        <v>#REF!</v>
      </c>
      <c r="P174" s="36" t="e">
        <f t="shared" ref="P174" si="1010">SUM(P175:P179)</f>
        <v>#REF!</v>
      </c>
      <c r="Q174" s="36" t="e">
        <f t="shared" ref="Q174" si="1011">SUM(Q175:Q179)</f>
        <v>#REF!</v>
      </c>
      <c r="R174" s="36" t="e">
        <f t="shared" ref="R174" si="1012">SUM(R175:R179)</f>
        <v>#REF!</v>
      </c>
      <c r="S174" s="36" t="e">
        <f t="shared" ref="S174" si="1013">SUM(S175:S179)</f>
        <v>#REF!</v>
      </c>
      <c r="T174" s="36" t="e">
        <f t="shared" ref="T174:U174" si="1014">SUM(T175:T179)</f>
        <v>#REF!</v>
      </c>
      <c r="U174" s="36" t="e">
        <f t="shared" si="1014"/>
        <v>#REF!</v>
      </c>
      <c r="V174" s="36" t="e">
        <f t="shared" ref="V174" si="1015">SUM(V175:V179)</f>
        <v>#REF!</v>
      </c>
      <c r="W174" s="36" t="e">
        <f t="shared" ref="W174" si="1016">SUM(W175:W179)</f>
        <v>#REF!</v>
      </c>
      <c r="X174" s="36" t="e">
        <f t="shared" ref="X174" si="1017">SUM(X175:X179)</f>
        <v>#REF!</v>
      </c>
      <c r="Y174" s="36" t="e">
        <f t="shared" ref="Y174" si="1018">SUM(Y175:Y179)</f>
        <v>#REF!</v>
      </c>
      <c r="Z174" s="36" t="e">
        <f t="shared" ref="Z174:AA174" si="1019">SUM(Z175:Z179)</f>
        <v>#REF!</v>
      </c>
      <c r="AA174" s="36" t="e">
        <f t="shared" si="1019"/>
        <v>#REF!</v>
      </c>
      <c r="AB174" s="36" t="e">
        <f t="shared" ref="AB174" si="1020">SUM(AB175:AB179)</f>
        <v>#REF!</v>
      </c>
      <c r="AC174" s="36" t="e">
        <f t="shared" ref="AC174" si="1021">SUM(AC175:AC179)</f>
        <v>#REF!</v>
      </c>
      <c r="AD174" s="36" t="e">
        <f t="shared" ref="AD174" si="1022">SUM(AD175:AD179)</f>
        <v>#REF!</v>
      </c>
      <c r="AE174" s="36" t="e">
        <f t="shared" ref="AE174" si="1023">SUM(AE175:AE179)</f>
        <v>#REF!</v>
      </c>
      <c r="AF174" s="36" t="e">
        <f t="shared" ref="AF174:AG174" si="1024">SUM(AF175:AF179)</f>
        <v>#REF!</v>
      </c>
      <c r="AG174" s="36" t="e">
        <f t="shared" si="1024"/>
        <v>#REF!</v>
      </c>
      <c r="AH174" s="36" t="e">
        <f t="shared" ref="AH174" si="1025">SUM(AH175:AH179)</f>
        <v>#REF!</v>
      </c>
      <c r="AI174" s="49" t="e">
        <f>SUM(AI175:AI179)</f>
        <v>#REF!</v>
      </c>
      <c r="AJ174" s="36" t="e">
        <f>SUM(AJ175:AJ179)</f>
        <v>#REF!</v>
      </c>
      <c r="AK174" s="36" t="e">
        <f t="shared" ref="AK174:CI174" si="1026">SUM(AK175:AK179)</f>
        <v>#REF!</v>
      </c>
      <c r="AL174" s="36" t="e">
        <f t="shared" si="1026"/>
        <v>#REF!</v>
      </c>
      <c r="AM174" s="36" t="e">
        <f t="shared" si="1026"/>
        <v>#REF!</v>
      </c>
      <c r="AN174" s="36" t="e">
        <f t="shared" si="1026"/>
        <v>#REF!</v>
      </c>
      <c r="AO174" s="36" t="e">
        <f t="shared" si="1026"/>
        <v>#REF!</v>
      </c>
      <c r="AP174" s="36" t="e">
        <f t="shared" si="1026"/>
        <v>#REF!</v>
      </c>
      <c r="AQ174" s="36" t="e">
        <f t="shared" si="1026"/>
        <v>#REF!</v>
      </c>
      <c r="AR174" s="36" t="e">
        <f t="shared" si="1026"/>
        <v>#REF!</v>
      </c>
      <c r="AS174" s="36" t="e">
        <f t="shared" si="1026"/>
        <v>#REF!</v>
      </c>
      <c r="AT174" s="36" t="e">
        <f t="shared" si="1026"/>
        <v>#REF!</v>
      </c>
      <c r="AU174" s="36" t="e">
        <f t="shared" si="1026"/>
        <v>#REF!</v>
      </c>
      <c r="AV174" s="36" t="e">
        <f t="shared" si="1026"/>
        <v>#REF!</v>
      </c>
      <c r="AW174" s="36" t="e">
        <f t="shared" si="1026"/>
        <v>#REF!</v>
      </c>
      <c r="AX174" s="36" t="e">
        <f t="shared" si="1026"/>
        <v>#REF!</v>
      </c>
      <c r="AY174" s="36" t="e">
        <f t="shared" si="1026"/>
        <v>#REF!</v>
      </c>
      <c r="AZ174" s="36" t="e">
        <f t="shared" si="1026"/>
        <v>#REF!</v>
      </c>
      <c r="BA174" s="36" t="e">
        <f t="shared" si="1026"/>
        <v>#REF!</v>
      </c>
      <c r="BB174" s="36" t="e">
        <f t="shared" si="1026"/>
        <v>#REF!</v>
      </c>
      <c r="BC174" s="36" t="e">
        <f t="shared" si="1026"/>
        <v>#REF!</v>
      </c>
      <c r="BD174" s="36" t="e">
        <f t="shared" si="1026"/>
        <v>#REF!</v>
      </c>
      <c r="BE174" s="36" t="e">
        <f t="shared" si="1026"/>
        <v>#REF!</v>
      </c>
      <c r="BF174" s="36" t="e">
        <f t="shared" si="1026"/>
        <v>#REF!</v>
      </c>
      <c r="BG174" s="36" t="e">
        <f t="shared" si="1026"/>
        <v>#REF!</v>
      </c>
      <c r="BH174" s="36" t="e">
        <f t="shared" si="1026"/>
        <v>#REF!</v>
      </c>
      <c r="BI174" s="36" t="e">
        <f t="shared" si="1026"/>
        <v>#REF!</v>
      </c>
      <c r="BJ174" s="36" t="e">
        <f t="shared" si="1026"/>
        <v>#REF!</v>
      </c>
      <c r="BK174" s="36" t="e">
        <f t="shared" si="1026"/>
        <v>#REF!</v>
      </c>
      <c r="BL174" s="36" t="e">
        <f t="shared" si="1026"/>
        <v>#REF!</v>
      </c>
      <c r="BM174" s="36" t="e">
        <f t="shared" si="1026"/>
        <v>#REF!</v>
      </c>
      <c r="BN174" s="36" t="e">
        <f t="shared" si="1026"/>
        <v>#REF!</v>
      </c>
      <c r="BO174" s="36" t="e">
        <f t="shared" si="1026"/>
        <v>#REF!</v>
      </c>
      <c r="BP174" s="49" t="e">
        <f t="shared" si="1026"/>
        <v>#REF!</v>
      </c>
      <c r="BQ174" s="36" t="e">
        <f t="shared" si="1026"/>
        <v>#REF!</v>
      </c>
      <c r="BR174" s="36" t="e">
        <f t="shared" si="1026"/>
        <v>#REF!</v>
      </c>
      <c r="BS174" s="36" t="e">
        <f t="shared" si="1026"/>
        <v>#REF!</v>
      </c>
      <c r="BT174" s="36" t="e">
        <f t="shared" si="1026"/>
        <v>#REF!</v>
      </c>
      <c r="BU174" s="36" t="e">
        <f t="shared" si="1026"/>
        <v>#REF!</v>
      </c>
      <c r="BV174" s="36" t="e">
        <f t="shared" si="1026"/>
        <v>#REF!</v>
      </c>
      <c r="BW174" s="36" t="e">
        <f t="shared" si="1026"/>
        <v>#REF!</v>
      </c>
      <c r="BX174" s="36" t="e">
        <f t="shared" si="1026"/>
        <v>#REF!</v>
      </c>
      <c r="BY174" s="36" t="e">
        <f t="shared" si="1026"/>
        <v>#REF!</v>
      </c>
      <c r="BZ174" s="36" t="e">
        <f t="shared" si="1026"/>
        <v>#REF!</v>
      </c>
      <c r="CA174" s="36" t="e">
        <f t="shared" si="1026"/>
        <v>#REF!</v>
      </c>
      <c r="CB174" s="36" t="e">
        <f t="shared" si="1026"/>
        <v>#REF!</v>
      </c>
      <c r="CC174" s="36" t="e">
        <f t="shared" si="1026"/>
        <v>#REF!</v>
      </c>
      <c r="CD174" s="36" t="e">
        <f t="shared" si="1026"/>
        <v>#REF!</v>
      </c>
      <c r="CE174" s="36" t="e">
        <f t="shared" si="1026"/>
        <v>#REF!</v>
      </c>
      <c r="CF174" s="49" t="e">
        <f t="shared" si="1026"/>
        <v>#REF!</v>
      </c>
      <c r="CG174" s="36" t="e">
        <f t="shared" si="1026"/>
        <v>#REF!</v>
      </c>
      <c r="CH174" s="36" t="e">
        <f t="shared" si="1026"/>
        <v>#REF!</v>
      </c>
      <c r="CI174" s="36" t="e">
        <f t="shared" si="1026"/>
        <v>#REF!</v>
      </c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</row>
    <row r="175" spans="1:133" x14ac:dyDescent="0.65">
      <c r="A175" s="158"/>
      <c r="B175" s="158" t="s">
        <v>146</v>
      </c>
      <c r="C175" s="37" t="e">
        <f>#REF!</f>
        <v>#REF!</v>
      </c>
      <c r="D175" s="37" t="e">
        <f>#REF!</f>
        <v>#REF!</v>
      </c>
      <c r="E175" s="37" t="e">
        <f>#REF!</f>
        <v>#REF!</v>
      </c>
      <c r="F175" s="37" t="e">
        <f>#REF!</f>
        <v>#REF!</v>
      </c>
      <c r="G175" s="37" t="e">
        <f t="shared" ref="G175:G178" si="1027">SUM(C175:F175)</f>
        <v>#REF!</v>
      </c>
      <c r="H175" s="37" t="e">
        <f>#REF!</f>
        <v>#REF!</v>
      </c>
      <c r="I175" s="37" t="e">
        <f>#REF!</f>
        <v>#REF!</v>
      </c>
      <c r="J175" s="37" t="e">
        <f>#REF!</f>
        <v>#REF!</v>
      </c>
      <c r="K175" s="37" t="e">
        <f>#REF!</f>
        <v>#REF!</v>
      </c>
      <c r="L175" s="37" t="e">
        <f t="shared" ref="L175:L178" si="1028">SUM(H175:K175)</f>
        <v>#REF!</v>
      </c>
      <c r="M175" s="37" t="e">
        <f>#REF!</f>
        <v>#REF!</v>
      </c>
      <c r="N175" s="37" t="e">
        <f>#REF!</f>
        <v>#REF!</v>
      </c>
      <c r="O175" s="37" t="e">
        <f>#REF!</f>
        <v>#REF!</v>
      </c>
      <c r="P175" s="37" t="e">
        <f>#REF!</f>
        <v>#REF!</v>
      </c>
      <c r="Q175" s="37" t="e">
        <f t="shared" ref="Q175:Q178" si="1029">SUM(M175:P175)</f>
        <v>#REF!</v>
      </c>
      <c r="R175" s="37" t="e">
        <f>#REF!</f>
        <v>#REF!</v>
      </c>
      <c r="S175" s="37" t="e">
        <f>#REF!</f>
        <v>#REF!</v>
      </c>
      <c r="T175" s="37" t="e">
        <f>#REF!</f>
        <v>#REF!</v>
      </c>
      <c r="U175" s="37" t="e">
        <f>#REF!</f>
        <v>#REF!</v>
      </c>
      <c r="V175" s="37" t="e">
        <f t="shared" ref="V175:V178" si="1030">SUM(R175:U175)</f>
        <v>#REF!</v>
      </c>
      <c r="W175" s="37" t="e">
        <f>#REF!</f>
        <v>#REF!</v>
      </c>
      <c r="X175" s="37" t="e">
        <f>#REF!</f>
        <v>#REF!</v>
      </c>
      <c r="Y175" s="37" t="e">
        <f>#REF!</f>
        <v>#REF!</v>
      </c>
      <c r="Z175" s="37" t="e">
        <f>#REF!</f>
        <v>#REF!</v>
      </c>
      <c r="AA175" s="37" t="e">
        <f t="shared" ref="AA175:AA178" si="1031">SUM(W175:Z175)</f>
        <v>#REF!</v>
      </c>
      <c r="AB175" s="37" t="e">
        <f>#REF!</f>
        <v>#REF!</v>
      </c>
      <c r="AC175" s="37" t="e">
        <f>#REF!</f>
        <v>#REF!</v>
      </c>
      <c r="AD175" s="37" t="e">
        <f>#REF!</f>
        <v>#REF!</v>
      </c>
      <c r="AE175" s="37" t="e">
        <f>#REF!</f>
        <v>#REF!</v>
      </c>
      <c r="AF175" s="37" t="e">
        <f t="shared" ref="AF175:AF178" si="1032">SUM(AB175:AE175)</f>
        <v>#REF!</v>
      </c>
      <c r="AG175" s="37" t="e">
        <f>#REF!</f>
        <v>#REF!</v>
      </c>
      <c r="AH175" s="37" t="e">
        <f>#REF!</f>
        <v>#REF!</v>
      </c>
      <c r="AI175" s="50" t="e">
        <f t="shared" ref="AI175:AI178" si="1033">SUM(G175+Q175+AA175)/2+AG175+AH175+SUM(L175+V175+AF175)/3</f>
        <v>#REF!</v>
      </c>
      <c r="AJ175" s="37" t="e">
        <f>#REF!*1.8</f>
        <v>#REF!</v>
      </c>
      <c r="AK175" s="37" t="e">
        <f>#REF!*1.8</f>
        <v>#REF!</v>
      </c>
      <c r="AL175" s="37" t="e">
        <f>#REF!*1.8</f>
        <v>#REF!</v>
      </c>
      <c r="AM175" s="37" t="e">
        <f>#REF!*1.8</f>
        <v>#REF!</v>
      </c>
      <c r="AN175" s="37" t="e">
        <f t="shared" ref="AN175:AN178" si="1034">SUM(AJ175:AM175)</f>
        <v>#REF!</v>
      </c>
      <c r="AO175" s="37" t="e">
        <f>#REF!*1.8</f>
        <v>#REF!</v>
      </c>
      <c r="AP175" s="37" t="e">
        <f>#REF!*1.8</f>
        <v>#REF!</v>
      </c>
      <c r="AQ175" s="37" t="e">
        <f>#REF!*1.8</f>
        <v>#REF!</v>
      </c>
      <c r="AR175" s="37" t="e">
        <f>#REF!*1.8</f>
        <v>#REF!</v>
      </c>
      <c r="AS175" s="37" t="e">
        <f t="shared" ref="AS175:AS178" si="1035">SUM(AO175:AR175)</f>
        <v>#REF!</v>
      </c>
      <c r="AT175" s="37" t="e">
        <f>#REF!*1.8</f>
        <v>#REF!</v>
      </c>
      <c r="AU175" s="37" t="e">
        <f>#REF!*1.8</f>
        <v>#REF!</v>
      </c>
      <c r="AV175" s="37" t="e">
        <f>#REF!*1.8</f>
        <v>#REF!</v>
      </c>
      <c r="AW175" s="37" t="e">
        <f>#REF!*1.8</f>
        <v>#REF!</v>
      </c>
      <c r="AX175" s="37" t="e">
        <f t="shared" ref="AX175:AX178" si="1036">SUM(AT175:AW175)</f>
        <v>#REF!</v>
      </c>
      <c r="AY175" s="37" t="e">
        <f>#REF!*1.8</f>
        <v>#REF!</v>
      </c>
      <c r="AZ175" s="37" t="e">
        <f>#REF!*1.8</f>
        <v>#REF!</v>
      </c>
      <c r="BA175" s="37" t="e">
        <f>#REF!*1.8</f>
        <v>#REF!</v>
      </c>
      <c r="BB175" s="37" t="e">
        <f>#REF!*1.8</f>
        <v>#REF!</v>
      </c>
      <c r="BC175" s="37" t="e">
        <f t="shared" ref="BC175:BC178" si="1037">SUM(AY175:BB175)</f>
        <v>#REF!</v>
      </c>
      <c r="BD175" s="37" t="e">
        <f>#REF!*1.8</f>
        <v>#REF!</v>
      </c>
      <c r="BE175" s="37" t="e">
        <f>#REF!*1.8</f>
        <v>#REF!</v>
      </c>
      <c r="BF175" s="37" t="e">
        <f>#REF!*1.8</f>
        <v>#REF!</v>
      </c>
      <c r="BG175" s="37" t="e">
        <f>#REF!*1.8</f>
        <v>#REF!</v>
      </c>
      <c r="BH175" s="37" t="e">
        <f t="shared" ref="BH175:BH178" si="1038">SUM(BD175:BG175)</f>
        <v>#REF!</v>
      </c>
      <c r="BI175" s="37" t="e">
        <f>#REF!*1.8</f>
        <v>#REF!</v>
      </c>
      <c r="BJ175" s="37" t="e">
        <f>#REF!*1.8</f>
        <v>#REF!</v>
      </c>
      <c r="BK175" s="37" t="e">
        <f>#REF!*1.8</f>
        <v>#REF!</v>
      </c>
      <c r="BL175" s="37" t="e">
        <f>#REF!*1.8</f>
        <v>#REF!</v>
      </c>
      <c r="BM175" s="37" t="e">
        <f t="shared" ref="BM175:BM178" si="1039">SUM(BI175:BL175)</f>
        <v>#REF!</v>
      </c>
      <c r="BN175" s="37" t="e">
        <f>#REF!</f>
        <v>#REF!</v>
      </c>
      <c r="BO175" s="37" t="e">
        <f>#REF!</f>
        <v>#REF!</v>
      </c>
      <c r="BP175" s="50" t="e">
        <f t="shared" ref="BP175:BP178" si="1040">SUM(AN175+AX175+BH175)/2+BN175+BO175+SUM(AS175+BC175+BM175)/3</f>
        <v>#REF!</v>
      </c>
      <c r="BQ175" s="37" t="e">
        <f>#REF!*1.8</f>
        <v>#REF!</v>
      </c>
      <c r="BR175" s="37" t="e">
        <f>#REF!*1.8</f>
        <v>#REF!</v>
      </c>
      <c r="BS175" s="37" t="e">
        <f>#REF!*1.8</f>
        <v>#REF!</v>
      </c>
      <c r="BT175" s="37" t="e">
        <f>#REF!*1.8</f>
        <v>#REF!</v>
      </c>
      <c r="BU175" s="37" t="e">
        <f t="shared" ref="BU175:BU178" si="1041">SUM(BQ175:BT175)</f>
        <v>#REF!</v>
      </c>
      <c r="BV175" s="37" t="e">
        <f>#REF!*1.8</f>
        <v>#REF!</v>
      </c>
      <c r="BW175" s="37" t="e">
        <f>#REF!*1.8</f>
        <v>#REF!</v>
      </c>
      <c r="BX175" s="37" t="e">
        <f>#REF!*1.8</f>
        <v>#REF!</v>
      </c>
      <c r="BY175" s="37" t="e">
        <f>#REF!*1.8</f>
        <v>#REF!</v>
      </c>
      <c r="BZ175" s="37" t="e">
        <f t="shared" ref="BZ175:BZ178" si="1042">SUM(BV175:BY175)</f>
        <v>#REF!</v>
      </c>
      <c r="CA175" s="37" t="e">
        <f>#REF!*1.8</f>
        <v>#REF!</v>
      </c>
      <c r="CB175" s="37" t="e">
        <f>#REF!*1.8</f>
        <v>#REF!</v>
      </c>
      <c r="CC175" s="37" t="e">
        <f>#REF!*1.8</f>
        <v>#REF!</v>
      </c>
      <c r="CD175" s="37" t="e">
        <f>#REF!*1.8</f>
        <v>#REF!</v>
      </c>
      <c r="CE175" s="37" t="e">
        <f t="shared" ref="CE175:CE178" si="1043">SUM(CA175:CD175)</f>
        <v>#REF!</v>
      </c>
      <c r="CF175" s="50" t="e">
        <f t="shared" ref="CF175:CF178" si="1044">SUM(BU175+BZ175+CE175)/2</f>
        <v>#REF!</v>
      </c>
      <c r="CG175" s="37" t="e">
        <f t="shared" ref="CG175:CG178" si="1045">SUM(G175+Q175+AA175+AN175+AX175+BH175+BU175+BZ175+CE175)/2+AG175+AH175+BN175+BO175</f>
        <v>#REF!</v>
      </c>
      <c r="CH175" s="37" t="e">
        <f t="shared" ref="CH175:CH178" si="1046">SUM(L175+V175+AF175+AS175+BC175+BM175)/3</f>
        <v>#REF!</v>
      </c>
      <c r="CI175" s="37" t="e">
        <f t="shared" ref="CI175:CI178" si="1047">CG175+CH175</f>
        <v>#REF!</v>
      </c>
    </row>
    <row r="176" spans="1:133" x14ac:dyDescent="0.65">
      <c r="A176" s="158"/>
      <c r="B176" s="158" t="s">
        <v>147</v>
      </c>
      <c r="C176" s="37" t="e">
        <f>#REF!</f>
        <v>#REF!</v>
      </c>
      <c r="D176" s="37" t="e">
        <f>#REF!</f>
        <v>#REF!</v>
      </c>
      <c r="E176" s="37" t="e">
        <f>#REF!</f>
        <v>#REF!</v>
      </c>
      <c r="F176" s="37" t="e">
        <f>#REF!</f>
        <v>#REF!</v>
      </c>
      <c r="G176" s="37" t="e">
        <f t="shared" si="1027"/>
        <v>#REF!</v>
      </c>
      <c r="H176" s="37" t="e">
        <f>#REF!</f>
        <v>#REF!</v>
      </c>
      <c r="I176" s="37" t="e">
        <f>#REF!</f>
        <v>#REF!</v>
      </c>
      <c r="J176" s="37" t="e">
        <f>#REF!</f>
        <v>#REF!</v>
      </c>
      <c r="K176" s="37" t="e">
        <f>#REF!</f>
        <v>#REF!</v>
      </c>
      <c r="L176" s="37" t="e">
        <f t="shared" si="1028"/>
        <v>#REF!</v>
      </c>
      <c r="M176" s="37" t="e">
        <f>#REF!</f>
        <v>#REF!</v>
      </c>
      <c r="N176" s="37" t="e">
        <f>#REF!</f>
        <v>#REF!</v>
      </c>
      <c r="O176" s="37" t="e">
        <f>#REF!</f>
        <v>#REF!</v>
      </c>
      <c r="P176" s="37" t="e">
        <f>#REF!</f>
        <v>#REF!</v>
      </c>
      <c r="Q176" s="37" t="e">
        <f t="shared" si="1029"/>
        <v>#REF!</v>
      </c>
      <c r="R176" s="37" t="e">
        <f>#REF!</f>
        <v>#REF!</v>
      </c>
      <c r="S176" s="37" t="e">
        <f>#REF!</f>
        <v>#REF!</v>
      </c>
      <c r="T176" s="37" t="e">
        <f>#REF!</f>
        <v>#REF!</v>
      </c>
      <c r="U176" s="37" t="e">
        <f>#REF!</f>
        <v>#REF!</v>
      </c>
      <c r="V176" s="37" t="e">
        <f t="shared" si="1030"/>
        <v>#REF!</v>
      </c>
      <c r="W176" s="37" t="e">
        <f>#REF!</f>
        <v>#REF!</v>
      </c>
      <c r="X176" s="37" t="e">
        <f>#REF!</f>
        <v>#REF!</v>
      </c>
      <c r="Y176" s="37" t="e">
        <f>#REF!</f>
        <v>#REF!</v>
      </c>
      <c r="Z176" s="37" t="e">
        <f>#REF!</f>
        <v>#REF!</v>
      </c>
      <c r="AA176" s="37" t="e">
        <f t="shared" si="1031"/>
        <v>#REF!</v>
      </c>
      <c r="AB176" s="37" t="e">
        <f>#REF!</f>
        <v>#REF!</v>
      </c>
      <c r="AC176" s="37" t="e">
        <f>#REF!</f>
        <v>#REF!</v>
      </c>
      <c r="AD176" s="37" t="e">
        <f>#REF!</f>
        <v>#REF!</v>
      </c>
      <c r="AE176" s="37" t="e">
        <f>#REF!</f>
        <v>#REF!</v>
      </c>
      <c r="AF176" s="37" t="e">
        <f t="shared" si="1032"/>
        <v>#REF!</v>
      </c>
      <c r="AG176" s="37" t="e">
        <f>#REF!</f>
        <v>#REF!</v>
      </c>
      <c r="AH176" s="37" t="e">
        <f>#REF!</f>
        <v>#REF!</v>
      </c>
      <c r="AI176" s="50" t="e">
        <f t="shared" si="1033"/>
        <v>#REF!</v>
      </c>
      <c r="AJ176" s="37" t="e">
        <f>#REF!*1.8</f>
        <v>#REF!</v>
      </c>
      <c r="AK176" s="37" t="e">
        <f>#REF!*1.8</f>
        <v>#REF!</v>
      </c>
      <c r="AL176" s="37" t="e">
        <f>#REF!*1.8</f>
        <v>#REF!</v>
      </c>
      <c r="AM176" s="37" t="e">
        <f>#REF!*1.8</f>
        <v>#REF!</v>
      </c>
      <c r="AN176" s="37" t="e">
        <f t="shared" si="1034"/>
        <v>#REF!</v>
      </c>
      <c r="AO176" s="37" t="e">
        <f>#REF!*1.8</f>
        <v>#REF!</v>
      </c>
      <c r="AP176" s="37" t="e">
        <f>#REF!*1.8</f>
        <v>#REF!</v>
      </c>
      <c r="AQ176" s="37" t="e">
        <f>#REF!*1.8</f>
        <v>#REF!</v>
      </c>
      <c r="AR176" s="37" t="e">
        <f>#REF!*1.8</f>
        <v>#REF!</v>
      </c>
      <c r="AS176" s="37" t="e">
        <f t="shared" si="1035"/>
        <v>#REF!</v>
      </c>
      <c r="AT176" s="37" t="e">
        <f>#REF!*1.8</f>
        <v>#REF!</v>
      </c>
      <c r="AU176" s="37" t="e">
        <f>#REF!*1.8</f>
        <v>#REF!</v>
      </c>
      <c r="AV176" s="37" t="e">
        <f>#REF!*1.8</f>
        <v>#REF!</v>
      </c>
      <c r="AW176" s="37" t="e">
        <f>#REF!*1.8</f>
        <v>#REF!</v>
      </c>
      <c r="AX176" s="37" t="e">
        <f t="shared" si="1036"/>
        <v>#REF!</v>
      </c>
      <c r="AY176" s="37" t="e">
        <f>#REF!*1.8</f>
        <v>#REF!</v>
      </c>
      <c r="AZ176" s="37" t="e">
        <f>#REF!*1.8</f>
        <v>#REF!</v>
      </c>
      <c r="BA176" s="37" t="e">
        <f>#REF!*1.8</f>
        <v>#REF!</v>
      </c>
      <c r="BB176" s="37" t="e">
        <f>#REF!*1.8</f>
        <v>#REF!</v>
      </c>
      <c r="BC176" s="37" t="e">
        <f t="shared" si="1037"/>
        <v>#REF!</v>
      </c>
      <c r="BD176" s="37" t="e">
        <f>#REF!*1.8</f>
        <v>#REF!</v>
      </c>
      <c r="BE176" s="37" t="e">
        <f>#REF!*1.8</f>
        <v>#REF!</v>
      </c>
      <c r="BF176" s="37" t="e">
        <f>#REF!*1.8</f>
        <v>#REF!</v>
      </c>
      <c r="BG176" s="37" t="e">
        <f>#REF!*1.8</f>
        <v>#REF!</v>
      </c>
      <c r="BH176" s="37" t="e">
        <f t="shared" si="1038"/>
        <v>#REF!</v>
      </c>
      <c r="BI176" s="37" t="e">
        <f>#REF!*1.8</f>
        <v>#REF!</v>
      </c>
      <c r="BJ176" s="37" t="e">
        <f>#REF!*1.8</f>
        <v>#REF!</v>
      </c>
      <c r="BK176" s="37" t="e">
        <f>#REF!*1.8</f>
        <v>#REF!</v>
      </c>
      <c r="BL176" s="37" t="e">
        <f>#REF!*1.8</f>
        <v>#REF!</v>
      </c>
      <c r="BM176" s="37" t="e">
        <f t="shared" si="1039"/>
        <v>#REF!</v>
      </c>
      <c r="BN176" s="37" t="e">
        <f>#REF!</f>
        <v>#REF!</v>
      </c>
      <c r="BO176" s="37" t="e">
        <f>#REF!</f>
        <v>#REF!</v>
      </c>
      <c r="BP176" s="50" t="e">
        <f t="shared" si="1040"/>
        <v>#REF!</v>
      </c>
      <c r="BQ176" s="37" t="e">
        <f>#REF!*1.8</f>
        <v>#REF!</v>
      </c>
      <c r="BR176" s="37" t="e">
        <f>#REF!*1.8</f>
        <v>#REF!</v>
      </c>
      <c r="BS176" s="37" t="e">
        <f>#REF!*1.8</f>
        <v>#REF!</v>
      </c>
      <c r="BT176" s="37" t="e">
        <f>#REF!*1.8</f>
        <v>#REF!</v>
      </c>
      <c r="BU176" s="37" t="e">
        <f t="shared" si="1041"/>
        <v>#REF!</v>
      </c>
      <c r="BV176" s="37" t="e">
        <f>#REF!*1.8</f>
        <v>#REF!</v>
      </c>
      <c r="BW176" s="37" t="e">
        <f>#REF!*1.8</f>
        <v>#REF!</v>
      </c>
      <c r="BX176" s="37" t="e">
        <f>#REF!*1.8</f>
        <v>#REF!</v>
      </c>
      <c r="BY176" s="37" t="e">
        <f>#REF!*1.8</f>
        <v>#REF!</v>
      </c>
      <c r="BZ176" s="37" t="e">
        <f t="shared" si="1042"/>
        <v>#REF!</v>
      </c>
      <c r="CA176" s="37" t="e">
        <f>#REF!*1.8</f>
        <v>#REF!</v>
      </c>
      <c r="CB176" s="37" t="e">
        <f>#REF!*1.8</f>
        <v>#REF!</v>
      </c>
      <c r="CC176" s="37" t="e">
        <f>#REF!*1.8</f>
        <v>#REF!</v>
      </c>
      <c r="CD176" s="37" t="e">
        <f>#REF!*1.8</f>
        <v>#REF!</v>
      </c>
      <c r="CE176" s="37" t="e">
        <f t="shared" si="1043"/>
        <v>#REF!</v>
      </c>
      <c r="CF176" s="50" t="e">
        <f t="shared" si="1044"/>
        <v>#REF!</v>
      </c>
      <c r="CG176" s="37" t="e">
        <f t="shared" si="1045"/>
        <v>#REF!</v>
      </c>
      <c r="CH176" s="37" t="e">
        <f t="shared" si="1046"/>
        <v>#REF!</v>
      </c>
      <c r="CI176" s="37" t="e">
        <f t="shared" si="1047"/>
        <v>#REF!</v>
      </c>
    </row>
    <row r="177" spans="1:133" x14ac:dyDescent="0.65">
      <c r="A177" s="158"/>
      <c r="B177" s="158" t="s">
        <v>149</v>
      </c>
      <c r="C177" s="37" t="e">
        <f>#REF!</f>
        <v>#REF!</v>
      </c>
      <c r="D177" s="37" t="e">
        <f>#REF!</f>
        <v>#REF!</v>
      </c>
      <c r="E177" s="37" t="e">
        <f>#REF!</f>
        <v>#REF!</v>
      </c>
      <c r="F177" s="37" t="e">
        <f>#REF!</f>
        <v>#REF!</v>
      </c>
      <c r="G177" s="37" t="e">
        <f t="shared" si="1027"/>
        <v>#REF!</v>
      </c>
      <c r="H177" s="37" t="e">
        <f>#REF!</f>
        <v>#REF!</v>
      </c>
      <c r="I177" s="37" t="e">
        <f>#REF!</f>
        <v>#REF!</v>
      </c>
      <c r="J177" s="37" t="e">
        <f>#REF!</f>
        <v>#REF!</v>
      </c>
      <c r="K177" s="37" t="e">
        <f>#REF!</f>
        <v>#REF!</v>
      </c>
      <c r="L177" s="37" t="e">
        <f t="shared" si="1028"/>
        <v>#REF!</v>
      </c>
      <c r="M177" s="37" t="e">
        <f>#REF!</f>
        <v>#REF!</v>
      </c>
      <c r="N177" s="37" t="e">
        <f>#REF!</f>
        <v>#REF!</v>
      </c>
      <c r="O177" s="37" t="e">
        <f>#REF!</f>
        <v>#REF!</v>
      </c>
      <c r="P177" s="37" t="e">
        <f>#REF!</f>
        <v>#REF!</v>
      </c>
      <c r="Q177" s="37" t="e">
        <f t="shared" si="1029"/>
        <v>#REF!</v>
      </c>
      <c r="R177" s="37" t="e">
        <f>#REF!</f>
        <v>#REF!</v>
      </c>
      <c r="S177" s="37" t="e">
        <f>#REF!</f>
        <v>#REF!</v>
      </c>
      <c r="T177" s="37" t="e">
        <f>#REF!</f>
        <v>#REF!</v>
      </c>
      <c r="U177" s="37" t="e">
        <f>#REF!</f>
        <v>#REF!</v>
      </c>
      <c r="V177" s="37" t="e">
        <f t="shared" si="1030"/>
        <v>#REF!</v>
      </c>
      <c r="W177" s="37" t="e">
        <f>#REF!</f>
        <v>#REF!</v>
      </c>
      <c r="X177" s="37" t="e">
        <f>#REF!</f>
        <v>#REF!</v>
      </c>
      <c r="Y177" s="37" t="e">
        <f>#REF!</f>
        <v>#REF!</v>
      </c>
      <c r="Z177" s="37" t="e">
        <f>#REF!</f>
        <v>#REF!</v>
      </c>
      <c r="AA177" s="37" t="e">
        <f t="shared" si="1031"/>
        <v>#REF!</v>
      </c>
      <c r="AB177" s="37" t="e">
        <f>#REF!</f>
        <v>#REF!</v>
      </c>
      <c r="AC177" s="37" t="e">
        <f>#REF!</f>
        <v>#REF!</v>
      </c>
      <c r="AD177" s="37" t="e">
        <f>#REF!</f>
        <v>#REF!</v>
      </c>
      <c r="AE177" s="37" t="e">
        <f>#REF!</f>
        <v>#REF!</v>
      </c>
      <c r="AF177" s="37" t="e">
        <f t="shared" si="1032"/>
        <v>#REF!</v>
      </c>
      <c r="AG177" s="37" t="e">
        <f>#REF!</f>
        <v>#REF!</v>
      </c>
      <c r="AH177" s="37" t="e">
        <f>#REF!</f>
        <v>#REF!</v>
      </c>
      <c r="AI177" s="50" t="e">
        <f t="shared" si="1033"/>
        <v>#REF!</v>
      </c>
      <c r="AJ177" s="37" t="e">
        <f>#REF!*1.8</f>
        <v>#REF!</v>
      </c>
      <c r="AK177" s="37" t="e">
        <f>#REF!*1.8</f>
        <v>#REF!</v>
      </c>
      <c r="AL177" s="37" t="e">
        <f>#REF!*1.8</f>
        <v>#REF!</v>
      </c>
      <c r="AM177" s="37" t="e">
        <f>#REF!*1.8</f>
        <v>#REF!</v>
      </c>
      <c r="AN177" s="37" t="e">
        <f t="shared" si="1034"/>
        <v>#REF!</v>
      </c>
      <c r="AO177" s="37" t="e">
        <f>#REF!*1.8</f>
        <v>#REF!</v>
      </c>
      <c r="AP177" s="37" t="e">
        <f>#REF!*1.8</f>
        <v>#REF!</v>
      </c>
      <c r="AQ177" s="37" t="e">
        <f>#REF!*1.8</f>
        <v>#REF!</v>
      </c>
      <c r="AR177" s="37" t="e">
        <f>#REF!*1.8</f>
        <v>#REF!</v>
      </c>
      <c r="AS177" s="37" t="e">
        <f t="shared" si="1035"/>
        <v>#REF!</v>
      </c>
      <c r="AT177" s="37" t="e">
        <f>#REF!*1.8</f>
        <v>#REF!</v>
      </c>
      <c r="AU177" s="37" t="e">
        <f>#REF!*1.8</f>
        <v>#REF!</v>
      </c>
      <c r="AV177" s="37" t="e">
        <f>#REF!*1.8</f>
        <v>#REF!</v>
      </c>
      <c r="AW177" s="37" t="e">
        <f>#REF!*1.8</f>
        <v>#REF!</v>
      </c>
      <c r="AX177" s="37" t="e">
        <f t="shared" si="1036"/>
        <v>#REF!</v>
      </c>
      <c r="AY177" s="37" t="e">
        <f>#REF!*1.8</f>
        <v>#REF!</v>
      </c>
      <c r="AZ177" s="37" t="e">
        <f>#REF!*1.8</f>
        <v>#REF!</v>
      </c>
      <c r="BA177" s="37" t="e">
        <f>#REF!*1.8</f>
        <v>#REF!</v>
      </c>
      <c r="BB177" s="37" t="e">
        <f>#REF!*1.8</f>
        <v>#REF!</v>
      </c>
      <c r="BC177" s="37" t="e">
        <f t="shared" si="1037"/>
        <v>#REF!</v>
      </c>
      <c r="BD177" s="37" t="e">
        <f>#REF!*1.8</f>
        <v>#REF!</v>
      </c>
      <c r="BE177" s="37" t="e">
        <f>#REF!*1.8</f>
        <v>#REF!</v>
      </c>
      <c r="BF177" s="37" t="e">
        <f>#REF!*1.8</f>
        <v>#REF!</v>
      </c>
      <c r="BG177" s="37" t="e">
        <f>#REF!*1.8</f>
        <v>#REF!</v>
      </c>
      <c r="BH177" s="37" t="e">
        <f t="shared" si="1038"/>
        <v>#REF!</v>
      </c>
      <c r="BI177" s="37" t="e">
        <f>#REF!*1.8</f>
        <v>#REF!</v>
      </c>
      <c r="BJ177" s="37" t="e">
        <f>#REF!*1.8</f>
        <v>#REF!</v>
      </c>
      <c r="BK177" s="37" t="e">
        <f>#REF!*1.8</f>
        <v>#REF!</v>
      </c>
      <c r="BL177" s="37" t="e">
        <f>#REF!*1.8</f>
        <v>#REF!</v>
      </c>
      <c r="BM177" s="37" t="e">
        <f t="shared" si="1039"/>
        <v>#REF!</v>
      </c>
      <c r="BN177" s="37" t="e">
        <f>#REF!</f>
        <v>#REF!</v>
      </c>
      <c r="BO177" s="37" t="e">
        <f>#REF!</f>
        <v>#REF!</v>
      </c>
      <c r="BP177" s="50" t="e">
        <f t="shared" si="1040"/>
        <v>#REF!</v>
      </c>
      <c r="BQ177" s="37" t="e">
        <f>#REF!*1.8</f>
        <v>#REF!</v>
      </c>
      <c r="BR177" s="37" t="e">
        <f>#REF!*1.8</f>
        <v>#REF!</v>
      </c>
      <c r="BS177" s="37" t="e">
        <f>#REF!*1.8</f>
        <v>#REF!</v>
      </c>
      <c r="BT177" s="37" t="e">
        <f>#REF!*1.8</f>
        <v>#REF!</v>
      </c>
      <c r="BU177" s="37" t="e">
        <f t="shared" si="1041"/>
        <v>#REF!</v>
      </c>
      <c r="BV177" s="37" t="e">
        <f>#REF!*1.8</f>
        <v>#REF!</v>
      </c>
      <c r="BW177" s="37" t="e">
        <f>#REF!*1.8</f>
        <v>#REF!</v>
      </c>
      <c r="BX177" s="37" t="e">
        <f>#REF!*1.8</f>
        <v>#REF!</v>
      </c>
      <c r="BY177" s="37" t="e">
        <f>#REF!*1.8</f>
        <v>#REF!</v>
      </c>
      <c r="BZ177" s="37" t="e">
        <f t="shared" si="1042"/>
        <v>#REF!</v>
      </c>
      <c r="CA177" s="37" t="e">
        <f>#REF!*1.8</f>
        <v>#REF!</v>
      </c>
      <c r="CB177" s="37" t="e">
        <f>#REF!*1.8</f>
        <v>#REF!</v>
      </c>
      <c r="CC177" s="37" t="e">
        <f>#REF!*1.8</f>
        <v>#REF!</v>
      </c>
      <c r="CD177" s="37" t="e">
        <f>#REF!*1.8</f>
        <v>#REF!</v>
      </c>
      <c r="CE177" s="37" t="e">
        <f t="shared" si="1043"/>
        <v>#REF!</v>
      </c>
      <c r="CF177" s="50" t="e">
        <f t="shared" si="1044"/>
        <v>#REF!</v>
      </c>
      <c r="CG177" s="37" t="e">
        <f t="shared" si="1045"/>
        <v>#REF!</v>
      </c>
      <c r="CH177" s="37" t="e">
        <f t="shared" si="1046"/>
        <v>#REF!</v>
      </c>
      <c r="CI177" s="37" t="e">
        <f t="shared" si="1047"/>
        <v>#REF!</v>
      </c>
    </row>
    <row r="178" spans="1:133" x14ac:dyDescent="0.65">
      <c r="A178" s="158"/>
      <c r="B178" s="158" t="s">
        <v>148</v>
      </c>
      <c r="C178" s="37" t="e">
        <f>#REF!</f>
        <v>#REF!</v>
      </c>
      <c r="D178" s="37" t="e">
        <f>#REF!</f>
        <v>#REF!</v>
      </c>
      <c r="E178" s="37" t="e">
        <f>#REF!</f>
        <v>#REF!</v>
      </c>
      <c r="F178" s="37" t="e">
        <f>#REF!</f>
        <v>#REF!</v>
      </c>
      <c r="G178" s="37" t="e">
        <f t="shared" si="1027"/>
        <v>#REF!</v>
      </c>
      <c r="H178" s="37" t="e">
        <f>#REF!</f>
        <v>#REF!</v>
      </c>
      <c r="I178" s="37" t="e">
        <f>#REF!</f>
        <v>#REF!</v>
      </c>
      <c r="J178" s="37" t="e">
        <f>#REF!</f>
        <v>#REF!</v>
      </c>
      <c r="K178" s="37" t="e">
        <f>#REF!</f>
        <v>#REF!</v>
      </c>
      <c r="L178" s="37" t="e">
        <f t="shared" si="1028"/>
        <v>#REF!</v>
      </c>
      <c r="M178" s="37" t="e">
        <f>#REF!</f>
        <v>#REF!</v>
      </c>
      <c r="N178" s="37" t="e">
        <f>#REF!</f>
        <v>#REF!</v>
      </c>
      <c r="O178" s="37" t="e">
        <f>#REF!</f>
        <v>#REF!</v>
      </c>
      <c r="P178" s="37" t="e">
        <f>#REF!</f>
        <v>#REF!</v>
      </c>
      <c r="Q178" s="37" t="e">
        <f t="shared" si="1029"/>
        <v>#REF!</v>
      </c>
      <c r="R178" s="37" t="e">
        <f>#REF!</f>
        <v>#REF!</v>
      </c>
      <c r="S178" s="37" t="e">
        <f>#REF!</f>
        <v>#REF!</v>
      </c>
      <c r="T178" s="37" t="e">
        <f>#REF!</f>
        <v>#REF!</v>
      </c>
      <c r="U178" s="37" t="e">
        <f>#REF!</f>
        <v>#REF!</v>
      </c>
      <c r="V178" s="37" t="e">
        <f t="shared" si="1030"/>
        <v>#REF!</v>
      </c>
      <c r="W178" s="37" t="e">
        <f>#REF!</f>
        <v>#REF!</v>
      </c>
      <c r="X178" s="37" t="e">
        <f>#REF!</f>
        <v>#REF!</v>
      </c>
      <c r="Y178" s="37" t="e">
        <f>#REF!</f>
        <v>#REF!</v>
      </c>
      <c r="Z178" s="37" t="e">
        <f>#REF!</f>
        <v>#REF!</v>
      </c>
      <c r="AA178" s="37" t="e">
        <f t="shared" si="1031"/>
        <v>#REF!</v>
      </c>
      <c r="AB178" s="37" t="e">
        <f>#REF!</f>
        <v>#REF!</v>
      </c>
      <c r="AC178" s="37" t="e">
        <f>#REF!</f>
        <v>#REF!</v>
      </c>
      <c r="AD178" s="37" t="e">
        <f>#REF!</f>
        <v>#REF!</v>
      </c>
      <c r="AE178" s="37" t="e">
        <f>#REF!</f>
        <v>#REF!</v>
      </c>
      <c r="AF178" s="37" t="e">
        <f t="shared" si="1032"/>
        <v>#REF!</v>
      </c>
      <c r="AG178" s="37" t="e">
        <f>#REF!</f>
        <v>#REF!</v>
      </c>
      <c r="AH178" s="37" t="e">
        <f>#REF!</f>
        <v>#REF!</v>
      </c>
      <c r="AI178" s="50" t="e">
        <f t="shared" si="1033"/>
        <v>#REF!</v>
      </c>
      <c r="AJ178" s="37" t="e">
        <f>#REF!*1.8</f>
        <v>#REF!</v>
      </c>
      <c r="AK178" s="37" t="e">
        <f>#REF!*1.8</f>
        <v>#REF!</v>
      </c>
      <c r="AL178" s="37" t="e">
        <f>#REF!*1.8</f>
        <v>#REF!</v>
      </c>
      <c r="AM178" s="37" t="e">
        <f>#REF!*1.8</f>
        <v>#REF!</v>
      </c>
      <c r="AN178" s="37" t="e">
        <f t="shared" si="1034"/>
        <v>#REF!</v>
      </c>
      <c r="AO178" s="37" t="e">
        <f>#REF!*1.8</f>
        <v>#REF!</v>
      </c>
      <c r="AP178" s="37" t="e">
        <f>#REF!*1.8</f>
        <v>#REF!</v>
      </c>
      <c r="AQ178" s="37" t="e">
        <f>#REF!*1.8</f>
        <v>#REF!</v>
      </c>
      <c r="AR178" s="37" t="e">
        <f>#REF!*1.8</f>
        <v>#REF!</v>
      </c>
      <c r="AS178" s="37" t="e">
        <f t="shared" si="1035"/>
        <v>#REF!</v>
      </c>
      <c r="AT178" s="37" t="e">
        <f>#REF!*1.8</f>
        <v>#REF!</v>
      </c>
      <c r="AU178" s="37" t="e">
        <f>#REF!*1.8</f>
        <v>#REF!</v>
      </c>
      <c r="AV178" s="37" t="e">
        <f>#REF!*1.8</f>
        <v>#REF!</v>
      </c>
      <c r="AW178" s="37" t="e">
        <f>#REF!*1.8</f>
        <v>#REF!</v>
      </c>
      <c r="AX178" s="37" t="e">
        <f t="shared" si="1036"/>
        <v>#REF!</v>
      </c>
      <c r="AY178" s="37" t="e">
        <f>#REF!*1.8</f>
        <v>#REF!</v>
      </c>
      <c r="AZ178" s="37" t="e">
        <f>#REF!*1.8</f>
        <v>#REF!</v>
      </c>
      <c r="BA178" s="37" t="e">
        <f>#REF!*1.8</f>
        <v>#REF!</v>
      </c>
      <c r="BB178" s="37" t="e">
        <f>#REF!*1.8</f>
        <v>#REF!</v>
      </c>
      <c r="BC178" s="37" t="e">
        <f t="shared" si="1037"/>
        <v>#REF!</v>
      </c>
      <c r="BD178" s="37" t="e">
        <f>#REF!*1.8</f>
        <v>#REF!</v>
      </c>
      <c r="BE178" s="37" t="e">
        <f>#REF!*1.8</f>
        <v>#REF!</v>
      </c>
      <c r="BF178" s="37" t="e">
        <f>#REF!*1.8</f>
        <v>#REF!</v>
      </c>
      <c r="BG178" s="37" t="e">
        <f>#REF!*1.8</f>
        <v>#REF!</v>
      </c>
      <c r="BH178" s="37" t="e">
        <f t="shared" si="1038"/>
        <v>#REF!</v>
      </c>
      <c r="BI178" s="37" t="e">
        <f>#REF!*1.8</f>
        <v>#REF!</v>
      </c>
      <c r="BJ178" s="37" t="e">
        <f>#REF!*1.8</f>
        <v>#REF!</v>
      </c>
      <c r="BK178" s="37" t="e">
        <f>#REF!*1.8</f>
        <v>#REF!</v>
      </c>
      <c r="BL178" s="37" t="e">
        <f>#REF!*1.8</f>
        <v>#REF!</v>
      </c>
      <c r="BM178" s="37" t="e">
        <f t="shared" si="1039"/>
        <v>#REF!</v>
      </c>
      <c r="BN178" s="37" t="e">
        <f>#REF!</f>
        <v>#REF!</v>
      </c>
      <c r="BO178" s="37" t="e">
        <f>#REF!</f>
        <v>#REF!</v>
      </c>
      <c r="BP178" s="50" t="e">
        <f t="shared" si="1040"/>
        <v>#REF!</v>
      </c>
      <c r="BQ178" s="37" t="e">
        <f>#REF!*1.8</f>
        <v>#REF!</v>
      </c>
      <c r="BR178" s="37" t="e">
        <f>#REF!*1.8</f>
        <v>#REF!</v>
      </c>
      <c r="BS178" s="37" t="e">
        <f>#REF!*1.8</f>
        <v>#REF!</v>
      </c>
      <c r="BT178" s="37" t="e">
        <f>#REF!*1.8</f>
        <v>#REF!</v>
      </c>
      <c r="BU178" s="37" t="e">
        <f t="shared" si="1041"/>
        <v>#REF!</v>
      </c>
      <c r="BV178" s="37" t="e">
        <f>#REF!*1.8</f>
        <v>#REF!</v>
      </c>
      <c r="BW178" s="37" t="e">
        <f>#REF!*1.8</f>
        <v>#REF!</v>
      </c>
      <c r="BX178" s="37" t="e">
        <f>#REF!*1.8</f>
        <v>#REF!</v>
      </c>
      <c r="BY178" s="37" t="e">
        <f>#REF!*1.8</f>
        <v>#REF!</v>
      </c>
      <c r="BZ178" s="37" t="e">
        <f t="shared" si="1042"/>
        <v>#REF!</v>
      </c>
      <c r="CA178" s="37" t="e">
        <f>#REF!*1.8</f>
        <v>#REF!</v>
      </c>
      <c r="CB178" s="37" t="e">
        <f>#REF!*1.8</f>
        <v>#REF!</v>
      </c>
      <c r="CC178" s="37" t="e">
        <f>#REF!*1.8</f>
        <v>#REF!</v>
      </c>
      <c r="CD178" s="37" t="e">
        <f>#REF!*1.8</f>
        <v>#REF!</v>
      </c>
      <c r="CE178" s="37" t="e">
        <f t="shared" si="1043"/>
        <v>#REF!</v>
      </c>
      <c r="CF178" s="50" t="e">
        <f t="shared" si="1044"/>
        <v>#REF!</v>
      </c>
      <c r="CG178" s="37" t="e">
        <f t="shared" si="1045"/>
        <v>#REF!</v>
      </c>
      <c r="CH178" s="37" t="e">
        <f t="shared" si="1046"/>
        <v>#REF!</v>
      </c>
      <c r="CI178" s="37" t="e">
        <f t="shared" si="1047"/>
        <v>#REF!</v>
      </c>
    </row>
    <row r="179" spans="1:133" x14ac:dyDescent="0.65">
      <c r="A179" s="158"/>
      <c r="B179" s="140" t="s">
        <v>254</v>
      </c>
      <c r="C179" s="37" t="e">
        <f>#REF!</f>
        <v>#REF!</v>
      </c>
      <c r="D179" s="37" t="e">
        <f>#REF!</f>
        <v>#REF!</v>
      </c>
      <c r="E179" s="37" t="e">
        <f>#REF!</f>
        <v>#REF!</v>
      </c>
      <c r="F179" s="37" t="e">
        <f>#REF!</f>
        <v>#REF!</v>
      </c>
      <c r="G179" s="37" t="e">
        <f t="shared" ref="G179" si="1048">SUM(C179:F179)</f>
        <v>#REF!</v>
      </c>
      <c r="H179" s="37" t="e">
        <f>#REF!</f>
        <v>#REF!</v>
      </c>
      <c r="I179" s="37" t="e">
        <f>#REF!</f>
        <v>#REF!</v>
      </c>
      <c r="J179" s="37" t="e">
        <f>#REF!</f>
        <v>#REF!</v>
      </c>
      <c r="K179" s="37" t="e">
        <f>#REF!</f>
        <v>#REF!</v>
      </c>
      <c r="L179" s="37" t="e">
        <f t="shared" ref="L179" si="1049">SUM(H179:K179)</f>
        <v>#REF!</v>
      </c>
      <c r="M179" s="37" t="e">
        <f>#REF!</f>
        <v>#REF!</v>
      </c>
      <c r="N179" s="37" t="e">
        <f>#REF!</f>
        <v>#REF!</v>
      </c>
      <c r="O179" s="37" t="e">
        <f>#REF!</f>
        <v>#REF!</v>
      </c>
      <c r="P179" s="37" t="e">
        <f>#REF!</f>
        <v>#REF!</v>
      </c>
      <c r="Q179" s="37" t="e">
        <f t="shared" ref="Q179" si="1050">SUM(M179:P179)</f>
        <v>#REF!</v>
      </c>
      <c r="R179" s="37" t="e">
        <f>#REF!</f>
        <v>#REF!</v>
      </c>
      <c r="S179" s="37" t="e">
        <f>#REF!</f>
        <v>#REF!</v>
      </c>
      <c r="T179" s="37" t="e">
        <f>#REF!</f>
        <v>#REF!</v>
      </c>
      <c r="U179" s="37" t="e">
        <f>#REF!</f>
        <v>#REF!</v>
      </c>
      <c r="V179" s="37" t="e">
        <f t="shared" ref="V179" si="1051">SUM(R179:U179)</f>
        <v>#REF!</v>
      </c>
      <c r="W179" s="37" t="e">
        <f>#REF!</f>
        <v>#REF!</v>
      </c>
      <c r="X179" s="37" t="e">
        <f>#REF!</f>
        <v>#REF!</v>
      </c>
      <c r="Y179" s="37" t="e">
        <f>#REF!</f>
        <v>#REF!</v>
      </c>
      <c r="Z179" s="37" t="e">
        <f>#REF!</f>
        <v>#REF!</v>
      </c>
      <c r="AA179" s="37" t="e">
        <f t="shared" ref="AA179" si="1052">SUM(W179:Z179)</f>
        <v>#REF!</v>
      </c>
      <c r="AB179" s="37" t="e">
        <f>#REF!</f>
        <v>#REF!</v>
      </c>
      <c r="AC179" s="37" t="e">
        <f>#REF!</f>
        <v>#REF!</v>
      </c>
      <c r="AD179" s="37" t="e">
        <f>#REF!</f>
        <v>#REF!</v>
      </c>
      <c r="AE179" s="37" t="e">
        <f>#REF!</f>
        <v>#REF!</v>
      </c>
      <c r="AF179" s="37" t="e">
        <f t="shared" ref="AF179" si="1053">SUM(AB179:AE179)</f>
        <v>#REF!</v>
      </c>
      <c r="AG179" s="37" t="e">
        <f>#REF!</f>
        <v>#REF!</v>
      </c>
      <c r="AH179" s="37" t="e">
        <f>#REF!</f>
        <v>#REF!</v>
      </c>
      <c r="AI179" s="50" t="e">
        <f t="shared" ref="AI179" si="1054">SUM(G179+Q179+AA179)/2+AG179+AH179+SUM(L179+V179+AF179)/3</f>
        <v>#REF!</v>
      </c>
      <c r="AJ179" s="37" t="e">
        <f>#REF!*1.8</f>
        <v>#REF!</v>
      </c>
      <c r="AK179" s="37" t="e">
        <f>#REF!*1.8</f>
        <v>#REF!</v>
      </c>
      <c r="AL179" s="37" t="e">
        <f>#REF!*1.8</f>
        <v>#REF!</v>
      </c>
      <c r="AM179" s="37" t="e">
        <f>#REF!*1.8</f>
        <v>#REF!</v>
      </c>
      <c r="AN179" s="37" t="e">
        <f t="shared" ref="AN179" si="1055">SUM(AJ179:AM179)</f>
        <v>#REF!</v>
      </c>
      <c r="AO179" s="37" t="e">
        <f>#REF!*1.8</f>
        <v>#REF!</v>
      </c>
      <c r="AP179" s="37" t="e">
        <f>#REF!*1.8</f>
        <v>#REF!</v>
      </c>
      <c r="AQ179" s="37" t="e">
        <f>#REF!*1.8</f>
        <v>#REF!</v>
      </c>
      <c r="AR179" s="37" t="e">
        <f>#REF!*1.8</f>
        <v>#REF!</v>
      </c>
      <c r="AS179" s="37" t="e">
        <f t="shared" ref="AS179" si="1056">SUM(AO179:AR179)</f>
        <v>#REF!</v>
      </c>
      <c r="AT179" s="37" t="e">
        <f>#REF!*1.8</f>
        <v>#REF!</v>
      </c>
      <c r="AU179" s="37" t="e">
        <f>#REF!*1.8</f>
        <v>#REF!</v>
      </c>
      <c r="AV179" s="37" t="e">
        <f>#REF!*1.8</f>
        <v>#REF!</v>
      </c>
      <c r="AW179" s="37" t="e">
        <f>#REF!*1.8</f>
        <v>#REF!</v>
      </c>
      <c r="AX179" s="37" t="e">
        <f t="shared" ref="AX179" si="1057">SUM(AT179:AW179)</f>
        <v>#REF!</v>
      </c>
      <c r="AY179" s="37" t="e">
        <f>#REF!*1.8</f>
        <v>#REF!</v>
      </c>
      <c r="AZ179" s="37" t="e">
        <f>#REF!*1.8</f>
        <v>#REF!</v>
      </c>
      <c r="BA179" s="37" t="e">
        <f>#REF!*1.8</f>
        <v>#REF!</v>
      </c>
      <c r="BB179" s="37" t="e">
        <f>#REF!*1.8</f>
        <v>#REF!</v>
      </c>
      <c r="BC179" s="37" t="e">
        <f t="shared" ref="BC179" si="1058">SUM(AY179:BB179)</f>
        <v>#REF!</v>
      </c>
      <c r="BD179" s="37" t="e">
        <f>#REF!*1.8</f>
        <v>#REF!</v>
      </c>
      <c r="BE179" s="37" t="e">
        <f>#REF!*1.8</f>
        <v>#REF!</v>
      </c>
      <c r="BF179" s="37" t="e">
        <f>#REF!*1.8</f>
        <v>#REF!</v>
      </c>
      <c r="BG179" s="37" t="e">
        <f>#REF!*1.8</f>
        <v>#REF!</v>
      </c>
      <c r="BH179" s="37" t="e">
        <f t="shared" ref="BH179" si="1059">SUM(BD179:BG179)</f>
        <v>#REF!</v>
      </c>
      <c r="BI179" s="37" t="e">
        <f>#REF!*1.8</f>
        <v>#REF!</v>
      </c>
      <c r="BJ179" s="37" t="e">
        <f>#REF!*1.8</f>
        <v>#REF!</v>
      </c>
      <c r="BK179" s="37" t="e">
        <f>#REF!*1.8</f>
        <v>#REF!</v>
      </c>
      <c r="BL179" s="37" t="e">
        <f>#REF!*1.8</f>
        <v>#REF!</v>
      </c>
      <c r="BM179" s="37" t="e">
        <f t="shared" ref="BM179" si="1060">SUM(BI179:BL179)</f>
        <v>#REF!</v>
      </c>
      <c r="BN179" s="37" t="e">
        <f>#REF!</f>
        <v>#REF!</v>
      </c>
      <c r="BO179" s="37" t="e">
        <f>#REF!</f>
        <v>#REF!</v>
      </c>
      <c r="BP179" s="50" t="e">
        <f t="shared" ref="BP179" si="1061">SUM(AN179+AX179+BH179)/2+BN179+BO179+SUM(AS179+BC179+BM179)/3</f>
        <v>#REF!</v>
      </c>
      <c r="BQ179" s="37" t="e">
        <f>#REF!*1.8</f>
        <v>#REF!</v>
      </c>
      <c r="BR179" s="37" t="e">
        <f>#REF!*1.8</f>
        <v>#REF!</v>
      </c>
      <c r="BS179" s="37" t="e">
        <f>#REF!*1.8</f>
        <v>#REF!</v>
      </c>
      <c r="BT179" s="37" t="e">
        <f>#REF!*1.8</f>
        <v>#REF!</v>
      </c>
      <c r="BU179" s="37" t="e">
        <f t="shared" ref="BU179" si="1062">SUM(BQ179:BT179)</f>
        <v>#REF!</v>
      </c>
      <c r="BV179" s="37" t="e">
        <f>#REF!*1.8</f>
        <v>#REF!</v>
      </c>
      <c r="BW179" s="37" t="e">
        <f>#REF!*1.8</f>
        <v>#REF!</v>
      </c>
      <c r="BX179" s="37" t="e">
        <f>#REF!*1.8</f>
        <v>#REF!</v>
      </c>
      <c r="BY179" s="37" t="e">
        <f>#REF!*1.8</f>
        <v>#REF!</v>
      </c>
      <c r="BZ179" s="37" t="e">
        <f t="shared" ref="BZ179" si="1063">SUM(BV179:BY179)</f>
        <v>#REF!</v>
      </c>
      <c r="CA179" s="37" t="e">
        <f>#REF!*1.8</f>
        <v>#REF!</v>
      </c>
      <c r="CB179" s="37" t="e">
        <f>#REF!*1.8</f>
        <v>#REF!</v>
      </c>
      <c r="CC179" s="37" t="e">
        <f>#REF!*1.8</f>
        <v>#REF!</v>
      </c>
      <c r="CD179" s="37" t="e">
        <f>#REF!*1.8</f>
        <v>#REF!</v>
      </c>
      <c r="CE179" s="37" t="e">
        <f t="shared" ref="CE179" si="1064">SUM(CA179:CD179)</f>
        <v>#REF!</v>
      </c>
      <c r="CF179" s="50" t="e">
        <f t="shared" ref="CF179" si="1065">SUM(BU179+BZ179+CE179)/2</f>
        <v>#REF!</v>
      </c>
      <c r="CG179" s="37" t="e">
        <f t="shared" ref="CG179" si="1066">SUM(G179+Q179+AA179+AN179+AX179+BH179+BU179+BZ179+CE179)/2+AG179+AH179+BN179+BO179</f>
        <v>#REF!</v>
      </c>
      <c r="CH179" s="37" t="e">
        <f t="shared" ref="CH179" si="1067">SUM(L179+V179+AF179+AS179+BC179+BM179)/3</f>
        <v>#REF!</v>
      </c>
      <c r="CI179" s="37" t="e">
        <f t="shared" ref="CI179" si="1068">CG179+CH179</f>
        <v>#REF!</v>
      </c>
    </row>
    <row r="180" spans="1:133" s="35" customFormat="1" x14ac:dyDescent="0.65">
      <c r="A180" s="157"/>
      <c r="B180" s="157" t="s">
        <v>150</v>
      </c>
      <c r="C180" s="36" t="e">
        <f>SUM(C181:C187)</f>
        <v>#REF!</v>
      </c>
      <c r="D180" s="36" t="e">
        <f t="shared" ref="D180:BO180" si="1069">SUM(D181:D187)</f>
        <v>#REF!</v>
      </c>
      <c r="E180" s="36" t="e">
        <f t="shared" si="1069"/>
        <v>#REF!</v>
      </c>
      <c r="F180" s="36" t="e">
        <f t="shared" si="1069"/>
        <v>#REF!</v>
      </c>
      <c r="G180" s="36" t="e">
        <f t="shared" si="1069"/>
        <v>#REF!</v>
      </c>
      <c r="H180" s="36" t="e">
        <f t="shared" si="1069"/>
        <v>#REF!</v>
      </c>
      <c r="I180" s="36" t="e">
        <f t="shared" si="1069"/>
        <v>#REF!</v>
      </c>
      <c r="J180" s="36" t="e">
        <f t="shared" si="1069"/>
        <v>#REF!</v>
      </c>
      <c r="K180" s="36" t="e">
        <f t="shared" si="1069"/>
        <v>#REF!</v>
      </c>
      <c r="L180" s="36" t="e">
        <f t="shared" si="1069"/>
        <v>#REF!</v>
      </c>
      <c r="M180" s="36" t="e">
        <f t="shared" si="1069"/>
        <v>#REF!</v>
      </c>
      <c r="N180" s="36" t="e">
        <f t="shared" si="1069"/>
        <v>#REF!</v>
      </c>
      <c r="O180" s="36" t="e">
        <f t="shared" si="1069"/>
        <v>#REF!</v>
      </c>
      <c r="P180" s="36" t="e">
        <f t="shared" si="1069"/>
        <v>#REF!</v>
      </c>
      <c r="Q180" s="36" t="e">
        <f t="shared" si="1069"/>
        <v>#REF!</v>
      </c>
      <c r="R180" s="36" t="e">
        <f t="shared" si="1069"/>
        <v>#REF!</v>
      </c>
      <c r="S180" s="36" t="e">
        <f t="shared" si="1069"/>
        <v>#REF!</v>
      </c>
      <c r="T180" s="36" t="e">
        <f t="shared" si="1069"/>
        <v>#REF!</v>
      </c>
      <c r="U180" s="36" t="e">
        <f t="shared" si="1069"/>
        <v>#REF!</v>
      </c>
      <c r="V180" s="36" t="e">
        <f t="shared" si="1069"/>
        <v>#REF!</v>
      </c>
      <c r="W180" s="36" t="e">
        <f t="shared" si="1069"/>
        <v>#REF!</v>
      </c>
      <c r="X180" s="36" t="e">
        <f t="shared" si="1069"/>
        <v>#REF!</v>
      </c>
      <c r="Y180" s="36" t="e">
        <f t="shared" si="1069"/>
        <v>#REF!</v>
      </c>
      <c r="Z180" s="36" t="e">
        <f t="shared" si="1069"/>
        <v>#REF!</v>
      </c>
      <c r="AA180" s="36" t="e">
        <f t="shared" si="1069"/>
        <v>#REF!</v>
      </c>
      <c r="AB180" s="36" t="e">
        <f t="shared" si="1069"/>
        <v>#REF!</v>
      </c>
      <c r="AC180" s="36" t="e">
        <f t="shared" si="1069"/>
        <v>#REF!</v>
      </c>
      <c r="AD180" s="36" t="e">
        <f t="shared" si="1069"/>
        <v>#REF!</v>
      </c>
      <c r="AE180" s="36" t="e">
        <f t="shared" si="1069"/>
        <v>#REF!</v>
      </c>
      <c r="AF180" s="36" t="e">
        <f t="shared" si="1069"/>
        <v>#REF!</v>
      </c>
      <c r="AG180" s="36" t="e">
        <f t="shared" si="1069"/>
        <v>#REF!</v>
      </c>
      <c r="AH180" s="36" t="e">
        <f t="shared" si="1069"/>
        <v>#REF!</v>
      </c>
      <c r="AI180" s="49" t="e">
        <f t="shared" si="1069"/>
        <v>#REF!</v>
      </c>
      <c r="AJ180" s="36" t="e">
        <f t="shared" si="1069"/>
        <v>#REF!</v>
      </c>
      <c r="AK180" s="36" t="e">
        <f t="shared" si="1069"/>
        <v>#REF!</v>
      </c>
      <c r="AL180" s="36" t="e">
        <f t="shared" si="1069"/>
        <v>#REF!</v>
      </c>
      <c r="AM180" s="36" t="e">
        <f t="shared" si="1069"/>
        <v>#REF!</v>
      </c>
      <c r="AN180" s="36" t="e">
        <f t="shared" si="1069"/>
        <v>#REF!</v>
      </c>
      <c r="AO180" s="36" t="e">
        <f t="shared" si="1069"/>
        <v>#REF!</v>
      </c>
      <c r="AP180" s="36" t="e">
        <f t="shared" si="1069"/>
        <v>#REF!</v>
      </c>
      <c r="AQ180" s="36" t="e">
        <f t="shared" si="1069"/>
        <v>#REF!</v>
      </c>
      <c r="AR180" s="36" t="e">
        <f t="shared" si="1069"/>
        <v>#REF!</v>
      </c>
      <c r="AS180" s="36" t="e">
        <f t="shared" si="1069"/>
        <v>#REF!</v>
      </c>
      <c r="AT180" s="36" t="e">
        <f t="shared" si="1069"/>
        <v>#REF!</v>
      </c>
      <c r="AU180" s="36" t="e">
        <f t="shared" si="1069"/>
        <v>#REF!</v>
      </c>
      <c r="AV180" s="36" t="e">
        <f t="shared" si="1069"/>
        <v>#REF!</v>
      </c>
      <c r="AW180" s="36" t="e">
        <f t="shared" si="1069"/>
        <v>#REF!</v>
      </c>
      <c r="AX180" s="36" t="e">
        <f t="shared" si="1069"/>
        <v>#REF!</v>
      </c>
      <c r="AY180" s="36" t="e">
        <f t="shared" si="1069"/>
        <v>#REF!</v>
      </c>
      <c r="AZ180" s="36" t="e">
        <f t="shared" si="1069"/>
        <v>#REF!</v>
      </c>
      <c r="BA180" s="36" t="e">
        <f t="shared" si="1069"/>
        <v>#REF!</v>
      </c>
      <c r="BB180" s="36" t="e">
        <f t="shared" si="1069"/>
        <v>#REF!</v>
      </c>
      <c r="BC180" s="36" t="e">
        <f t="shared" si="1069"/>
        <v>#REF!</v>
      </c>
      <c r="BD180" s="36" t="e">
        <f t="shared" si="1069"/>
        <v>#REF!</v>
      </c>
      <c r="BE180" s="36" t="e">
        <f t="shared" si="1069"/>
        <v>#REF!</v>
      </c>
      <c r="BF180" s="36" t="e">
        <f t="shared" si="1069"/>
        <v>#REF!</v>
      </c>
      <c r="BG180" s="36" t="e">
        <f t="shared" si="1069"/>
        <v>#REF!</v>
      </c>
      <c r="BH180" s="36" t="e">
        <f t="shared" si="1069"/>
        <v>#REF!</v>
      </c>
      <c r="BI180" s="36" t="e">
        <f t="shared" si="1069"/>
        <v>#REF!</v>
      </c>
      <c r="BJ180" s="36" t="e">
        <f t="shared" si="1069"/>
        <v>#REF!</v>
      </c>
      <c r="BK180" s="36" t="e">
        <f t="shared" si="1069"/>
        <v>#REF!</v>
      </c>
      <c r="BL180" s="36" t="e">
        <f t="shared" si="1069"/>
        <v>#REF!</v>
      </c>
      <c r="BM180" s="36" t="e">
        <f t="shared" si="1069"/>
        <v>#REF!</v>
      </c>
      <c r="BN180" s="36" t="e">
        <f t="shared" si="1069"/>
        <v>#REF!</v>
      </c>
      <c r="BO180" s="36" t="e">
        <f t="shared" si="1069"/>
        <v>#REF!</v>
      </c>
      <c r="BP180" s="49" t="e">
        <f t="shared" ref="BP180:CI180" si="1070">SUM(BP181:BP187)</f>
        <v>#REF!</v>
      </c>
      <c r="BQ180" s="36" t="e">
        <f t="shared" si="1070"/>
        <v>#REF!</v>
      </c>
      <c r="BR180" s="36" t="e">
        <f t="shared" si="1070"/>
        <v>#REF!</v>
      </c>
      <c r="BS180" s="36" t="e">
        <f t="shared" si="1070"/>
        <v>#REF!</v>
      </c>
      <c r="BT180" s="36" t="e">
        <f t="shared" si="1070"/>
        <v>#REF!</v>
      </c>
      <c r="BU180" s="36" t="e">
        <f t="shared" si="1070"/>
        <v>#REF!</v>
      </c>
      <c r="BV180" s="36" t="e">
        <f t="shared" si="1070"/>
        <v>#REF!</v>
      </c>
      <c r="BW180" s="36" t="e">
        <f t="shared" si="1070"/>
        <v>#REF!</v>
      </c>
      <c r="BX180" s="36" t="e">
        <f t="shared" si="1070"/>
        <v>#REF!</v>
      </c>
      <c r="BY180" s="36" t="e">
        <f t="shared" si="1070"/>
        <v>#REF!</v>
      </c>
      <c r="BZ180" s="36" t="e">
        <f t="shared" si="1070"/>
        <v>#REF!</v>
      </c>
      <c r="CA180" s="36" t="e">
        <f t="shared" si="1070"/>
        <v>#REF!</v>
      </c>
      <c r="CB180" s="36" t="e">
        <f t="shared" si="1070"/>
        <v>#REF!</v>
      </c>
      <c r="CC180" s="36" t="e">
        <f t="shared" si="1070"/>
        <v>#REF!</v>
      </c>
      <c r="CD180" s="36" t="e">
        <f t="shared" si="1070"/>
        <v>#REF!</v>
      </c>
      <c r="CE180" s="36" t="e">
        <f t="shared" si="1070"/>
        <v>#REF!</v>
      </c>
      <c r="CF180" s="49" t="e">
        <f t="shared" si="1070"/>
        <v>#REF!</v>
      </c>
      <c r="CG180" s="36" t="e">
        <f t="shared" si="1070"/>
        <v>#REF!</v>
      </c>
      <c r="CH180" s="36" t="e">
        <f t="shared" si="1070"/>
        <v>#REF!</v>
      </c>
      <c r="CI180" s="36" t="e">
        <f t="shared" si="1070"/>
        <v>#REF!</v>
      </c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</row>
    <row r="181" spans="1:133" s="113" customFormat="1" x14ac:dyDescent="0.65">
      <c r="A181" s="158"/>
      <c r="B181" s="158" t="s">
        <v>151</v>
      </c>
      <c r="C181" s="38" t="e">
        <f>#REF!</f>
        <v>#REF!</v>
      </c>
      <c r="D181" s="38" t="e">
        <f>#REF!</f>
        <v>#REF!</v>
      </c>
      <c r="E181" s="38" t="e">
        <f>#REF!</f>
        <v>#REF!</v>
      </c>
      <c r="F181" s="38" t="e">
        <f>#REF!</f>
        <v>#REF!</v>
      </c>
      <c r="G181" s="38" t="e">
        <f t="shared" ref="G181:G187" si="1071">SUM(C181:F181)</f>
        <v>#REF!</v>
      </c>
      <c r="H181" s="38" t="e">
        <f>#REF!</f>
        <v>#REF!</v>
      </c>
      <c r="I181" s="38" t="e">
        <f>#REF!</f>
        <v>#REF!</v>
      </c>
      <c r="J181" s="38" t="e">
        <f>#REF!</f>
        <v>#REF!</v>
      </c>
      <c r="K181" s="38" t="e">
        <f>#REF!</f>
        <v>#REF!</v>
      </c>
      <c r="L181" s="38" t="e">
        <f t="shared" ref="L181:L187" si="1072">SUM(H181:K181)</f>
        <v>#REF!</v>
      </c>
      <c r="M181" s="38" t="e">
        <f>#REF!</f>
        <v>#REF!</v>
      </c>
      <c r="N181" s="38" t="e">
        <f>#REF!</f>
        <v>#REF!</v>
      </c>
      <c r="O181" s="38" t="e">
        <f>#REF!</f>
        <v>#REF!</v>
      </c>
      <c r="P181" s="38" t="e">
        <f>#REF!</f>
        <v>#REF!</v>
      </c>
      <c r="Q181" s="38" t="e">
        <f t="shared" ref="Q181:Q187" si="1073">SUM(M181:P181)</f>
        <v>#REF!</v>
      </c>
      <c r="R181" s="38" t="e">
        <f>#REF!</f>
        <v>#REF!</v>
      </c>
      <c r="S181" s="38" t="e">
        <f>#REF!</f>
        <v>#REF!</v>
      </c>
      <c r="T181" s="38" t="e">
        <f>#REF!</f>
        <v>#REF!</v>
      </c>
      <c r="U181" s="38" t="e">
        <f>#REF!</f>
        <v>#REF!</v>
      </c>
      <c r="V181" s="38" t="e">
        <f t="shared" ref="V181:V187" si="1074">SUM(R181:U181)</f>
        <v>#REF!</v>
      </c>
      <c r="W181" s="38" t="e">
        <f>#REF!</f>
        <v>#REF!</v>
      </c>
      <c r="X181" s="38" t="e">
        <f>#REF!</f>
        <v>#REF!</v>
      </c>
      <c r="Y181" s="38" t="e">
        <f>#REF!</f>
        <v>#REF!</v>
      </c>
      <c r="Z181" s="38" t="e">
        <f>#REF!</f>
        <v>#REF!</v>
      </c>
      <c r="AA181" s="38" t="e">
        <f t="shared" ref="AA181:AA187" si="1075">SUM(W181:Z181)</f>
        <v>#REF!</v>
      </c>
      <c r="AB181" s="38" t="e">
        <f>#REF!</f>
        <v>#REF!</v>
      </c>
      <c r="AC181" s="38" t="e">
        <f>#REF!</f>
        <v>#REF!</v>
      </c>
      <c r="AD181" s="38" t="e">
        <f>#REF!</f>
        <v>#REF!</v>
      </c>
      <c r="AE181" s="38" t="e">
        <f>#REF!</f>
        <v>#REF!</v>
      </c>
      <c r="AF181" s="38" t="e">
        <f t="shared" ref="AF181:AF187" si="1076">SUM(AB181:AE181)</f>
        <v>#REF!</v>
      </c>
      <c r="AG181" s="38" t="e">
        <f>#REF!</f>
        <v>#REF!</v>
      </c>
      <c r="AH181" s="38" t="e">
        <f>#REF!</f>
        <v>#REF!</v>
      </c>
      <c r="AI181" s="111" t="e">
        <f t="shared" ref="AI181:AI187" si="1077">SUM(G181+Q181+AA181)/2+AG181+AH181+SUM(L181+V181+AF181)/3</f>
        <v>#REF!</v>
      </c>
      <c r="AJ181" s="38" t="e">
        <f>#REF!*1.8</f>
        <v>#REF!</v>
      </c>
      <c r="AK181" s="38" t="e">
        <f>#REF!*1.8</f>
        <v>#REF!</v>
      </c>
      <c r="AL181" s="38" t="e">
        <f>#REF!*1.8</f>
        <v>#REF!</v>
      </c>
      <c r="AM181" s="38" t="e">
        <f>#REF!*1.8</f>
        <v>#REF!</v>
      </c>
      <c r="AN181" s="38" t="e">
        <f t="shared" ref="AN181:AN187" si="1078">SUM(AJ181:AM181)</f>
        <v>#REF!</v>
      </c>
      <c r="AO181" s="38" t="e">
        <f>#REF!*1.8</f>
        <v>#REF!</v>
      </c>
      <c r="AP181" s="38" t="e">
        <f>#REF!*1.8</f>
        <v>#REF!</v>
      </c>
      <c r="AQ181" s="38" t="e">
        <f>#REF!*1.8</f>
        <v>#REF!</v>
      </c>
      <c r="AR181" s="38" t="e">
        <f>#REF!*1.8</f>
        <v>#REF!</v>
      </c>
      <c r="AS181" s="38" t="e">
        <f t="shared" ref="AS181:AS187" si="1079">SUM(AO181:AR181)</f>
        <v>#REF!</v>
      </c>
      <c r="AT181" s="38" t="e">
        <f>#REF!*1.8</f>
        <v>#REF!</v>
      </c>
      <c r="AU181" s="38" t="e">
        <f>#REF!*1.8</f>
        <v>#REF!</v>
      </c>
      <c r="AV181" s="38" t="e">
        <f>#REF!*1.8</f>
        <v>#REF!</v>
      </c>
      <c r="AW181" s="38" t="e">
        <f>#REF!*1.8</f>
        <v>#REF!</v>
      </c>
      <c r="AX181" s="38" t="e">
        <f t="shared" ref="AX181:AX187" si="1080">SUM(AT181:AW181)</f>
        <v>#REF!</v>
      </c>
      <c r="AY181" s="38" t="e">
        <f>#REF!*1.8</f>
        <v>#REF!</v>
      </c>
      <c r="AZ181" s="38" t="e">
        <f>#REF!*1.8</f>
        <v>#REF!</v>
      </c>
      <c r="BA181" s="38" t="e">
        <f>#REF!*1.8</f>
        <v>#REF!</v>
      </c>
      <c r="BB181" s="38" t="e">
        <f>#REF!*1.8</f>
        <v>#REF!</v>
      </c>
      <c r="BC181" s="38" t="e">
        <f t="shared" ref="BC181:BC187" si="1081">SUM(AY181:BB181)</f>
        <v>#REF!</v>
      </c>
      <c r="BD181" s="38" t="e">
        <f>#REF!*1.8</f>
        <v>#REF!</v>
      </c>
      <c r="BE181" s="38" t="e">
        <f>#REF!*1.8</f>
        <v>#REF!</v>
      </c>
      <c r="BF181" s="38" t="e">
        <f>#REF!*1.8</f>
        <v>#REF!</v>
      </c>
      <c r="BG181" s="38" t="e">
        <f>#REF!*1.8</f>
        <v>#REF!</v>
      </c>
      <c r="BH181" s="38" t="e">
        <f t="shared" ref="BH181:BH187" si="1082">SUM(BD181:BG181)</f>
        <v>#REF!</v>
      </c>
      <c r="BI181" s="38" t="e">
        <f>#REF!*1.8</f>
        <v>#REF!</v>
      </c>
      <c r="BJ181" s="38" t="e">
        <f>#REF!*1.8</f>
        <v>#REF!</v>
      </c>
      <c r="BK181" s="38" t="e">
        <f>#REF!*1.8</f>
        <v>#REF!</v>
      </c>
      <c r="BL181" s="38" t="e">
        <f>#REF!*1.8</f>
        <v>#REF!</v>
      </c>
      <c r="BM181" s="38" t="e">
        <f t="shared" ref="BM181:BM187" si="1083">SUM(BI181:BL181)</f>
        <v>#REF!</v>
      </c>
      <c r="BN181" s="38" t="e">
        <f>#REF!</f>
        <v>#REF!</v>
      </c>
      <c r="BO181" s="38" t="e">
        <f>#REF!</f>
        <v>#REF!</v>
      </c>
      <c r="BP181" s="111" t="e">
        <f t="shared" ref="BP181:BP187" si="1084">SUM(AN181+AX181+BH181)/2+BN181+BO181+SUM(AS181+BC181+BM181)/3</f>
        <v>#REF!</v>
      </c>
      <c r="BQ181" s="38" t="e">
        <f>#REF!*1.8</f>
        <v>#REF!</v>
      </c>
      <c r="BR181" s="38" t="e">
        <f>#REF!*1.8</f>
        <v>#REF!</v>
      </c>
      <c r="BS181" s="38" t="e">
        <f>#REF!*1.8</f>
        <v>#REF!</v>
      </c>
      <c r="BT181" s="38" t="e">
        <f>#REF!*1.8</f>
        <v>#REF!</v>
      </c>
      <c r="BU181" s="38" t="e">
        <f t="shared" ref="BU181:BU187" si="1085">SUM(BQ181:BT181)</f>
        <v>#REF!</v>
      </c>
      <c r="BV181" s="38" t="e">
        <f>#REF!*1.8</f>
        <v>#REF!</v>
      </c>
      <c r="BW181" s="38" t="e">
        <f>#REF!*1.8</f>
        <v>#REF!</v>
      </c>
      <c r="BX181" s="38" t="e">
        <f>#REF!*1.8</f>
        <v>#REF!</v>
      </c>
      <c r="BY181" s="38" t="e">
        <f>#REF!*1.8</f>
        <v>#REF!</v>
      </c>
      <c r="BZ181" s="38" t="e">
        <f t="shared" ref="BZ181:BZ187" si="1086">SUM(BV181:BY181)</f>
        <v>#REF!</v>
      </c>
      <c r="CA181" s="38" t="e">
        <f>#REF!*1.8</f>
        <v>#REF!</v>
      </c>
      <c r="CB181" s="38" t="e">
        <f>#REF!*1.8</f>
        <v>#REF!</v>
      </c>
      <c r="CC181" s="38" t="e">
        <f>#REF!*1.8</f>
        <v>#REF!</v>
      </c>
      <c r="CD181" s="38" t="e">
        <f>#REF!*1.8</f>
        <v>#REF!</v>
      </c>
      <c r="CE181" s="38" t="e">
        <f t="shared" ref="CE181:CE187" si="1087">SUM(CA181:CD181)</f>
        <v>#REF!</v>
      </c>
      <c r="CF181" s="111" t="e">
        <f t="shared" ref="CF181:CF187" si="1088">SUM(BU181+BZ181+CE181)/2</f>
        <v>#REF!</v>
      </c>
      <c r="CG181" s="38" t="e">
        <f t="shared" ref="CG181:CG187" si="1089">SUM(G181+Q181+AA181+AN181+AX181+BH181+BU181+BZ181+CE181)/2+AG181+AH181+BN181+BO181</f>
        <v>#REF!</v>
      </c>
      <c r="CH181" s="38" t="e">
        <f t="shared" ref="CH181:CH187" si="1090">SUM(L181+V181+AF181+AS181+BC181+BM181)/3</f>
        <v>#REF!</v>
      </c>
      <c r="CI181" s="38" t="e">
        <f t="shared" ref="CI181:CI187" si="1091">CG181+CH181</f>
        <v>#REF!</v>
      </c>
      <c r="CJ181" s="112"/>
      <c r="CK181" s="112"/>
      <c r="CL181" s="112"/>
      <c r="CM181" s="112"/>
      <c r="CN181" s="112"/>
      <c r="CO181" s="112"/>
      <c r="CP181" s="112"/>
      <c r="CQ181" s="112"/>
      <c r="CR181" s="112"/>
      <c r="CS181" s="112"/>
      <c r="CT181" s="112"/>
      <c r="CU181" s="112"/>
      <c r="CV181" s="112"/>
      <c r="CW181" s="112"/>
      <c r="CX181" s="112"/>
      <c r="CY181" s="112"/>
      <c r="CZ181" s="112"/>
      <c r="DA181" s="112"/>
      <c r="DB181" s="112"/>
      <c r="DC181" s="112"/>
      <c r="DD181" s="112"/>
      <c r="DE181" s="112"/>
      <c r="DF181" s="112"/>
      <c r="DG181" s="112"/>
      <c r="DH181" s="112"/>
      <c r="DI181" s="112"/>
      <c r="DJ181" s="112"/>
      <c r="DK181" s="112"/>
      <c r="DL181" s="112"/>
      <c r="DM181" s="112"/>
      <c r="DN181" s="112"/>
      <c r="DO181" s="112"/>
      <c r="DP181" s="112"/>
      <c r="DQ181" s="112"/>
      <c r="DR181" s="112"/>
      <c r="DS181" s="112"/>
      <c r="DT181" s="112"/>
      <c r="DU181" s="112"/>
      <c r="DV181" s="112"/>
      <c r="DW181" s="112"/>
      <c r="DX181" s="112"/>
      <c r="DY181" s="112"/>
      <c r="DZ181" s="112"/>
      <c r="EA181" s="112"/>
      <c r="EB181" s="112"/>
      <c r="EC181" s="112"/>
    </row>
    <row r="182" spans="1:133" s="110" customFormat="1" x14ac:dyDescent="0.65">
      <c r="A182" s="165"/>
      <c r="B182" s="161" t="s">
        <v>255</v>
      </c>
      <c r="C182" s="107" t="e">
        <f>#REF!</f>
        <v>#REF!</v>
      </c>
      <c r="D182" s="107" t="e">
        <f>#REF!</f>
        <v>#REF!</v>
      </c>
      <c r="E182" s="107" t="e">
        <f>#REF!</f>
        <v>#REF!</v>
      </c>
      <c r="F182" s="107" t="e">
        <f>#REF!</f>
        <v>#REF!</v>
      </c>
      <c r="G182" s="107" t="e">
        <f t="shared" ref="G182" si="1092">SUM(C182:F182)</f>
        <v>#REF!</v>
      </c>
      <c r="H182" s="107" t="e">
        <f>#REF!</f>
        <v>#REF!</v>
      </c>
      <c r="I182" s="107" t="e">
        <f>#REF!</f>
        <v>#REF!</v>
      </c>
      <c r="J182" s="107" t="e">
        <f>#REF!</f>
        <v>#REF!</v>
      </c>
      <c r="K182" s="107" t="e">
        <f>#REF!</f>
        <v>#REF!</v>
      </c>
      <c r="L182" s="107" t="e">
        <f t="shared" ref="L182" si="1093">SUM(H182:K182)</f>
        <v>#REF!</v>
      </c>
      <c r="M182" s="107" t="e">
        <f>#REF!</f>
        <v>#REF!</v>
      </c>
      <c r="N182" s="107" t="e">
        <f>#REF!</f>
        <v>#REF!</v>
      </c>
      <c r="O182" s="107" t="e">
        <f>#REF!</f>
        <v>#REF!</v>
      </c>
      <c r="P182" s="107" t="e">
        <f>#REF!</f>
        <v>#REF!</v>
      </c>
      <c r="Q182" s="107" t="e">
        <f t="shared" ref="Q182" si="1094">SUM(M182:P182)</f>
        <v>#REF!</v>
      </c>
      <c r="R182" s="107" t="e">
        <f>#REF!</f>
        <v>#REF!</v>
      </c>
      <c r="S182" s="107" t="e">
        <f>#REF!</f>
        <v>#REF!</v>
      </c>
      <c r="T182" s="107" t="e">
        <f>#REF!</f>
        <v>#REF!</v>
      </c>
      <c r="U182" s="107" t="e">
        <f>#REF!</f>
        <v>#REF!</v>
      </c>
      <c r="V182" s="107" t="e">
        <f t="shared" ref="V182" si="1095">SUM(R182:U182)</f>
        <v>#REF!</v>
      </c>
      <c r="W182" s="107" t="e">
        <f>#REF!</f>
        <v>#REF!</v>
      </c>
      <c r="X182" s="107" t="e">
        <f>#REF!</f>
        <v>#REF!</v>
      </c>
      <c r="Y182" s="107" t="e">
        <f>#REF!</f>
        <v>#REF!</v>
      </c>
      <c r="Z182" s="107" t="e">
        <f>#REF!</f>
        <v>#REF!</v>
      </c>
      <c r="AA182" s="107" t="e">
        <f t="shared" ref="AA182" si="1096">SUM(W182:Z182)</f>
        <v>#REF!</v>
      </c>
      <c r="AB182" s="107" t="e">
        <f>#REF!</f>
        <v>#REF!</v>
      </c>
      <c r="AC182" s="107" t="e">
        <f>#REF!</f>
        <v>#REF!</v>
      </c>
      <c r="AD182" s="107" t="e">
        <f>#REF!</f>
        <v>#REF!</v>
      </c>
      <c r="AE182" s="107" t="e">
        <f>#REF!</f>
        <v>#REF!</v>
      </c>
      <c r="AF182" s="107" t="e">
        <f t="shared" ref="AF182" si="1097">SUM(AB182:AE182)</f>
        <v>#REF!</v>
      </c>
      <c r="AG182" s="107" t="e">
        <f>#REF!</f>
        <v>#REF!</v>
      </c>
      <c r="AH182" s="107" t="e">
        <f>#REF!</f>
        <v>#REF!</v>
      </c>
      <c r="AI182" s="108" t="e">
        <f t="shared" ref="AI182" si="1098">SUM(G182+Q182+AA182)/2+AG182+AH182+SUM(L182+V182+AF182)/3</f>
        <v>#REF!</v>
      </c>
      <c r="AJ182" s="107" t="e">
        <f>#REF!*1.8</f>
        <v>#REF!</v>
      </c>
      <c r="AK182" s="107" t="e">
        <f>#REF!*1.8</f>
        <v>#REF!</v>
      </c>
      <c r="AL182" s="107" t="e">
        <f>#REF!*1.8</f>
        <v>#REF!</v>
      </c>
      <c r="AM182" s="107" t="e">
        <f>#REF!*1.8</f>
        <v>#REF!</v>
      </c>
      <c r="AN182" s="107" t="e">
        <f t="shared" ref="AN182" si="1099">SUM(AJ182:AM182)</f>
        <v>#REF!</v>
      </c>
      <c r="AO182" s="107" t="e">
        <f>#REF!*1.8</f>
        <v>#REF!</v>
      </c>
      <c r="AP182" s="107" t="e">
        <f>#REF!*1.8</f>
        <v>#REF!</v>
      </c>
      <c r="AQ182" s="107" t="e">
        <f>#REF!*1.8</f>
        <v>#REF!</v>
      </c>
      <c r="AR182" s="107" t="e">
        <f>#REF!*1.8</f>
        <v>#REF!</v>
      </c>
      <c r="AS182" s="107" t="e">
        <f t="shared" ref="AS182" si="1100">SUM(AO182:AR182)</f>
        <v>#REF!</v>
      </c>
      <c r="AT182" s="107" t="e">
        <f>#REF!*1.8</f>
        <v>#REF!</v>
      </c>
      <c r="AU182" s="107" t="e">
        <f>#REF!*1.8</f>
        <v>#REF!</v>
      </c>
      <c r="AV182" s="107" t="e">
        <f>#REF!*1.8</f>
        <v>#REF!</v>
      </c>
      <c r="AW182" s="107" t="e">
        <f>#REF!*1.8</f>
        <v>#REF!</v>
      </c>
      <c r="AX182" s="107" t="e">
        <f t="shared" ref="AX182" si="1101">SUM(AT182:AW182)</f>
        <v>#REF!</v>
      </c>
      <c r="AY182" s="107" t="e">
        <f>#REF!*1.8</f>
        <v>#REF!</v>
      </c>
      <c r="AZ182" s="107" t="e">
        <f>#REF!*1.8</f>
        <v>#REF!</v>
      </c>
      <c r="BA182" s="107" t="e">
        <f>#REF!*1.8</f>
        <v>#REF!</v>
      </c>
      <c r="BB182" s="107" t="e">
        <f>#REF!*1.8</f>
        <v>#REF!</v>
      </c>
      <c r="BC182" s="107" t="e">
        <f t="shared" ref="BC182" si="1102">SUM(AY182:BB182)</f>
        <v>#REF!</v>
      </c>
      <c r="BD182" s="107" t="e">
        <f>#REF!*1.8</f>
        <v>#REF!</v>
      </c>
      <c r="BE182" s="107" t="e">
        <f>#REF!*1.8</f>
        <v>#REF!</v>
      </c>
      <c r="BF182" s="107" t="e">
        <f>#REF!*1.8</f>
        <v>#REF!</v>
      </c>
      <c r="BG182" s="107" t="e">
        <f>#REF!*1.8</f>
        <v>#REF!</v>
      </c>
      <c r="BH182" s="107" t="e">
        <f t="shared" ref="BH182" si="1103">SUM(BD182:BG182)</f>
        <v>#REF!</v>
      </c>
      <c r="BI182" s="107" t="e">
        <f>#REF!*1.8</f>
        <v>#REF!</v>
      </c>
      <c r="BJ182" s="107" t="e">
        <f>#REF!*1.8</f>
        <v>#REF!</v>
      </c>
      <c r="BK182" s="107" t="e">
        <f>#REF!*1.8</f>
        <v>#REF!</v>
      </c>
      <c r="BL182" s="107" t="e">
        <f>#REF!*1.8</f>
        <v>#REF!</v>
      </c>
      <c r="BM182" s="107" t="e">
        <f t="shared" ref="BM182" si="1104">SUM(BI182:BL182)</f>
        <v>#REF!</v>
      </c>
      <c r="BN182" s="107" t="e">
        <f>#REF!</f>
        <v>#REF!</v>
      </c>
      <c r="BO182" s="107" t="e">
        <f>#REF!</f>
        <v>#REF!</v>
      </c>
      <c r="BP182" s="108" t="e">
        <f t="shared" ref="BP182" si="1105">SUM(AN182+AX182+BH182)/2+BN182+BO182+SUM(AS182+BC182+BM182)/3</f>
        <v>#REF!</v>
      </c>
      <c r="BQ182" s="107" t="e">
        <f>#REF!*1.8</f>
        <v>#REF!</v>
      </c>
      <c r="BR182" s="107" t="e">
        <f>#REF!*1.8</f>
        <v>#REF!</v>
      </c>
      <c r="BS182" s="107" t="e">
        <f>#REF!*1.8</f>
        <v>#REF!</v>
      </c>
      <c r="BT182" s="107" t="e">
        <f>#REF!*1.8</f>
        <v>#REF!</v>
      </c>
      <c r="BU182" s="107" t="e">
        <f t="shared" ref="BU182" si="1106">SUM(BQ182:BT182)</f>
        <v>#REF!</v>
      </c>
      <c r="BV182" s="107" t="e">
        <f>#REF!*1.8</f>
        <v>#REF!</v>
      </c>
      <c r="BW182" s="107" t="e">
        <f>#REF!*1.8</f>
        <v>#REF!</v>
      </c>
      <c r="BX182" s="107" t="e">
        <f>#REF!*1.8</f>
        <v>#REF!</v>
      </c>
      <c r="BY182" s="107" t="e">
        <f>#REF!*1.8</f>
        <v>#REF!</v>
      </c>
      <c r="BZ182" s="107" t="e">
        <f t="shared" ref="BZ182" si="1107">SUM(BV182:BY182)</f>
        <v>#REF!</v>
      </c>
      <c r="CA182" s="107" t="e">
        <f>#REF!*1.8</f>
        <v>#REF!</v>
      </c>
      <c r="CB182" s="107" t="e">
        <f>#REF!*1.8</f>
        <v>#REF!</v>
      </c>
      <c r="CC182" s="107" t="e">
        <f>#REF!*1.8</f>
        <v>#REF!</v>
      </c>
      <c r="CD182" s="107" t="e">
        <f>#REF!*1.8</f>
        <v>#REF!</v>
      </c>
      <c r="CE182" s="107" t="e">
        <f t="shared" ref="CE182" si="1108">SUM(CA182:CD182)</f>
        <v>#REF!</v>
      </c>
      <c r="CF182" s="108" t="e">
        <f t="shared" ref="CF182" si="1109">SUM(BU182+BZ182+CE182)/2</f>
        <v>#REF!</v>
      </c>
      <c r="CG182" s="107" t="e">
        <f t="shared" ref="CG182" si="1110">SUM(G182+Q182+AA182+AN182+AX182+BH182+BU182+BZ182+CE182)/2+AG182+AH182+BN182+BO182</f>
        <v>#REF!</v>
      </c>
      <c r="CH182" s="107" t="e">
        <f t="shared" ref="CH182" si="1111">SUM(L182+V182+AF182+AS182+BC182+BM182)/3</f>
        <v>#REF!</v>
      </c>
      <c r="CI182" s="107" t="e">
        <f t="shared" ref="CI182" si="1112">CG182+CH182</f>
        <v>#REF!</v>
      </c>
      <c r="CJ182" s="109"/>
      <c r="CK182" s="109"/>
      <c r="CL182" s="109"/>
      <c r="CM182" s="109"/>
      <c r="CN182" s="109"/>
      <c r="CO182" s="109"/>
      <c r="CP182" s="109"/>
      <c r="CQ182" s="109"/>
      <c r="CR182" s="109"/>
      <c r="CS182" s="109"/>
      <c r="CT182" s="109"/>
      <c r="CU182" s="109"/>
      <c r="CV182" s="109"/>
      <c r="CW182" s="109"/>
      <c r="CX182" s="109"/>
      <c r="CY182" s="109"/>
      <c r="CZ182" s="109"/>
      <c r="DA182" s="109"/>
      <c r="DB182" s="109"/>
      <c r="DC182" s="109"/>
      <c r="DD182" s="109"/>
      <c r="DE182" s="109"/>
      <c r="DF182" s="109"/>
      <c r="DG182" s="109"/>
      <c r="DH182" s="109"/>
      <c r="DI182" s="109"/>
      <c r="DJ182" s="109"/>
      <c r="DK182" s="109"/>
      <c r="DL182" s="109"/>
      <c r="DM182" s="109"/>
      <c r="DN182" s="109"/>
      <c r="DO182" s="109"/>
      <c r="DP182" s="109"/>
      <c r="DQ182" s="109"/>
      <c r="DR182" s="109"/>
      <c r="DS182" s="109"/>
      <c r="DT182" s="109"/>
      <c r="DU182" s="109"/>
      <c r="DV182" s="109"/>
      <c r="DW182" s="109"/>
      <c r="DX182" s="109"/>
      <c r="DY182" s="109"/>
      <c r="DZ182" s="109"/>
      <c r="EA182" s="109"/>
      <c r="EB182" s="109"/>
      <c r="EC182" s="109"/>
    </row>
    <row r="183" spans="1:133" x14ac:dyDescent="0.65">
      <c r="A183" s="158"/>
      <c r="B183" s="158" t="s">
        <v>153</v>
      </c>
      <c r="C183" s="37" t="e">
        <f>#REF!</f>
        <v>#REF!</v>
      </c>
      <c r="D183" s="37" t="e">
        <f>#REF!</f>
        <v>#REF!</v>
      </c>
      <c r="E183" s="37" t="e">
        <f>#REF!</f>
        <v>#REF!</v>
      </c>
      <c r="F183" s="37" t="e">
        <f>#REF!</f>
        <v>#REF!</v>
      </c>
      <c r="G183" s="37" t="e">
        <f t="shared" si="1071"/>
        <v>#REF!</v>
      </c>
      <c r="H183" s="37" t="e">
        <f>#REF!</f>
        <v>#REF!</v>
      </c>
      <c r="I183" s="37" t="e">
        <f>#REF!</f>
        <v>#REF!</v>
      </c>
      <c r="J183" s="37" t="e">
        <f>#REF!</f>
        <v>#REF!</v>
      </c>
      <c r="K183" s="37" t="e">
        <f>#REF!</f>
        <v>#REF!</v>
      </c>
      <c r="L183" s="37" t="e">
        <f t="shared" si="1072"/>
        <v>#REF!</v>
      </c>
      <c r="M183" s="37" t="e">
        <f>#REF!</f>
        <v>#REF!</v>
      </c>
      <c r="N183" s="37" t="e">
        <f>#REF!</f>
        <v>#REF!</v>
      </c>
      <c r="O183" s="37" t="e">
        <f>#REF!</f>
        <v>#REF!</v>
      </c>
      <c r="P183" s="37" t="e">
        <f>#REF!</f>
        <v>#REF!</v>
      </c>
      <c r="Q183" s="37" t="e">
        <f t="shared" si="1073"/>
        <v>#REF!</v>
      </c>
      <c r="R183" s="37" t="e">
        <f>#REF!</f>
        <v>#REF!</v>
      </c>
      <c r="S183" s="37" t="e">
        <f>#REF!</f>
        <v>#REF!</v>
      </c>
      <c r="T183" s="37" t="e">
        <f>#REF!</f>
        <v>#REF!</v>
      </c>
      <c r="U183" s="37" t="e">
        <f>#REF!</f>
        <v>#REF!</v>
      </c>
      <c r="V183" s="37" t="e">
        <f t="shared" si="1074"/>
        <v>#REF!</v>
      </c>
      <c r="W183" s="37" t="e">
        <f>#REF!</f>
        <v>#REF!</v>
      </c>
      <c r="X183" s="37" t="e">
        <f>#REF!</f>
        <v>#REF!</v>
      </c>
      <c r="Y183" s="37" t="e">
        <f>#REF!</f>
        <v>#REF!</v>
      </c>
      <c r="Z183" s="37" t="e">
        <f>#REF!</f>
        <v>#REF!</v>
      </c>
      <c r="AA183" s="37" t="e">
        <f t="shared" si="1075"/>
        <v>#REF!</v>
      </c>
      <c r="AB183" s="37" t="e">
        <f>#REF!</f>
        <v>#REF!</v>
      </c>
      <c r="AC183" s="37" t="e">
        <f>#REF!</f>
        <v>#REF!</v>
      </c>
      <c r="AD183" s="37" t="e">
        <f>#REF!</f>
        <v>#REF!</v>
      </c>
      <c r="AE183" s="37" t="e">
        <f>#REF!</f>
        <v>#REF!</v>
      </c>
      <c r="AF183" s="37" t="e">
        <f t="shared" si="1076"/>
        <v>#REF!</v>
      </c>
      <c r="AG183" s="37" t="e">
        <f>#REF!</f>
        <v>#REF!</v>
      </c>
      <c r="AH183" s="37" t="e">
        <f>#REF!</f>
        <v>#REF!</v>
      </c>
      <c r="AI183" s="50" t="e">
        <f t="shared" si="1077"/>
        <v>#REF!</v>
      </c>
      <c r="AJ183" s="37" t="e">
        <f>#REF!*1.8</f>
        <v>#REF!</v>
      </c>
      <c r="AK183" s="37" t="e">
        <f>#REF!*1.8</f>
        <v>#REF!</v>
      </c>
      <c r="AL183" s="37" t="e">
        <f>#REF!*1.8</f>
        <v>#REF!</v>
      </c>
      <c r="AM183" s="37" t="e">
        <f>#REF!*1.8</f>
        <v>#REF!</v>
      </c>
      <c r="AN183" s="37" t="e">
        <f t="shared" si="1078"/>
        <v>#REF!</v>
      </c>
      <c r="AO183" s="37" t="e">
        <f>#REF!*1.8</f>
        <v>#REF!</v>
      </c>
      <c r="AP183" s="37" t="e">
        <f>#REF!*1.8</f>
        <v>#REF!</v>
      </c>
      <c r="AQ183" s="37" t="e">
        <f>#REF!*1.8</f>
        <v>#REF!</v>
      </c>
      <c r="AR183" s="37" t="e">
        <f>#REF!*1.8</f>
        <v>#REF!</v>
      </c>
      <c r="AS183" s="37" t="e">
        <f t="shared" si="1079"/>
        <v>#REF!</v>
      </c>
      <c r="AT183" s="37" t="e">
        <f>#REF!*1.8</f>
        <v>#REF!</v>
      </c>
      <c r="AU183" s="37" t="e">
        <f>#REF!*1.8</f>
        <v>#REF!</v>
      </c>
      <c r="AV183" s="37" t="e">
        <f>#REF!*1.8</f>
        <v>#REF!</v>
      </c>
      <c r="AW183" s="37" t="e">
        <f>#REF!*1.8</f>
        <v>#REF!</v>
      </c>
      <c r="AX183" s="37" t="e">
        <f t="shared" si="1080"/>
        <v>#REF!</v>
      </c>
      <c r="AY183" s="37" t="e">
        <f>#REF!*1.8</f>
        <v>#REF!</v>
      </c>
      <c r="AZ183" s="37" t="e">
        <f>#REF!*1.8</f>
        <v>#REF!</v>
      </c>
      <c r="BA183" s="37" t="e">
        <f>#REF!*1.8</f>
        <v>#REF!</v>
      </c>
      <c r="BB183" s="37" t="e">
        <f>#REF!*1.8</f>
        <v>#REF!</v>
      </c>
      <c r="BC183" s="37" t="e">
        <f t="shared" si="1081"/>
        <v>#REF!</v>
      </c>
      <c r="BD183" s="37" t="e">
        <f>#REF!*1.8</f>
        <v>#REF!</v>
      </c>
      <c r="BE183" s="37" t="e">
        <f>#REF!*1.8</f>
        <v>#REF!</v>
      </c>
      <c r="BF183" s="37" t="e">
        <f>#REF!*1.8</f>
        <v>#REF!</v>
      </c>
      <c r="BG183" s="37" t="e">
        <f>#REF!*1.8</f>
        <v>#REF!</v>
      </c>
      <c r="BH183" s="37" t="e">
        <f t="shared" si="1082"/>
        <v>#REF!</v>
      </c>
      <c r="BI183" s="37" t="e">
        <f>#REF!*1.8</f>
        <v>#REF!</v>
      </c>
      <c r="BJ183" s="37" t="e">
        <f>#REF!*1.8</f>
        <v>#REF!</v>
      </c>
      <c r="BK183" s="37" t="e">
        <f>#REF!*1.8</f>
        <v>#REF!</v>
      </c>
      <c r="BL183" s="37" t="e">
        <f>#REF!*1.8</f>
        <v>#REF!</v>
      </c>
      <c r="BM183" s="37" t="e">
        <f t="shared" si="1083"/>
        <v>#REF!</v>
      </c>
      <c r="BN183" s="37" t="e">
        <f>#REF!</f>
        <v>#REF!</v>
      </c>
      <c r="BO183" s="37" t="e">
        <f>#REF!</f>
        <v>#REF!</v>
      </c>
      <c r="BP183" s="50" t="e">
        <f t="shared" si="1084"/>
        <v>#REF!</v>
      </c>
      <c r="BQ183" s="37" t="e">
        <f>#REF!*1.8</f>
        <v>#REF!</v>
      </c>
      <c r="BR183" s="37" t="e">
        <f>#REF!*1.8</f>
        <v>#REF!</v>
      </c>
      <c r="BS183" s="37" t="e">
        <f>#REF!*1.8</f>
        <v>#REF!</v>
      </c>
      <c r="BT183" s="37" t="e">
        <f>#REF!*1.8</f>
        <v>#REF!</v>
      </c>
      <c r="BU183" s="37" t="e">
        <f t="shared" si="1085"/>
        <v>#REF!</v>
      </c>
      <c r="BV183" s="37" t="e">
        <f>#REF!*1.8</f>
        <v>#REF!</v>
      </c>
      <c r="BW183" s="37" t="e">
        <f>#REF!*1.8</f>
        <v>#REF!</v>
      </c>
      <c r="BX183" s="37" t="e">
        <f>#REF!*1.8</f>
        <v>#REF!</v>
      </c>
      <c r="BY183" s="37" t="e">
        <f>#REF!*1.8</f>
        <v>#REF!</v>
      </c>
      <c r="BZ183" s="37" t="e">
        <f t="shared" si="1086"/>
        <v>#REF!</v>
      </c>
      <c r="CA183" s="37" t="e">
        <f>#REF!*1.8</f>
        <v>#REF!</v>
      </c>
      <c r="CB183" s="37" t="e">
        <f>#REF!*1.8</f>
        <v>#REF!</v>
      </c>
      <c r="CC183" s="37" t="e">
        <f>#REF!*1.8</f>
        <v>#REF!</v>
      </c>
      <c r="CD183" s="37" t="e">
        <f>#REF!*1.8</f>
        <v>#REF!</v>
      </c>
      <c r="CE183" s="37" t="e">
        <f t="shared" si="1087"/>
        <v>#REF!</v>
      </c>
      <c r="CF183" s="50" t="e">
        <f t="shared" si="1088"/>
        <v>#REF!</v>
      </c>
      <c r="CG183" s="37" t="e">
        <f t="shared" si="1089"/>
        <v>#REF!</v>
      </c>
      <c r="CH183" s="37" t="e">
        <f t="shared" si="1090"/>
        <v>#REF!</v>
      </c>
      <c r="CI183" s="37" t="e">
        <f t="shared" si="1091"/>
        <v>#REF!</v>
      </c>
    </row>
    <row r="184" spans="1:133" x14ac:dyDescent="0.65">
      <c r="A184" s="158"/>
      <c r="B184" s="158" t="s">
        <v>152</v>
      </c>
      <c r="C184" s="37" t="e">
        <f>#REF!</f>
        <v>#REF!</v>
      </c>
      <c r="D184" s="37" t="e">
        <f>#REF!</f>
        <v>#REF!</v>
      </c>
      <c r="E184" s="37" t="e">
        <f>#REF!</f>
        <v>#REF!</v>
      </c>
      <c r="F184" s="37" t="e">
        <f>#REF!</f>
        <v>#REF!</v>
      </c>
      <c r="G184" s="37" t="e">
        <f t="shared" si="1071"/>
        <v>#REF!</v>
      </c>
      <c r="H184" s="37" t="e">
        <f>#REF!</f>
        <v>#REF!</v>
      </c>
      <c r="I184" s="37" t="e">
        <f>#REF!</f>
        <v>#REF!</v>
      </c>
      <c r="J184" s="37" t="e">
        <f>#REF!</f>
        <v>#REF!</v>
      </c>
      <c r="K184" s="37" t="e">
        <f>#REF!</f>
        <v>#REF!</v>
      </c>
      <c r="L184" s="37" t="e">
        <f t="shared" si="1072"/>
        <v>#REF!</v>
      </c>
      <c r="M184" s="37" t="e">
        <f>#REF!</f>
        <v>#REF!</v>
      </c>
      <c r="N184" s="37" t="e">
        <f>#REF!</f>
        <v>#REF!</v>
      </c>
      <c r="O184" s="37" t="e">
        <f>#REF!</f>
        <v>#REF!</v>
      </c>
      <c r="P184" s="37" t="e">
        <f>#REF!</f>
        <v>#REF!</v>
      </c>
      <c r="Q184" s="37" t="e">
        <f t="shared" si="1073"/>
        <v>#REF!</v>
      </c>
      <c r="R184" s="37" t="e">
        <f>#REF!</f>
        <v>#REF!</v>
      </c>
      <c r="S184" s="37" t="e">
        <f>#REF!</f>
        <v>#REF!</v>
      </c>
      <c r="T184" s="37" t="e">
        <f>#REF!</f>
        <v>#REF!</v>
      </c>
      <c r="U184" s="37" t="e">
        <f>#REF!</f>
        <v>#REF!</v>
      </c>
      <c r="V184" s="37" t="e">
        <f t="shared" si="1074"/>
        <v>#REF!</v>
      </c>
      <c r="W184" s="37" t="e">
        <f>#REF!</f>
        <v>#REF!</v>
      </c>
      <c r="X184" s="37" t="e">
        <f>#REF!</f>
        <v>#REF!</v>
      </c>
      <c r="Y184" s="37" t="e">
        <f>#REF!</f>
        <v>#REF!</v>
      </c>
      <c r="Z184" s="37" t="e">
        <f>#REF!</f>
        <v>#REF!</v>
      </c>
      <c r="AA184" s="37" t="e">
        <f t="shared" si="1075"/>
        <v>#REF!</v>
      </c>
      <c r="AB184" s="37" t="e">
        <f>#REF!</f>
        <v>#REF!</v>
      </c>
      <c r="AC184" s="37" t="e">
        <f>#REF!</f>
        <v>#REF!</v>
      </c>
      <c r="AD184" s="37" t="e">
        <f>#REF!</f>
        <v>#REF!</v>
      </c>
      <c r="AE184" s="37" t="e">
        <f>#REF!</f>
        <v>#REF!</v>
      </c>
      <c r="AF184" s="37" t="e">
        <f t="shared" si="1076"/>
        <v>#REF!</v>
      </c>
      <c r="AG184" s="37" t="e">
        <f>#REF!</f>
        <v>#REF!</v>
      </c>
      <c r="AH184" s="37" t="e">
        <f>#REF!</f>
        <v>#REF!</v>
      </c>
      <c r="AI184" s="50" t="e">
        <f t="shared" si="1077"/>
        <v>#REF!</v>
      </c>
      <c r="AJ184" s="37" t="e">
        <f>#REF!*1.8</f>
        <v>#REF!</v>
      </c>
      <c r="AK184" s="37" t="e">
        <f>#REF!*1.8</f>
        <v>#REF!</v>
      </c>
      <c r="AL184" s="37" t="e">
        <f>#REF!*1.8</f>
        <v>#REF!</v>
      </c>
      <c r="AM184" s="37" t="e">
        <f>#REF!*1.8</f>
        <v>#REF!</v>
      </c>
      <c r="AN184" s="37" t="e">
        <f t="shared" si="1078"/>
        <v>#REF!</v>
      </c>
      <c r="AO184" s="37" t="e">
        <f>#REF!*1.8</f>
        <v>#REF!</v>
      </c>
      <c r="AP184" s="37" t="e">
        <f>#REF!*1.8</f>
        <v>#REF!</v>
      </c>
      <c r="AQ184" s="37" t="e">
        <f>#REF!*1.8</f>
        <v>#REF!</v>
      </c>
      <c r="AR184" s="37" t="e">
        <f>#REF!*1.8</f>
        <v>#REF!</v>
      </c>
      <c r="AS184" s="37" t="e">
        <f t="shared" si="1079"/>
        <v>#REF!</v>
      </c>
      <c r="AT184" s="37" t="e">
        <f>#REF!*1.8</f>
        <v>#REF!</v>
      </c>
      <c r="AU184" s="37" t="e">
        <f>#REF!*1.8</f>
        <v>#REF!</v>
      </c>
      <c r="AV184" s="37" t="e">
        <f>#REF!*1.8</f>
        <v>#REF!</v>
      </c>
      <c r="AW184" s="37" t="e">
        <f>#REF!*1.8</f>
        <v>#REF!</v>
      </c>
      <c r="AX184" s="37" t="e">
        <f t="shared" si="1080"/>
        <v>#REF!</v>
      </c>
      <c r="AY184" s="37" t="e">
        <f>#REF!*1.8</f>
        <v>#REF!</v>
      </c>
      <c r="AZ184" s="37" t="e">
        <f>#REF!*1.8</f>
        <v>#REF!</v>
      </c>
      <c r="BA184" s="37" t="e">
        <f>#REF!*1.8</f>
        <v>#REF!</v>
      </c>
      <c r="BB184" s="37" t="e">
        <f>#REF!*1.8</f>
        <v>#REF!</v>
      </c>
      <c r="BC184" s="37" t="e">
        <f t="shared" si="1081"/>
        <v>#REF!</v>
      </c>
      <c r="BD184" s="37" t="e">
        <f>#REF!*1.8</f>
        <v>#REF!</v>
      </c>
      <c r="BE184" s="37" t="e">
        <f>#REF!*1.8</f>
        <v>#REF!</v>
      </c>
      <c r="BF184" s="37" t="e">
        <f>#REF!*1.8</f>
        <v>#REF!</v>
      </c>
      <c r="BG184" s="37" t="e">
        <f>#REF!*1.8</f>
        <v>#REF!</v>
      </c>
      <c r="BH184" s="37" t="e">
        <f t="shared" si="1082"/>
        <v>#REF!</v>
      </c>
      <c r="BI184" s="37" t="e">
        <f>#REF!*1.8</f>
        <v>#REF!</v>
      </c>
      <c r="BJ184" s="37" t="e">
        <f>#REF!*1.8</f>
        <v>#REF!</v>
      </c>
      <c r="BK184" s="37" t="e">
        <f>#REF!*1.8</f>
        <v>#REF!</v>
      </c>
      <c r="BL184" s="37" t="e">
        <f>#REF!*1.8</f>
        <v>#REF!</v>
      </c>
      <c r="BM184" s="37" t="e">
        <f t="shared" si="1083"/>
        <v>#REF!</v>
      </c>
      <c r="BN184" s="37" t="e">
        <f>#REF!</f>
        <v>#REF!</v>
      </c>
      <c r="BO184" s="37" t="e">
        <f>#REF!</f>
        <v>#REF!</v>
      </c>
      <c r="BP184" s="50" t="e">
        <f t="shared" si="1084"/>
        <v>#REF!</v>
      </c>
      <c r="BQ184" s="37" t="e">
        <f>#REF!*1.8</f>
        <v>#REF!</v>
      </c>
      <c r="BR184" s="37" t="e">
        <f>#REF!*1.8</f>
        <v>#REF!</v>
      </c>
      <c r="BS184" s="37" t="e">
        <f>#REF!*1.8</f>
        <v>#REF!</v>
      </c>
      <c r="BT184" s="37" t="e">
        <f>#REF!*1.8</f>
        <v>#REF!</v>
      </c>
      <c r="BU184" s="37" t="e">
        <f t="shared" si="1085"/>
        <v>#REF!</v>
      </c>
      <c r="BV184" s="37" t="e">
        <f>#REF!*1.8</f>
        <v>#REF!</v>
      </c>
      <c r="BW184" s="37" t="e">
        <f>#REF!*1.8</f>
        <v>#REF!</v>
      </c>
      <c r="BX184" s="37" t="e">
        <f>#REF!*1.8</f>
        <v>#REF!</v>
      </c>
      <c r="BY184" s="37" t="e">
        <f>#REF!*1.8</f>
        <v>#REF!</v>
      </c>
      <c r="BZ184" s="37" t="e">
        <f t="shared" si="1086"/>
        <v>#REF!</v>
      </c>
      <c r="CA184" s="37" t="e">
        <f>#REF!*1.8</f>
        <v>#REF!</v>
      </c>
      <c r="CB184" s="37" t="e">
        <f>#REF!*1.8</f>
        <v>#REF!</v>
      </c>
      <c r="CC184" s="37" t="e">
        <f>#REF!*1.8</f>
        <v>#REF!</v>
      </c>
      <c r="CD184" s="37" t="e">
        <f>#REF!*1.8</f>
        <v>#REF!</v>
      </c>
      <c r="CE184" s="37" t="e">
        <f t="shared" si="1087"/>
        <v>#REF!</v>
      </c>
      <c r="CF184" s="50" t="e">
        <f t="shared" si="1088"/>
        <v>#REF!</v>
      </c>
      <c r="CG184" s="37" t="e">
        <f t="shared" si="1089"/>
        <v>#REF!</v>
      </c>
      <c r="CH184" s="37" t="e">
        <f t="shared" si="1090"/>
        <v>#REF!</v>
      </c>
      <c r="CI184" s="37" t="e">
        <f t="shared" si="1091"/>
        <v>#REF!</v>
      </c>
    </row>
    <row r="185" spans="1:133" x14ac:dyDescent="0.65">
      <c r="A185" s="146"/>
      <c r="B185" s="146" t="s">
        <v>207</v>
      </c>
      <c r="C185" s="37" t="e">
        <f>#REF!</f>
        <v>#REF!</v>
      </c>
      <c r="D185" s="37" t="e">
        <f>#REF!</f>
        <v>#REF!</v>
      </c>
      <c r="E185" s="37" t="e">
        <f>#REF!</f>
        <v>#REF!</v>
      </c>
      <c r="F185" s="37" t="e">
        <f>#REF!</f>
        <v>#REF!</v>
      </c>
      <c r="G185" s="37" t="e">
        <f t="shared" si="1071"/>
        <v>#REF!</v>
      </c>
      <c r="H185" s="37" t="e">
        <f>#REF!</f>
        <v>#REF!</v>
      </c>
      <c r="I185" s="37" t="e">
        <f>#REF!</f>
        <v>#REF!</v>
      </c>
      <c r="J185" s="37" t="e">
        <f>#REF!</f>
        <v>#REF!</v>
      </c>
      <c r="K185" s="37" t="e">
        <f>#REF!</f>
        <v>#REF!</v>
      </c>
      <c r="L185" s="37" t="e">
        <f t="shared" si="1072"/>
        <v>#REF!</v>
      </c>
      <c r="M185" s="37" t="e">
        <f>#REF!</f>
        <v>#REF!</v>
      </c>
      <c r="N185" s="37" t="e">
        <f>#REF!</f>
        <v>#REF!</v>
      </c>
      <c r="O185" s="37" t="e">
        <f>#REF!</f>
        <v>#REF!</v>
      </c>
      <c r="P185" s="37" t="e">
        <f>#REF!</f>
        <v>#REF!</v>
      </c>
      <c r="Q185" s="37" t="e">
        <f t="shared" si="1073"/>
        <v>#REF!</v>
      </c>
      <c r="R185" s="37" t="e">
        <f>#REF!</f>
        <v>#REF!</v>
      </c>
      <c r="S185" s="37" t="e">
        <f>#REF!</f>
        <v>#REF!</v>
      </c>
      <c r="T185" s="37" t="e">
        <f>#REF!</f>
        <v>#REF!</v>
      </c>
      <c r="U185" s="37" t="e">
        <f>#REF!</f>
        <v>#REF!</v>
      </c>
      <c r="V185" s="37" t="e">
        <f t="shared" si="1074"/>
        <v>#REF!</v>
      </c>
      <c r="W185" s="37" t="e">
        <f>#REF!</f>
        <v>#REF!</v>
      </c>
      <c r="X185" s="37" t="e">
        <f>#REF!</f>
        <v>#REF!</v>
      </c>
      <c r="Y185" s="37" t="e">
        <f>#REF!</f>
        <v>#REF!</v>
      </c>
      <c r="Z185" s="37" t="e">
        <f>#REF!</f>
        <v>#REF!</v>
      </c>
      <c r="AA185" s="37" t="e">
        <f t="shared" si="1075"/>
        <v>#REF!</v>
      </c>
      <c r="AB185" s="37" t="e">
        <f>#REF!</f>
        <v>#REF!</v>
      </c>
      <c r="AC185" s="37" t="e">
        <f>#REF!</f>
        <v>#REF!</v>
      </c>
      <c r="AD185" s="37" t="e">
        <f>#REF!</f>
        <v>#REF!</v>
      </c>
      <c r="AE185" s="37" t="e">
        <f>#REF!</f>
        <v>#REF!</v>
      </c>
      <c r="AF185" s="37" t="e">
        <f t="shared" si="1076"/>
        <v>#REF!</v>
      </c>
      <c r="AG185" s="37" t="e">
        <f>#REF!</f>
        <v>#REF!</v>
      </c>
      <c r="AH185" s="37" t="e">
        <f>#REF!</f>
        <v>#REF!</v>
      </c>
      <c r="AI185" s="50" t="e">
        <f t="shared" si="1077"/>
        <v>#REF!</v>
      </c>
      <c r="AJ185" s="37" t="e">
        <f>#REF!*1.8</f>
        <v>#REF!</v>
      </c>
      <c r="AK185" s="37" t="e">
        <f>#REF!*1.8</f>
        <v>#REF!</v>
      </c>
      <c r="AL185" s="37" t="e">
        <f>#REF!*1.8</f>
        <v>#REF!</v>
      </c>
      <c r="AM185" s="37" t="e">
        <f>#REF!*1.8</f>
        <v>#REF!</v>
      </c>
      <c r="AN185" s="37" t="e">
        <f t="shared" si="1078"/>
        <v>#REF!</v>
      </c>
      <c r="AO185" s="37" t="e">
        <f>#REF!*1.8</f>
        <v>#REF!</v>
      </c>
      <c r="AP185" s="37" t="e">
        <f>#REF!*1.8</f>
        <v>#REF!</v>
      </c>
      <c r="AQ185" s="37" t="e">
        <f>#REF!*1.8</f>
        <v>#REF!</v>
      </c>
      <c r="AR185" s="37" t="e">
        <f>#REF!*1.8</f>
        <v>#REF!</v>
      </c>
      <c r="AS185" s="37" t="e">
        <f t="shared" si="1079"/>
        <v>#REF!</v>
      </c>
      <c r="AT185" s="37" t="e">
        <f>#REF!*1.8</f>
        <v>#REF!</v>
      </c>
      <c r="AU185" s="37" t="e">
        <f>#REF!*1.8</f>
        <v>#REF!</v>
      </c>
      <c r="AV185" s="37" t="e">
        <f>#REF!*1.8</f>
        <v>#REF!</v>
      </c>
      <c r="AW185" s="37" t="e">
        <f>#REF!*1.8</f>
        <v>#REF!</v>
      </c>
      <c r="AX185" s="37" t="e">
        <f t="shared" si="1080"/>
        <v>#REF!</v>
      </c>
      <c r="AY185" s="37" t="e">
        <f>#REF!*1.8</f>
        <v>#REF!</v>
      </c>
      <c r="AZ185" s="37" t="e">
        <f>#REF!*1.8</f>
        <v>#REF!</v>
      </c>
      <c r="BA185" s="37" t="e">
        <f>#REF!*1.8</f>
        <v>#REF!</v>
      </c>
      <c r="BB185" s="37" t="e">
        <f>#REF!*1.8</f>
        <v>#REF!</v>
      </c>
      <c r="BC185" s="37" t="e">
        <f t="shared" si="1081"/>
        <v>#REF!</v>
      </c>
      <c r="BD185" s="37" t="e">
        <f>#REF!*1.8</f>
        <v>#REF!</v>
      </c>
      <c r="BE185" s="37" t="e">
        <f>#REF!*1.8</f>
        <v>#REF!</v>
      </c>
      <c r="BF185" s="37" t="e">
        <f>#REF!*1.8</f>
        <v>#REF!</v>
      </c>
      <c r="BG185" s="37" t="e">
        <f>#REF!*1.8</f>
        <v>#REF!</v>
      </c>
      <c r="BH185" s="37" t="e">
        <f t="shared" si="1082"/>
        <v>#REF!</v>
      </c>
      <c r="BI185" s="37" t="e">
        <f>#REF!*1.8</f>
        <v>#REF!</v>
      </c>
      <c r="BJ185" s="37" t="e">
        <f>#REF!*1.8</f>
        <v>#REF!</v>
      </c>
      <c r="BK185" s="37" t="e">
        <f>#REF!*1.8</f>
        <v>#REF!</v>
      </c>
      <c r="BL185" s="37" t="e">
        <f>#REF!*1.8</f>
        <v>#REF!</v>
      </c>
      <c r="BM185" s="37" t="e">
        <f t="shared" si="1083"/>
        <v>#REF!</v>
      </c>
      <c r="BN185" s="37" t="e">
        <f>#REF!</f>
        <v>#REF!</v>
      </c>
      <c r="BO185" s="37" t="e">
        <f>#REF!</f>
        <v>#REF!</v>
      </c>
      <c r="BP185" s="50" t="e">
        <f t="shared" si="1084"/>
        <v>#REF!</v>
      </c>
      <c r="BQ185" s="37" t="e">
        <f>#REF!*1.8</f>
        <v>#REF!</v>
      </c>
      <c r="BR185" s="37" t="e">
        <f>#REF!*1.8</f>
        <v>#REF!</v>
      </c>
      <c r="BS185" s="37" t="e">
        <f>#REF!*1.8</f>
        <v>#REF!</v>
      </c>
      <c r="BT185" s="37" t="e">
        <f>#REF!*1.8</f>
        <v>#REF!</v>
      </c>
      <c r="BU185" s="37" t="e">
        <f t="shared" si="1085"/>
        <v>#REF!</v>
      </c>
      <c r="BV185" s="37" t="e">
        <f>#REF!*1.8</f>
        <v>#REF!</v>
      </c>
      <c r="BW185" s="37" t="e">
        <f>#REF!*1.8</f>
        <v>#REF!</v>
      </c>
      <c r="BX185" s="37" t="e">
        <f>#REF!*1.8</f>
        <v>#REF!</v>
      </c>
      <c r="BY185" s="37" t="e">
        <f>#REF!*1.8</f>
        <v>#REF!</v>
      </c>
      <c r="BZ185" s="37" t="e">
        <f t="shared" si="1086"/>
        <v>#REF!</v>
      </c>
      <c r="CA185" s="37" t="e">
        <f>#REF!*1.8</f>
        <v>#REF!</v>
      </c>
      <c r="CB185" s="37" t="e">
        <f>#REF!*1.8</f>
        <v>#REF!</v>
      </c>
      <c r="CC185" s="37" t="e">
        <f>#REF!*1.8</f>
        <v>#REF!</v>
      </c>
      <c r="CD185" s="37" t="e">
        <f>#REF!*1.8</f>
        <v>#REF!</v>
      </c>
      <c r="CE185" s="37" t="e">
        <f t="shared" si="1087"/>
        <v>#REF!</v>
      </c>
      <c r="CF185" s="50" t="e">
        <f t="shared" si="1088"/>
        <v>#REF!</v>
      </c>
      <c r="CG185" s="37" t="e">
        <f t="shared" si="1089"/>
        <v>#REF!</v>
      </c>
      <c r="CH185" s="37" t="e">
        <f t="shared" si="1090"/>
        <v>#REF!</v>
      </c>
      <c r="CI185" s="37" t="e">
        <f t="shared" si="1091"/>
        <v>#REF!</v>
      </c>
    </row>
    <row r="186" spans="1:133" x14ac:dyDescent="0.65">
      <c r="A186" s="158"/>
      <c r="B186" s="158" t="s">
        <v>209</v>
      </c>
      <c r="C186" s="37" t="e">
        <f>#REF!</f>
        <v>#REF!</v>
      </c>
      <c r="D186" s="37" t="e">
        <f>#REF!</f>
        <v>#REF!</v>
      </c>
      <c r="E186" s="37" t="e">
        <f>#REF!</f>
        <v>#REF!</v>
      </c>
      <c r="F186" s="37" t="e">
        <f>#REF!</f>
        <v>#REF!</v>
      </c>
      <c r="G186" s="37" t="e">
        <f t="shared" si="1071"/>
        <v>#REF!</v>
      </c>
      <c r="H186" s="37" t="e">
        <f>#REF!</f>
        <v>#REF!</v>
      </c>
      <c r="I186" s="37" t="e">
        <f>#REF!</f>
        <v>#REF!</v>
      </c>
      <c r="J186" s="37" t="e">
        <f>#REF!</f>
        <v>#REF!</v>
      </c>
      <c r="K186" s="37" t="e">
        <f>#REF!</f>
        <v>#REF!</v>
      </c>
      <c r="L186" s="37" t="e">
        <f t="shared" si="1072"/>
        <v>#REF!</v>
      </c>
      <c r="M186" s="37" t="e">
        <f>#REF!</f>
        <v>#REF!</v>
      </c>
      <c r="N186" s="37" t="e">
        <f>#REF!</f>
        <v>#REF!</v>
      </c>
      <c r="O186" s="37" t="e">
        <f>#REF!</f>
        <v>#REF!</v>
      </c>
      <c r="P186" s="37" t="e">
        <f>#REF!</f>
        <v>#REF!</v>
      </c>
      <c r="Q186" s="37" t="e">
        <f t="shared" si="1073"/>
        <v>#REF!</v>
      </c>
      <c r="R186" s="37" t="e">
        <f>#REF!</f>
        <v>#REF!</v>
      </c>
      <c r="S186" s="37" t="e">
        <f>#REF!</f>
        <v>#REF!</v>
      </c>
      <c r="T186" s="37" t="e">
        <f>#REF!</f>
        <v>#REF!</v>
      </c>
      <c r="U186" s="37" t="e">
        <f>#REF!</f>
        <v>#REF!</v>
      </c>
      <c r="V186" s="37" t="e">
        <f t="shared" si="1074"/>
        <v>#REF!</v>
      </c>
      <c r="W186" s="37" t="e">
        <f>#REF!</f>
        <v>#REF!</v>
      </c>
      <c r="X186" s="37" t="e">
        <f>#REF!</f>
        <v>#REF!</v>
      </c>
      <c r="Y186" s="37" t="e">
        <f>#REF!</f>
        <v>#REF!</v>
      </c>
      <c r="Z186" s="37" t="e">
        <f>#REF!</f>
        <v>#REF!</v>
      </c>
      <c r="AA186" s="37" t="e">
        <f t="shared" si="1075"/>
        <v>#REF!</v>
      </c>
      <c r="AB186" s="37" t="e">
        <f>#REF!</f>
        <v>#REF!</v>
      </c>
      <c r="AC186" s="37" t="e">
        <f>#REF!</f>
        <v>#REF!</v>
      </c>
      <c r="AD186" s="37" t="e">
        <f>#REF!</f>
        <v>#REF!</v>
      </c>
      <c r="AE186" s="37" t="e">
        <f>#REF!</f>
        <v>#REF!</v>
      </c>
      <c r="AF186" s="37" t="e">
        <f t="shared" si="1076"/>
        <v>#REF!</v>
      </c>
      <c r="AG186" s="37" t="e">
        <f>#REF!</f>
        <v>#REF!</v>
      </c>
      <c r="AH186" s="37" t="e">
        <f>#REF!</f>
        <v>#REF!</v>
      </c>
      <c r="AI186" s="50" t="e">
        <f t="shared" si="1077"/>
        <v>#REF!</v>
      </c>
      <c r="AJ186" s="37" t="e">
        <f>#REF!*1.8</f>
        <v>#REF!</v>
      </c>
      <c r="AK186" s="37" t="e">
        <f>#REF!*1.8</f>
        <v>#REF!</v>
      </c>
      <c r="AL186" s="37" t="e">
        <f>#REF!*1.8</f>
        <v>#REF!</v>
      </c>
      <c r="AM186" s="37" t="e">
        <f>#REF!*1.8</f>
        <v>#REF!</v>
      </c>
      <c r="AN186" s="37" t="e">
        <f t="shared" si="1078"/>
        <v>#REF!</v>
      </c>
      <c r="AO186" s="37" t="e">
        <f>#REF!*1.8</f>
        <v>#REF!</v>
      </c>
      <c r="AP186" s="37" t="e">
        <f>#REF!*1.8</f>
        <v>#REF!</v>
      </c>
      <c r="AQ186" s="37" t="e">
        <f>#REF!*1.8</f>
        <v>#REF!</v>
      </c>
      <c r="AR186" s="37" t="e">
        <f>#REF!*1.8</f>
        <v>#REF!</v>
      </c>
      <c r="AS186" s="37" t="e">
        <f t="shared" si="1079"/>
        <v>#REF!</v>
      </c>
      <c r="AT186" s="37" t="e">
        <f>#REF!*1.8</f>
        <v>#REF!</v>
      </c>
      <c r="AU186" s="37" t="e">
        <f>#REF!*1.8</f>
        <v>#REF!</v>
      </c>
      <c r="AV186" s="37" t="e">
        <f>#REF!*1.8</f>
        <v>#REF!</v>
      </c>
      <c r="AW186" s="37" t="e">
        <f>#REF!*1.8</f>
        <v>#REF!</v>
      </c>
      <c r="AX186" s="37" t="e">
        <f t="shared" si="1080"/>
        <v>#REF!</v>
      </c>
      <c r="AY186" s="37" t="e">
        <f>#REF!*1.8</f>
        <v>#REF!</v>
      </c>
      <c r="AZ186" s="37" t="e">
        <f>#REF!*1.8</f>
        <v>#REF!</v>
      </c>
      <c r="BA186" s="37" t="e">
        <f>#REF!*1.8</f>
        <v>#REF!</v>
      </c>
      <c r="BB186" s="37" t="e">
        <f>#REF!*1.8</f>
        <v>#REF!</v>
      </c>
      <c r="BC186" s="37" t="e">
        <f t="shared" si="1081"/>
        <v>#REF!</v>
      </c>
      <c r="BD186" s="37" t="e">
        <f>#REF!*1.8</f>
        <v>#REF!</v>
      </c>
      <c r="BE186" s="37" t="e">
        <f>#REF!*1.8</f>
        <v>#REF!</v>
      </c>
      <c r="BF186" s="37" t="e">
        <f>#REF!*1.8</f>
        <v>#REF!</v>
      </c>
      <c r="BG186" s="37" t="e">
        <f>#REF!*1.8</f>
        <v>#REF!</v>
      </c>
      <c r="BH186" s="37" t="e">
        <f t="shared" si="1082"/>
        <v>#REF!</v>
      </c>
      <c r="BI186" s="37" t="e">
        <f>#REF!*1.8</f>
        <v>#REF!</v>
      </c>
      <c r="BJ186" s="37" t="e">
        <f>#REF!*1.8</f>
        <v>#REF!</v>
      </c>
      <c r="BK186" s="37" t="e">
        <f>#REF!*1.8</f>
        <v>#REF!</v>
      </c>
      <c r="BL186" s="37" t="e">
        <f>#REF!*1.8</f>
        <v>#REF!</v>
      </c>
      <c r="BM186" s="37" t="e">
        <f t="shared" si="1083"/>
        <v>#REF!</v>
      </c>
      <c r="BN186" s="37" t="e">
        <f>#REF!</f>
        <v>#REF!</v>
      </c>
      <c r="BO186" s="37" t="e">
        <f>#REF!</f>
        <v>#REF!</v>
      </c>
      <c r="BP186" s="50" t="e">
        <f t="shared" si="1084"/>
        <v>#REF!</v>
      </c>
      <c r="BQ186" s="37" t="e">
        <f>#REF!*1.8</f>
        <v>#REF!</v>
      </c>
      <c r="BR186" s="37" t="e">
        <f>#REF!*1.8</f>
        <v>#REF!</v>
      </c>
      <c r="BS186" s="37" t="e">
        <f>#REF!*1.8</f>
        <v>#REF!</v>
      </c>
      <c r="BT186" s="37" t="e">
        <f>#REF!*1.8</f>
        <v>#REF!</v>
      </c>
      <c r="BU186" s="37" t="e">
        <f t="shared" si="1085"/>
        <v>#REF!</v>
      </c>
      <c r="BV186" s="37" t="e">
        <f>#REF!*1.8</f>
        <v>#REF!</v>
      </c>
      <c r="BW186" s="37" t="e">
        <f>#REF!*1.8</f>
        <v>#REF!</v>
      </c>
      <c r="BX186" s="37" t="e">
        <f>#REF!*1.8</f>
        <v>#REF!</v>
      </c>
      <c r="BY186" s="37" t="e">
        <f>#REF!*1.8</f>
        <v>#REF!</v>
      </c>
      <c r="BZ186" s="37" t="e">
        <f t="shared" si="1086"/>
        <v>#REF!</v>
      </c>
      <c r="CA186" s="37" t="e">
        <f>#REF!*1.8</f>
        <v>#REF!</v>
      </c>
      <c r="CB186" s="37" t="e">
        <f>#REF!*1.8</f>
        <v>#REF!</v>
      </c>
      <c r="CC186" s="37" t="e">
        <f>#REF!*1.8</f>
        <v>#REF!</v>
      </c>
      <c r="CD186" s="37" t="e">
        <f>#REF!*1.8</f>
        <v>#REF!</v>
      </c>
      <c r="CE186" s="37" t="e">
        <f t="shared" si="1087"/>
        <v>#REF!</v>
      </c>
      <c r="CF186" s="50" t="e">
        <f t="shared" si="1088"/>
        <v>#REF!</v>
      </c>
      <c r="CG186" s="37" t="e">
        <f t="shared" si="1089"/>
        <v>#REF!</v>
      </c>
      <c r="CH186" s="37" t="e">
        <f t="shared" si="1090"/>
        <v>#REF!</v>
      </c>
      <c r="CI186" s="37" t="e">
        <f t="shared" si="1091"/>
        <v>#REF!</v>
      </c>
    </row>
    <row r="187" spans="1:133" x14ac:dyDescent="0.65">
      <c r="A187" s="158"/>
      <c r="B187" s="158" t="s">
        <v>208</v>
      </c>
      <c r="C187" s="37" t="e">
        <f>#REF!</f>
        <v>#REF!</v>
      </c>
      <c r="D187" s="37" t="e">
        <f>#REF!</f>
        <v>#REF!</v>
      </c>
      <c r="E187" s="37" t="e">
        <f>#REF!</f>
        <v>#REF!</v>
      </c>
      <c r="F187" s="37" t="e">
        <f>#REF!</f>
        <v>#REF!</v>
      </c>
      <c r="G187" s="37" t="e">
        <f t="shared" si="1071"/>
        <v>#REF!</v>
      </c>
      <c r="H187" s="37" t="e">
        <f>#REF!</f>
        <v>#REF!</v>
      </c>
      <c r="I187" s="37" t="e">
        <f>#REF!</f>
        <v>#REF!</v>
      </c>
      <c r="J187" s="37" t="e">
        <f>#REF!</f>
        <v>#REF!</v>
      </c>
      <c r="K187" s="37" t="e">
        <f>#REF!</f>
        <v>#REF!</v>
      </c>
      <c r="L187" s="37" t="e">
        <f t="shared" si="1072"/>
        <v>#REF!</v>
      </c>
      <c r="M187" s="37" t="e">
        <f>#REF!</f>
        <v>#REF!</v>
      </c>
      <c r="N187" s="37" t="e">
        <f>#REF!</f>
        <v>#REF!</v>
      </c>
      <c r="O187" s="37" t="e">
        <f>#REF!</f>
        <v>#REF!</v>
      </c>
      <c r="P187" s="37" t="e">
        <f>#REF!</f>
        <v>#REF!</v>
      </c>
      <c r="Q187" s="37" t="e">
        <f t="shared" si="1073"/>
        <v>#REF!</v>
      </c>
      <c r="R187" s="37" t="e">
        <f>#REF!</f>
        <v>#REF!</v>
      </c>
      <c r="S187" s="37" t="e">
        <f>#REF!</f>
        <v>#REF!</v>
      </c>
      <c r="T187" s="37" t="e">
        <f>#REF!</f>
        <v>#REF!</v>
      </c>
      <c r="U187" s="37" t="e">
        <f>#REF!</f>
        <v>#REF!</v>
      </c>
      <c r="V187" s="37" t="e">
        <f t="shared" si="1074"/>
        <v>#REF!</v>
      </c>
      <c r="W187" s="37" t="e">
        <f>#REF!</f>
        <v>#REF!</v>
      </c>
      <c r="X187" s="37" t="e">
        <f>#REF!</f>
        <v>#REF!</v>
      </c>
      <c r="Y187" s="37" t="e">
        <f>#REF!</f>
        <v>#REF!</v>
      </c>
      <c r="Z187" s="37" t="e">
        <f>#REF!</f>
        <v>#REF!</v>
      </c>
      <c r="AA187" s="37" t="e">
        <f t="shared" si="1075"/>
        <v>#REF!</v>
      </c>
      <c r="AB187" s="37" t="e">
        <f>#REF!</f>
        <v>#REF!</v>
      </c>
      <c r="AC187" s="37" t="e">
        <f>#REF!</f>
        <v>#REF!</v>
      </c>
      <c r="AD187" s="37" t="e">
        <f>#REF!</f>
        <v>#REF!</v>
      </c>
      <c r="AE187" s="37" t="e">
        <f>#REF!</f>
        <v>#REF!</v>
      </c>
      <c r="AF187" s="37" t="e">
        <f t="shared" si="1076"/>
        <v>#REF!</v>
      </c>
      <c r="AG187" s="37" t="e">
        <f>#REF!</f>
        <v>#REF!</v>
      </c>
      <c r="AH187" s="37" t="e">
        <f>#REF!</f>
        <v>#REF!</v>
      </c>
      <c r="AI187" s="50" t="e">
        <f t="shared" si="1077"/>
        <v>#REF!</v>
      </c>
      <c r="AJ187" s="37" t="e">
        <f>#REF!*1.8</f>
        <v>#REF!</v>
      </c>
      <c r="AK187" s="37" t="e">
        <f>#REF!*1.8</f>
        <v>#REF!</v>
      </c>
      <c r="AL187" s="37" t="e">
        <f>#REF!*1.8</f>
        <v>#REF!</v>
      </c>
      <c r="AM187" s="37" t="e">
        <f>#REF!*1.8</f>
        <v>#REF!</v>
      </c>
      <c r="AN187" s="37" t="e">
        <f t="shared" si="1078"/>
        <v>#REF!</v>
      </c>
      <c r="AO187" s="37" t="e">
        <f>#REF!*1.8</f>
        <v>#REF!</v>
      </c>
      <c r="AP187" s="37" t="e">
        <f>#REF!*1.8</f>
        <v>#REF!</v>
      </c>
      <c r="AQ187" s="37" t="e">
        <f>#REF!*1.8</f>
        <v>#REF!</v>
      </c>
      <c r="AR187" s="37" t="e">
        <f>#REF!*1.8</f>
        <v>#REF!</v>
      </c>
      <c r="AS187" s="37" t="e">
        <f t="shared" si="1079"/>
        <v>#REF!</v>
      </c>
      <c r="AT187" s="37" t="e">
        <f>#REF!*1.8</f>
        <v>#REF!</v>
      </c>
      <c r="AU187" s="37" t="e">
        <f>#REF!*1.8</f>
        <v>#REF!</v>
      </c>
      <c r="AV187" s="37" t="e">
        <f>#REF!*1.8</f>
        <v>#REF!</v>
      </c>
      <c r="AW187" s="37" t="e">
        <f>#REF!*1.8</f>
        <v>#REF!</v>
      </c>
      <c r="AX187" s="37" t="e">
        <f t="shared" si="1080"/>
        <v>#REF!</v>
      </c>
      <c r="AY187" s="37" t="e">
        <f>#REF!*1.8</f>
        <v>#REF!</v>
      </c>
      <c r="AZ187" s="37" t="e">
        <f>#REF!*1.8</f>
        <v>#REF!</v>
      </c>
      <c r="BA187" s="37" t="e">
        <f>#REF!*1.8</f>
        <v>#REF!</v>
      </c>
      <c r="BB187" s="37" t="e">
        <f>#REF!*1.8</f>
        <v>#REF!</v>
      </c>
      <c r="BC187" s="37" t="e">
        <f t="shared" si="1081"/>
        <v>#REF!</v>
      </c>
      <c r="BD187" s="37" t="e">
        <f>#REF!*1.8</f>
        <v>#REF!</v>
      </c>
      <c r="BE187" s="37" t="e">
        <f>#REF!*1.8</f>
        <v>#REF!</v>
      </c>
      <c r="BF187" s="37" t="e">
        <f>#REF!*1.8</f>
        <v>#REF!</v>
      </c>
      <c r="BG187" s="37" t="e">
        <f>#REF!*1.8</f>
        <v>#REF!</v>
      </c>
      <c r="BH187" s="37" t="e">
        <f t="shared" si="1082"/>
        <v>#REF!</v>
      </c>
      <c r="BI187" s="37" t="e">
        <f>#REF!*1.8</f>
        <v>#REF!</v>
      </c>
      <c r="BJ187" s="37" t="e">
        <f>#REF!*1.8</f>
        <v>#REF!</v>
      </c>
      <c r="BK187" s="37" t="e">
        <f>#REF!*1.8</f>
        <v>#REF!</v>
      </c>
      <c r="BL187" s="37" t="e">
        <f>#REF!*1.8</f>
        <v>#REF!</v>
      </c>
      <c r="BM187" s="37" t="e">
        <f t="shared" si="1083"/>
        <v>#REF!</v>
      </c>
      <c r="BN187" s="37" t="e">
        <f>#REF!</f>
        <v>#REF!</v>
      </c>
      <c r="BO187" s="37" t="e">
        <f>#REF!</f>
        <v>#REF!</v>
      </c>
      <c r="BP187" s="50" t="e">
        <f t="shared" si="1084"/>
        <v>#REF!</v>
      </c>
      <c r="BQ187" s="37" t="e">
        <f>#REF!*1.8</f>
        <v>#REF!</v>
      </c>
      <c r="BR187" s="37" t="e">
        <f>#REF!*1.8</f>
        <v>#REF!</v>
      </c>
      <c r="BS187" s="37" t="e">
        <f>#REF!*1.8</f>
        <v>#REF!</v>
      </c>
      <c r="BT187" s="37" t="e">
        <f>#REF!*1.8</f>
        <v>#REF!</v>
      </c>
      <c r="BU187" s="37" t="e">
        <f t="shared" si="1085"/>
        <v>#REF!</v>
      </c>
      <c r="BV187" s="37" t="e">
        <f>#REF!*1.8</f>
        <v>#REF!</v>
      </c>
      <c r="BW187" s="37" t="e">
        <f>#REF!*1.8</f>
        <v>#REF!</v>
      </c>
      <c r="BX187" s="37" t="e">
        <f>#REF!*1.8</f>
        <v>#REF!</v>
      </c>
      <c r="BY187" s="37" t="e">
        <f>#REF!*1.8</f>
        <v>#REF!</v>
      </c>
      <c r="BZ187" s="37" t="e">
        <f t="shared" si="1086"/>
        <v>#REF!</v>
      </c>
      <c r="CA187" s="37" t="e">
        <f>#REF!*1.8</f>
        <v>#REF!</v>
      </c>
      <c r="CB187" s="37" t="e">
        <f>#REF!*1.8</f>
        <v>#REF!</v>
      </c>
      <c r="CC187" s="37" t="e">
        <f>#REF!*1.8</f>
        <v>#REF!</v>
      </c>
      <c r="CD187" s="37" t="e">
        <f>#REF!*1.8</f>
        <v>#REF!</v>
      </c>
      <c r="CE187" s="37" t="e">
        <f t="shared" si="1087"/>
        <v>#REF!</v>
      </c>
      <c r="CF187" s="50" t="e">
        <f t="shared" si="1088"/>
        <v>#REF!</v>
      </c>
      <c r="CG187" s="37" t="e">
        <f t="shared" si="1089"/>
        <v>#REF!</v>
      </c>
      <c r="CH187" s="37" t="e">
        <f t="shared" si="1090"/>
        <v>#REF!</v>
      </c>
      <c r="CI187" s="37" t="e">
        <f t="shared" si="1091"/>
        <v>#REF!</v>
      </c>
    </row>
    <row r="188" spans="1:133" s="35" customFormat="1" x14ac:dyDescent="0.65">
      <c r="A188" s="157"/>
      <c r="B188" s="157" t="s">
        <v>154</v>
      </c>
      <c r="C188" s="36" t="e">
        <f>SUM(C189)</f>
        <v>#REF!</v>
      </c>
      <c r="D188" s="36" t="e">
        <f t="shared" ref="D188:BO188" si="1113">SUM(D189)</f>
        <v>#REF!</v>
      </c>
      <c r="E188" s="36" t="e">
        <f t="shared" si="1113"/>
        <v>#REF!</v>
      </c>
      <c r="F188" s="36" t="e">
        <f t="shared" si="1113"/>
        <v>#REF!</v>
      </c>
      <c r="G188" s="36" t="e">
        <f t="shared" si="1113"/>
        <v>#REF!</v>
      </c>
      <c r="H188" s="36" t="e">
        <f t="shared" si="1113"/>
        <v>#REF!</v>
      </c>
      <c r="I188" s="36" t="e">
        <f t="shared" si="1113"/>
        <v>#REF!</v>
      </c>
      <c r="J188" s="36" t="e">
        <f t="shared" si="1113"/>
        <v>#REF!</v>
      </c>
      <c r="K188" s="36" t="e">
        <f t="shared" si="1113"/>
        <v>#REF!</v>
      </c>
      <c r="L188" s="36" t="e">
        <f t="shared" si="1113"/>
        <v>#REF!</v>
      </c>
      <c r="M188" s="36" t="e">
        <f t="shared" si="1113"/>
        <v>#REF!</v>
      </c>
      <c r="N188" s="36" t="e">
        <f t="shared" si="1113"/>
        <v>#REF!</v>
      </c>
      <c r="O188" s="36" t="e">
        <f t="shared" si="1113"/>
        <v>#REF!</v>
      </c>
      <c r="P188" s="36" t="e">
        <f t="shared" si="1113"/>
        <v>#REF!</v>
      </c>
      <c r="Q188" s="36" t="e">
        <f t="shared" si="1113"/>
        <v>#REF!</v>
      </c>
      <c r="R188" s="36" t="e">
        <f t="shared" si="1113"/>
        <v>#REF!</v>
      </c>
      <c r="S188" s="36" t="e">
        <f t="shared" si="1113"/>
        <v>#REF!</v>
      </c>
      <c r="T188" s="36" t="e">
        <f t="shared" si="1113"/>
        <v>#REF!</v>
      </c>
      <c r="U188" s="36" t="e">
        <f t="shared" si="1113"/>
        <v>#REF!</v>
      </c>
      <c r="V188" s="36" t="e">
        <f t="shared" si="1113"/>
        <v>#REF!</v>
      </c>
      <c r="W188" s="36" t="e">
        <f t="shared" si="1113"/>
        <v>#REF!</v>
      </c>
      <c r="X188" s="36" t="e">
        <f t="shared" si="1113"/>
        <v>#REF!</v>
      </c>
      <c r="Y188" s="36" t="e">
        <f t="shared" si="1113"/>
        <v>#REF!</v>
      </c>
      <c r="Z188" s="36" t="e">
        <f t="shared" si="1113"/>
        <v>#REF!</v>
      </c>
      <c r="AA188" s="36" t="e">
        <f t="shared" si="1113"/>
        <v>#REF!</v>
      </c>
      <c r="AB188" s="36" t="e">
        <f t="shared" si="1113"/>
        <v>#REF!</v>
      </c>
      <c r="AC188" s="36" t="e">
        <f t="shared" si="1113"/>
        <v>#REF!</v>
      </c>
      <c r="AD188" s="36" t="e">
        <f t="shared" si="1113"/>
        <v>#REF!</v>
      </c>
      <c r="AE188" s="36" t="e">
        <f t="shared" si="1113"/>
        <v>#REF!</v>
      </c>
      <c r="AF188" s="36" t="e">
        <f t="shared" si="1113"/>
        <v>#REF!</v>
      </c>
      <c r="AG188" s="36" t="e">
        <f t="shared" si="1113"/>
        <v>#REF!</v>
      </c>
      <c r="AH188" s="36" t="e">
        <f t="shared" si="1113"/>
        <v>#REF!</v>
      </c>
      <c r="AI188" s="49" t="e">
        <f t="shared" si="1113"/>
        <v>#REF!</v>
      </c>
      <c r="AJ188" s="36" t="e">
        <f t="shared" si="1113"/>
        <v>#REF!</v>
      </c>
      <c r="AK188" s="36" t="e">
        <f t="shared" si="1113"/>
        <v>#REF!</v>
      </c>
      <c r="AL188" s="36" t="e">
        <f t="shared" si="1113"/>
        <v>#REF!</v>
      </c>
      <c r="AM188" s="36" t="e">
        <f t="shared" si="1113"/>
        <v>#REF!</v>
      </c>
      <c r="AN188" s="36" t="e">
        <f t="shared" si="1113"/>
        <v>#REF!</v>
      </c>
      <c r="AO188" s="36" t="e">
        <f t="shared" si="1113"/>
        <v>#REF!</v>
      </c>
      <c r="AP188" s="36" t="e">
        <f t="shared" si="1113"/>
        <v>#REF!</v>
      </c>
      <c r="AQ188" s="36" t="e">
        <f t="shared" si="1113"/>
        <v>#REF!</v>
      </c>
      <c r="AR188" s="36" t="e">
        <f t="shared" si="1113"/>
        <v>#REF!</v>
      </c>
      <c r="AS188" s="36" t="e">
        <f t="shared" si="1113"/>
        <v>#REF!</v>
      </c>
      <c r="AT188" s="36" t="e">
        <f t="shared" si="1113"/>
        <v>#REF!</v>
      </c>
      <c r="AU188" s="36" t="e">
        <f t="shared" si="1113"/>
        <v>#REF!</v>
      </c>
      <c r="AV188" s="36" t="e">
        <f t="shared" si="1113"/>
        <v>#REF!</v>
      </c>
      <c r="AW188" s="36" t="e">
        <f t="shared" si="1113"/>
        <v>#REF!</v>
      </c>
      <c r="AX188" s="36" t="e">
        <f t="shared" si="1113"/>
        <v>#REF!</v>
      </c>
      <c r="AY188" s="36" t="e">
        <f t="shared" si="1113"/>
        <v>#REF!</v>
      </c>
      <c r="AZ188" s="36" t="e">
        <f t="shared" si="1113"/>
        <v>#REF!</v>
      </c>
      <c r="BA188" s="36" t="e">
        <f t="shared" si="1113"/>
        <v>#REF!</v>
      </c>
      <c r="BB188" s="36" t="e">
        <f t="shared" si="1113"/>
        <v>#REF!</v>
      </c>
      <c r="BC188" s="36" t="e">
        <f t="shared" si="1113"/>
        <v>#REF!</v>
      </c>
      <c r="BD188" s="36" t="e">
        <f t="shared" si="1113"/>
        <v>#REF!</v>
      </c>
      <c r="BE188" s="36" t="e">
        <f t="shared" si="1113"/>
        <v>#REF!</v>
      </c>
      <c r="BF188" s="36" t="e">
        <f t="shared" si="1113"/>
        <v>#REF!</v>
      </c>
      <c r="BG188" s="36" t="e">
        <f t="shared" si="1113"/>
        <v>#REF!</v>
      </c>
      <c r="BH188" s="36" t="e">
        <f t="shared" si="1113"/>
        <v>#REF!</v>
      </c>
      <c r="BI188" s="36" t="e">
        <f t="shared" si="1113"/>
        <v>#REF!</v>
      </c>
      <c r="BJ188" s="36" t="e">
        <f t="shared" si="1113"/>
        <v>#REF!</v>
      </c>
      <c r="BK188" s="36" t="e">
        <f t="shared" si="1113"/>
        <v>#REF!</v>
      </c>
      <c r="BL188" s="36" t="e">
        <f t="shared" si="1113"/>
        <v>#REF!</v>
      </c>
      <c r="BM188" s="36" t="e">
        <f t="shared" si="1113"/>
        <v>#REF!</v>
      </c>
      <c r="BN188" s="36" t="e">
        <f t="shared" si="1113"/>
        <v>#REF!</v>
      </c>
      <c r="BO188" s="36" t="e">
        <f t="shared" si="1113"/>
        <v>#REF!</v>
      </c>
      <c r="BP188" s="49" t="e">
        <f t="shared" ref="BP188:CI188" si="1114">SUM(BP189)</f>
        <v>#REF!</v>
      </c>
      <c r="BQ188" s="36" t="e">
        <f t="shared" si="1114"/>
        <v>#REF!</v>
      </c>
      <c r="BR188" s="36" t="e">
        <f t="shared" si="1114"/>
        <v>#REF!</v>
      </c>
      <c r="BS188" s="36" t="e">
        <f t="shared" si="1114"/>
        <v>#REF!</v>
      </c>
      <c r="BT188" s="36" t="e">
        <f t="shared" si="1114"/>
        <v>#REF!</v>
      </c>
      <c r="BU188" s="36" t="e">
        <f t="shared" si="1114"/>
        <v>#REF!</v>
      </c>
      <c r="BV188" s="36" t="e">
        <f t="shared" si="1114"/>
        <v>#REF!</v>
      </c>
      <c r="BW188" s="36" t="e">
        <f t="shared" si="1114"/>
        <v>#REF!</v>
      </c>
      <c r="BX188" s="36" t="e">
        <f t="shared" si="1114"/>
        <v>#REF!</v>
      </c>
      <c r="BY188" s="36" t="e">
        <f t="shared" si="1114"/>
        <v>#REF!</v>
      </c>
      <c r="BZ188" s="36" t="e">
        <f t="shared" si="1114"/>
        <v>#REF!</v>
      </c>
      <c r="CA188" s="36" t="e">
        <f t="shared" si="1114"/>
        <v>#REF!</v>
      </c>
      <c r="CB188" s="36" t="e">
        <f t="shared" si="1114"/>
        <v>#REF!</v>
      </c>
      <c r="CC188" s="36" t="e">
        <f t="shared" si="1114"/>
        <v>#REF!</v>
      </c>
      <c r="CD188" s="36" t="e">
        <f t="shared" si="1114"/>
        <v>#REF!</v>
      </c>
      <c r="CE188" s="36" t="e">
        <f t="shared" si="1114"/>
        <v>#REF!</v>
      </c>
      <c r="CF188" s="49" t="e">
        <f t="shared" si="1114"/>
        <v>#REF!</v>
      </c>
      <c r="CG188" s="36" t="e">
        <f t="shared" si="1114"/>
        <v>#REF!</v>
      </c>
      <c r="CH188" s="36" t="e">
        <f t="shared" si="1114"/>
        <v>#REF!</v>
      </c>
      <c r="CI188" s="36" t="e">
        <f t="shared" si="1114"/>
        <v>#REF!</v>
      </c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</row>
    <row r="189" spans="1:133" x14ac:dyDescent="0.65">
      <c r="A189" s="158"/>
      <c r="B189" s="158" t="s">
        <v>210</v>
      </c>
      <c r="C189" s="37" t="e">
        <f>#REF!</f>
        <v>#REF!</v>
      </c>
      <c r="D189" s="37" t="e">
        <f>#REF!</f>
        <v>#REF!</v>
      </c>
      <c r="E189" s="37" t="e">
        <f>#REF!</f>
        <v>#REF!</v>
      </c>
      <c r="F189" s="37" t="e">
        <f>#REF!</f>
        <v>#REF!</v>
      </c>
      <c r="G189" s="37" t="e">
        <f>SUM(C189:F189)</f>
        <v>#REF!</v>
      </c>
      <c r="H189" s="37" t="e">
        <f>#REF!</f>
        <v>#REF!</v>
      </c>
      <c r="I189" s="37" t="e">
        <f>#REF!</f>
        <v>#REF!</v>
      </c>
      <c r="J189" s="37" t="e">
        <f>#REF!</f>
        <v>#REF!</v>
      </c>
      <c r="K189" s="37" t="e">
        <f>#REF!</f>
        <v>#REF!</v>
      </c>
      <c r="L189" s="37" t="e">
        <f>SUM(H189:K189)</f>
        <v>#REF!</v>
      </c>
      <c r="M189" s="37" t="e">
        <f>#REF!</f>
        <v>#REF!</v>
      </c>
      <c r="N189" s="37" t="e">
        <f>#REF!</f>
        <v>#REF!</v>
      </c>
      <c r="O189" s="37" t="e">
        <f>#REF!</f>
        <v>#REF!</v>
      </c>
      <c r="P189" s="37" t="e">
        <f>#REF!</f>
        <v>#REF!</v>
      </c>
      <c r="Q189" s="37" t="e">
        <f t="shared" ref="Q189" si="1115">SUM(M189:P189)</f>
        <v>#REF!</v>
      </c>
      <c r="R189" s="37" t="e">
        <f>#REF!</f>
        <v>#REF!</v>
      </c>
      <c r="S189" s="37" t="e">
        <f>#REF!</f>
        <v>#REF!</v>
      </c>
      <c r="T189" s="37" t="e">
        <f>#REF!</f>
        <v>#REF!</v>
      </c>
      <c r="U189" s="37" t="e">
        <f>#REF!</f>
        <v>#REF!</v>
      </c>
      <c r="V189" s="37" t="e">
        <f t="shared" ref="V189" si="1116">SUM(R189:U189)</f>
        <v>#REF!</v>
      </c>
      <c r="W189" s="37" t="e">
        <f>#REF!</f>
        <v>#REF!</v>
      </c>
      <c r="X189" s="37" t="e">
        <f>#REF!</f>
        <v>#REF!</v>
      </c>
      <c r="Y189" s="37" t="e">
        <f>#REF!</f>
        <v>#REF!</v>
      </c>
      <c r="Z189" s="37" t="e">
        <f>#REF!</f>
        <v>#REF!</v>
      </c>
      <c r="AA189" s="37" t="e">
        <f t="shared" ref="AA189" si="1117">SUM(W189:Z189)</f>
        <v>#REF!</v>
      </c>
      <c r="AB189" s="37" t="e">
        <f>#REF!</f>
        <v>#REF!</v>
      </c>
      <c r="AC189" s="37" t="e">
        <f>#REF!</f>
        <v>#REF!</v>
      </c>
      <c r="AD189" s="37" t="e">
        <f>#REF!</f>
        <v>#REF!</v>
      </c>
      <c r="AE189" s="37" t="e">
        <f>#REF!</f>
        <v>#REF!</v>
      </c>
      <c r="AF189" s="37" t="e">
        <f t="shared" ref="AF189" si="1118">SUM(AB189:AE189)</f>
        <v>#REF!</v>
      </c>
      <c r="AG189" s="37" t="e">
        <f>#REF!</f>
        <v>#REF!</v>
      </c>
      <c r="AH189" s="37" t="e">
        <f>#REF!</f>
        <v>#REF!</v>
      </c>
      <c r="AI189" s="50" t="e">
        <f>SUM(G189+Q189+AA189)/2+AG189+AH189+SUM(L189+V189+AF189)/3</f>
        <v>#REF!</v>
      </c>
      <c r="AJ189" s="37" t="e">
        <f>#REF!*1.8</f>
        <v>#REF!</v>
      </c>
      <c r="AK189" s="37" t="e">
        <f>#REF!*1.8</f>
        <v>#REF!</v>
      </c>
      <c r="AL189" s="37" t="e">
        <f>#REF!*1.8</f>
        <v>#REF!</v>
      </c>
      <c r="AM189" s="37" t="e">
        <f>#REF!*1.8</f>
        <v>#REF!</v>
      </c>
      <c r="AN189" s="37" t="e">
        <f t="shared" ref="AN189" si="1119">SUM(AJ189:AM189)</f>
        <v>#REF!</v>
      </c>
      <c r="AO189" s="37" t="e">
        <f>#REF!*1.8</f>
        <v>#REF!</v>
      </c>
      <c r="AP189" s="37" t="e">
        <f>#REF!*1.8</f>
        <v>#REF!</v>
      </c>
      <c r="AQ189" s="37" t="e">
        <f>#REF!*1.8</f>
        <v>#REF!</v>
      </c>
      <c r="AR189" s="37" t="e">
        <f>#REF!*1.8</f>
        <v>#REF!</v>
      </c>
      <c r="AS189" s="37" t="e">
        <f t="shared" ref="AS189" si="1120">SUM(AO189:AR189)</f>
        <v>#REF!</v>
      </c>
      <c r="AT189" s="37" t="e">
        <f>#REF!*1.8</f>
        <v>#REF!</v>
      </c>
      <c r="AU189" s="37" t="e">
        <f>#REF!*1.8</f>
        <v>#REF!</v>
      </c>
      <c r="AV189" s="37" t="e">
        <f>#REF!*1.8</f>
        <v>#REF!</v>
      </c>
      <c r="AW189" s="37" t="e">
        <f>#REF!*1.8</f>
        <v>#REF!</v>
      </c>
      <c r="AX189" s="37" t="e">
        <f t="shared" ref="AX189" si="1121">SUM(AT189:AW189)</f>
        <v>#REF!</v>
      </c>
      <c r="AY189" s="37" t="e">
        <f>#REF!*1.8</f>
        <v>#REF!</v>
      </c>
      <c r="AZ189" s="37" t="e">
        <f>#REF!*1.8</f>
        <v>#REF!</v>
      </c>
      <c r="BA189" s="37" t="e">
        <f>#REF!*1.8</f>
        <v>#REF!</v>
      </c>
      <c r="BB189" s="37" t="e">
        <f>#REF!*1.8</f>
        <v>#REF!</v>
      </c>
      <c r="BC189" s="37" t="e">
        <f t="shared" ref="BC189" si="1122">SUM(AY189:BB189)</f>
        <v>#REF!</v>
      </c>
      <c r="BD189" s="37" t="e">
        <f>#REF!*1.8</f>
        <v>#REF!</v>
      </c>
      <c r="BE189" s="37" t="e">
        <f>#REF!*1.8</f>
        <v>#REF!</v>
      </c>
      <c r="BF189" s="37" t="e">
        <f>#REF!*1.8</f>
        <v>#REF!</v>
      </c>
      <c r="BG189" s="37" t="e">
        <f>#REF!*1.8</f>
        <v>#REF!</v>
      </c>
      <c r="BH189" s="37" t="e">
        <f t="shared" ref="BH189" si="1123">SUM(BD189:BG189)</f>
        <v>#REF!</v>
      </c>
      <c r="BI189" s="37" t="e">
        <f>#REF!*1.8</f>
        <v>#REF!</v>
      </c>
      <c r="BJ189" s="37" t="e">
        <f>#REF!*1.8</f>
        <v>#REF!</v>
      </c>
      <c r="BK189" s="37" t="e">
        <f>#REF!*1.8</f>
        <v>#REF!</v>
      </c>
      <c r="BL189" s="37" t="e">
        <f>#REF!*1.8</f>
        <v>#REF!</v>
      </c>
      <c r="BM189" s="37" t="e">
        <f t="shared" ref="BM189" si="1124">SUM(BI189:BL189)</f>
        <v>#REF!</v>
      </c>
      <c r="BN189" s="37" t="e">
        <f>#REF!</f>
        <v>#REF!</v>
      </c>
      <c r="BO189" s="37" t="e">
        <f>#REF!</f>
        <v>#REF!</v>
      </c>
      <c r="BP189" s="50" t="e">
        <f t="shared" ref="BP189" si="1125">SUM(AN189+AX189+BH189)/2+BN189+BO189+SUM(AS189+BC189+BM189)/3</f>
        <v>#REF!</v>
      </c>
      <c r="BQ189" s="37" t="e">
        <f>#REF!*1.8</f>
        <v>#REF!</v>
      </c>
      <c r="BR189" s="37" t="e">
        <f>#REF!*1.8</f>
        <v>#REF!</v>
      </c>
      <c r="BS189" s="37" t="e">
        <f>#REF!*1.8</f>
        <v>#REF!</v>
      </c>
      <c r="BT189" s="37" t="e">
        <f>#REF!*1.8</f>
        <v>#REF!</v>
      </c>
      <c r="BU189" s="37" t="e">
        <f t="shared" ref="BU189" si="1126">SUM(BQ189:BT189)</f>
        <v>#REF!</v>
      </c>
      <c r="BV189" s="37" t="e">
        <f>#REF!*1.8</f>
        <v>#REF!</v>
      </c>
      <c r="BW189" s="37" t="e">
        <f>#REF!*1.8</f>
        <v>#REF!</v>
      </c>
      <c r="BX189" s="37" t="e">
        <f>#REF!*1.8</f>
        <v>#REF!</v>
      </c>
      <c r="BY189" s="37" t="e">
        <f>#REF!*1.8</f>
        <v>#REF!</v>
      </c>
      <c r="BZ189" s="37" t="e">
        <f t="shared" ref="BZ189" si="1127">SUM(BV189:BY189)</f>
        <v>#REF!</v>
      </c>
      <c r="CA189" s="37" t="e">
        <f>#REF!*1.8</f>
        <v>#REF!</v>
      </c>
      <c r="CB189" s="37" t="e">
        <f>#REF!*1.8</f>
        <v>#REF!</v>
      </c>
      <c r="CC189" s="37" t="e">
        <f>#REF!*1.8</f>
        <v>#REF!</v>
      </c>
      <c r="CD189" s="37" t="e">
        <f>#REF!*1.8</f>
        <v>#REF!</v>
      </c>
      <c r="CE189" s="37" t="e">
        <f t="shared" ref="CE189" si="1128">SUM(CA189:CD189)</f>
        <v>#REF!</v>
      </c>
      <c r="CF189" s="50" t="e">
        <f>SUM(BU189+BZ189+CE189)/2</f>
        <v>#REF!</v>
      </c>
      <c r="CG189" s="37" t="e">
        <f t="shared" ref="CG189" si="1129">SUM(G189+Q189+AA189+AN189+AX189+BH189+BU189+BZ189+CE189)/2+AG189+AH189+BN189+BO189</f>
        <v>#REF!</v>
      </c>
      <c r="CH189" s="37" t="e">
        <f t="shared" ref="CH189" si="1130">SUM(L189+V189+AF189+AS189+BC189+BM189)/3</f>
        <v>#REF!</v>
      </c>
      <c r="CI189" s="37" t="e">
        <f t="shared" ref="CI189" si="1131">CG189+CH189</f>
        <v>#REF!</v>
      </c>
    </row>
    <row r="190" spans="1:133" s="35" customFormat="1" x14ac:dyDescent="0.65">
      <c r="A190" s="159"/>
      <c r="B190" s="159" t="s">
        <v>155</v>
      </c>
      <c r="C190" s="36" t="e">
        <f>SUM(C191:C193)</f>
        <v>#REF!</v>
      </c>
      <c r="D190" s="36" t="e">
        <f t="shared" ref="D190:BO190" si="1132">SUM(D191:D193)</f>
        <v>#REF!</v>
      </c>
      <c r="E190" s="36" t="e">
        <f t="shared" si="1132"/>
        <v>#REF!</v>
      </c>
      <c r="F190" s="36" t="e">
        <f t="shared" si="1132"/>
        <v>#REF!</v>
      </c>
      <c r="G190" s="36" t="e">
        <f t="shared" si="1132"/>
        <v>#REF!</v>
      </c>
      <c r="H190" s="36" t="e">
        <f t="shared" si="1132"/>
        <v>#REF!</v>
      </c>
      <c r="I190" s="36" t="e">
        <f t="shared" si="1132"/>
        <v>#REF!</v>
      </c>
      <c r="J190" s="36" t="e">
        <f t="shared" si="1132"/>
        <v>#REF!</v>
      </c>
      <c r="K190" s="36" t="e">
        <f t="shared" si="1132"/>
        <v>#REF!</v>
      </c>
      <c r="L190" s="36" t="e">
        <f t="shared" si="1132"/>
        <v>#REF!</v>
      </c>
      <c r="M190" s="36" t="e">
        <f t="shared" si="1132"/>
        <v>#REF!</v>
      </c>
      <c r="N190" s="36" t="e">
        <f t="shared" si="1132"/>
        <v>#REF!</v>
      </c>
      <c r="O190" s="36" t="e">
        <f t="shared" si="1132"/>
        <v>#REF!</v>
      </c>
      <c r="P190" s="36" t="e">
        <f t="shared" si="1132"/>
        <v>#REF!</v>
      </c>
      <c r="Q190" s="36" t="e">
        <f t="shared" si="1132"/>
        <v>#REF!</v>
      </c>
      <c r="R190" s="36" t="e">
        <f t="shared" si="1132"/>
        <v>#REF!</v>
      </c>
      <c r="S190" s="36" t="e">
        <f t="shared" si="1132"/>
        <v>#REF!</v>
      </c>
      <c r="T190" s="36" t="e">
        <f t="shared" si="1132"/>
        <v>#REF!</v>
      </c>
      <c r="U190" s="36" t="e">
        <f t="shared" si="1132"/>
        <v>#REF!</v>
      </c>
      <c r="V190" s="36" t="e">
        <f t="shared" si="1132"/>
        <v>#REF!</v>
      </c>
      <c r="W190" s="36" t="e">
        <f t="shared" si="1132"/>
        <v>#REF!</v>
      </c>
      <c r="X190" s="36" t="e">
        <f t="shared" si="1132"/>
        <v>#REF!</v>
      </c>
      <c r="Y190" s="36" t="e">
        <f t="shared" si="1132"/>
        <v>#REF!</v>
      </c>
      <c r="Z190" s="36" t="e">
        <f t="shared" si="1132"/>
        <v>#REF!</v>
      </c>
      <c r="AA190" s="36" t="e">
        <f t="shared" si="1132"/>
        <v>#REF!</v>
      </c>
      <c r="AB190" s="36" t="e">
        <f t="shared" si="1132"/>
        <v>#REF!</v>
      </c>
      <c r="AC190" s="36" t="e">
        <f t="shared" si="1132"/>
        <v>#REF!</v>
      </c>
      <c r="AD190" s="36" t="e">
        <f t="shared" si="1132"/>
        <v>#REF!</v>
      </c>
      <c r="AE190" s="36" t="e">
        <f t="shared" si="1132"/>
        <v>#REF!</v>
      </c>
      <c r="AF190" s="36" t="e">
        <f t="shared" si="1132"/>
        <v>#REF!</v>
      </c>
      <c r="AG190" s="36" t="e">
        <f t="shared" si="1132"/>
        <v>#REF!</v>
      </c>
      <c r="AH190" s="36" t="e">
        <f t="shared" si="1132"/>
        <v>#REF!</v>
      </c>
      <c r="AI190" s="49" t="e">
        <f t="shared" si="1132"/>
        <v>#REF!</v>
      </c>
      <c r="AJ190" s="36" t="e">
        <f t="shared" si="1132"/>
        <v>#REF!</v>
      </c>
      <c r="AK190" s="36" t="e">
        <f t="shared" si="1132"/>
        <v>#REF!</v>
      </c>
      <c r="AL190" s="36" t="e">
        <f t="shared" si="1132"/>
        <v>#REF!</v>
      </c>
      <c r="AM190" s="36" t="e">
        <f t="shared" si="1132"/>
        <v>#REF!</v>
      </c>
      <c r="AN190" s="36" t="e">
        <f t="shared" si="1132"/>
        <v>#REF!</v>
      </c>
      <c r="AO190" s="36" t="e">
        <f t="shared" si="1132"/>
        <v>#REF!</v>
      </c>
      <c r="AP190" s="36" t="e">
        <f t="shared" si="1132"/>
        <v>#REF!</v>
      </c>
      <c r="AQ190" s="36" t="e">
        <f t="shared" si="1132"/>
        <v>#REF!</v>
      </c>
      <c r="AR190" s="36" t="e">
        <f t="shared" si="1132"/>
        <v>#REF!</v>
      </c>
      <c r="AS190" s="36" t="e">
        <f t="shared" si="1132"/>
        <v>#REF!</v>
      </c>
      <c r="AT190" s="36" t="e">
        <f t="shared" si="1132"/>
        <v>#REF!</v>
      </c>
      <c r="AU190" s="36" t="e">
        <f t="shared" si="1132"/>
        <v>#REF!</v>
      </c>
      <c r="AV190" s="36" t="e">
        <f t="shared" si="1132"/>
        <v>#REF!</v>
      </c>
      <c r="AW190" s="36" t="e">
        <f t="shared" si="1132"/>
        <v>#REF!</v>
      </c>
      <c r="AX190" s="36" t="e">
        <f t="shared" si="1132"/>
        <v>#REF!</v>
      </c>
      <c r="AY190" s="36" t="e">
        <f t="shared" si="1132"/>
        <v>#REF!</v>
      </c>
      <c r="AZ190" s="36" t="e">
        <f t="shared" si="1132"/>
        <v>#REF!</v>
      </c>
      <c r="BA190" s="36" t="e">
        <f t="shared" si="1132"/>
        <v>#REF!</v>
      </c>
      <c r="BB190" s="36" t="e">
        <f t="shared" si="1132"/>
        <v>#REF!</v>
      </c>
      <c r="BC190" s="36" t="e">
        <f t="shared" si="1132"/>
        <v>#REF!</v>
      </c>
      <c r="BD190" s="36" t="e">
        <f t="shared" si="1132"/>
        <v>#REF!</v>
      </c>
      <c r="BE190" s="36" t="e">
        <f t="shared" si="1132"/>
        <v>#REF!</v>
      </c>
      <c r="BF190" s="36" t="e">
        <f t="shared" si="1132"/>
        <v>#REF!</v>
      </c>
      <c r="BG190" s="36" t="e">
        <f t="shared" si="1132"/>
        <v>#REF!</v>
      </c>
      <c r="BH190" s="36" t="e">
        <f t="shared" si="1132"/>
        <v>#REF!</v>
      </c>
      <c r="BI190" s="36" t="e">
        <f t="shared" si="1132"/>
        <v>#REF!</v>
      </c>
      <c r="BJ190" s="36" t="e">
        <f t="shared" si="1132"/>
        <v>#REF!</v>
      </c>
      <c r="BK190" s="36" t="e">
        <f t="shared" si="1132"/>
        <v>#REF!</v>
      </c>
      <c r="BL190" s="36" t="e">
        <f t="shared" si="1132"/>
        <v>#REF!</v>
      </c>
      <c r="BM190" s="36" t="e">
        <f t="shared" si="1132"/>
        <v>#REF!</v>
      </c>
      <c r="BN190" s="36" t="e">
        <f t="shared" si="1132"/>
        <v>#REF!</v>
      </c>
      <c r="BO190" s="36" t="e">
        <f t="shared" si="1132"/>
        <v>#REF!</v>
      </c>
      <c r="BP190" s="49" t="e">
        <f t="shared" ref="BP190:CI190" si="1133">SUM(BP191:BP193)</f>
        <v>#REF!</v>
      </c>
      <c r="BQ190" s="36" t="e">
        <f t="shared" si="1133"/>
        <v>#REF!</v>
      </c>
      <c r="BR190" s="36" t="e">
        <f t="shared" si="1133"/>
        <v>#REF!</v>
      </c>
      <c r="BS190" s="36" t="e">
        <f t="shared" si="1133"/>
        <v>#REF!</v>
      </c>
      <c r="BT190" s="36" t="e">
        <f t="shared" si="1133"/>
        <v>#REF!</v>
      </c>
      <c r="BU190" s="36" t="e">
        <f t="shared" si="1133"/>
        <v>#REF!</v>
      </c>
      <c r="BV190" s="36" t="e">
        <f t="shared" si="1133"/>
        <v>#REF!</v>
      </c>
      <c r="BW190" s="36" t="e">
        <f t="shared" si="1133"/>
        <v>#REF!</v>
      </c>
      <c r="BX190" s="36" t="e">
        <f t="shared" si="1133"/>
        <v>#REF!</v>
      </c>
      <c r="BY190" s="36" t="e">
        <f t="shared" si="1133"/>
        <v>#REF!</v>
      </c>
      <c r="BZ190" s="36" t="e">
        <f t="shared" si="1133"/>
        <v>#REF!</v>
      </c>
      <c r="CA190" s="36" t="e">
        <f t="shared" si="1133"/>
        <v>#REF!</v>
      </c>
      <c r="CB190" s="36" t="e">
        <f t="shared" si="1133"/>
        <v>#REF!</v>
      </c>
      <c r="CC190" s="36" t="e">
        <f t="shared" si="1133"/>
        <v>#REF!</v>
      </c>
      <c r="CD190" s="36" t="e">
        <f t="shared" si="1133"/>
        <v>#REF!</v>
      </c>
      <c r="CE190" s="36" t="e">
        <f t="shared" si="1133"/>
        <v>#REF!</v>
      </c>
      <c r="CF190" s="49" t="e">
        <f t="shared" si="1133"/>
        <v>#REF!</v>
      </c>
      <c r="CG190" s="36" t="e">
        <f t="shared" si="1133"/>
        <v>#REF!</v>
      </c>
      <c r="CH190" s="36" t="e">
        <f t="shared" si="1133"/>
        <v>#REF!</v>
      </c>
      <c r="CI190" s="36" t="e">
        <f t="shared" si="1133"/>
        <v>#REF!</v>
      </c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</row>
    <row r="191" spans="1:133" x14ac:dyDescent="0.65">
      <c r="A191" s="146"/>
      <c r="B191" s="146" t="s">
        <v>156</v>
      </c>
      <c r="C191" s="37" t="e">
        <f>#REF!</f>
        <v>#REF!</v>
      </c>
      <c r="D191" s="37" t="e">
        <f>#REF!</f>
        <v>#REF!</v>
      </c>
      <c r="E191" s="37" t="e">
        <f>#REF!</f>
        <v>#REF!</v>
      </c>
      <c r="F191" s="37" t="e">
        <f>#REF!</f>
        <v>#REF!</v>
      </c>
      <c r="G191" s="37" t="e">
        <f t="shared" ref="G191:G192" si="1134">SUM(C191:F191)</f>
        <v>#REF!</v>
      </c>
      <c r="H191" s="37" t="e">
        <f>#REF!</f>
        <v>#REF!</v>
      </c>
      <c r="I191" s="37" t="e">
        <f>#REF!</f>
        <v>#REF!</v>
      </c>
      <c r="J191" s="37" t="e">
        <f>#REF!</f>
        <v>#REF!</v>
      </c>
      <c r="K191" s="37" t="e">
        <f>#REF!</f>
        <v>#REF!</v>
      </c>
      <c r="L191" s="37" t="e">
        <f t="shared" ref="L191:L192" si="1135">SUM(H191:K191)</f>
        <v>#REF!</v>
      </c>
      <c r="M191" s="37" t="e">
        <f>#REF!</f>
        <v>#REF!</v>
      </c>
      <c r="N191" s="37" t="e">
        <f>#REF!</f>
        <v>#REF!</v>
      </c>
      <c r="O191" s="37" t="e">
        <f>#REF!</f>
        <v>#REF!</v>
      </c>
      <c r="P191" s="37" t="e">
        <f>#REF!</f>
        <v>#REF!</v>
      </c>
      <c r="Q191" s="37" t="e">
        <f t="shared" ref="Q191:Q192" si="1136">SUM(M191:P191)</f>
        <v>#REF!</v>
      </c>
      <c r="R191" s="37" t="e">
        <f>#REF!</f>
        <v>#REF!</v>
      </c>
      <c r="S191" s="37" t="e">
        <f>#REF!</f>
        <v>#REF!</v>
      </c>
      <c r="T191" s="37" t="e">
        <f>#REF!</f>
        <v>#REF!</v>
      </c>
      <c r="U191" s="37" t="e">
        <f>#REF!</f>
        <v>#REF!</v>
      </c>
      <c r="V191" s="37" t="e">
        <f t="shared" ref="V191:V192" si="1137">SUM(R191:U191)</f>
        <v>#REF!</v>
      </c>
      <c r="W191" s="37" t="e">
        <f>#REF!</f>
        <v>#REF!</v>
      </c>
      <c r="X191" s="37" t="e">
        <f>#REF!</f>
        <v>#REF!</v>
      </c>
      <c r="Y191" s="37" t="e">
        <f>#REF!</f>
        <v>#REF!</v>
      </c>
      <c r="Z191" s="37" t="e">
        <f>#REF!</f>
        <v>#REF!</v>
      </c>
      <c r="AA191" s="37" t="e">
        <f t="shared" ref="AA191:AA192" si="1138">SUM(W191:Z191)</f>
        <v>#REF!</v>
      </c>
      <c r="AB191" s="37" t="e">
        <f>#REF!</f>
        <v>#REF!</v>
      </c>
      <c r="AC191" s="37" t="e">
        <f>#REF!</f>
        <v>#REF!</v>
      </c>
      <c r="AD191" s="37" t="e">
        <f>#REF!</f>
        <v>#REF!</v>
      </c>
      <c r="AE191" s="37" t="e">
        <f>#REF!</f>
        <v>#REF!</v>
      </c>
      <c r="AF191" s="37" t="e">
        <f t="shared" ref="AF191:AF192" si="1139">SUM(AB191:AE191)</f>
        <v>#REF!</v>
      </c>
      <c r="AG191" s="37" t="e">
        <f>#REF!</f>
        <v>#REF!</v>
      </c>
      <c r="AH191" s="37" t="e">
        <f>#REF!</f>
        <v>#REF!</v>
      </c>
      <c r="AI191" s="50" t="e">
        <f t="shared" ref="AI191:AI192" si="1140">SUM(G191+Q191+AA191)/2+AG191+AH191+SUM(L191+V191+AF191)/3</f>
        <v>#REF!</v>
      </c>
      <c r="AJ191" s="37" t="e">
        <f>#REF!*1.8</f>
        <v>#REF!</v>
      </c>
      <c r="AK191" s="37" t="e">
        <f>#REF!*1.8</f>
        <v>#REF!</v>
      </c>
      <c r="AL191" s="37" t="e">
        <f>#REF!*1.8</f>
        <v>#REF!</v>
      </c>
      <c r="AM191" s="37" t="e">
        <f>#REF!*1.8</f>
        <v>#REF!</v>
      </c>
      <c r="AN191" s="37" t="e">
        <f t="shared" ref="AN191:AN192" si="1141">SUM(AJ191:AM191)</f>
        <v>#REF!</v>
      </c>
      <c r="AO191" s="37" t="e">
        <f>#REF!*1.8</f>
        <v>#REF!</v>
      </c>
      <c r="AP191" s="37" t="e">
        <f>#REF!*1.8</f>
        <v>#REF!</v>
      </c>
      <c r="AQ191" s="37" t="e">
        <f>#REF!*1.8</f>
        <v>#REF!</v>
      </c>
      <c r="AR191" s="37" t="e">
        <f>#REF!*1.8</f>
        <v>#REF!</v>
      </c>
      <c r="AS191" s="37" t="e">
        <f t="shared" ref="AS191:AS192" si="1142">SUM(AO191:AR191)</f>
        <v>#REF!</v>
      </c>
      <c r="AT191" s="37" t="e">
        <f>#REF!*1.8</f>
        <v>#REF!</v>
      </c>
      <c r="AU191" s="37" t="e">
        <f>#REF!*1.8</f>
        <v>#REF!</v>
      </c>
      <c r="AV191" s="37" t="e">
        <f>#REF!*1.8</f>
        <v>#REF!</v>
      </c>
      <c r="AW191" s="37" t="e">
        <f>#REF!*1.8</f>
        <v>#REF!</v>
      </c>
      <c r="AX191" s="37" t="e">
        <f t="shared" ref="AX191:AX192" si="1143">SUM(AT191:AW191)</f>
        <v>#REF!</v>
      </c>
      <c r="AY191" s="37" t="e">
        <f>#REF!*1.8</f>
        <v>#REF!</v>
      </c>
      <c r="AZ191" s="37" t="e">
        <f>#REF!*1.8</f>
        <v>#REF!</v>
      </c>
      <c r="BA191" s="37" t="e">
        <f>#REF!*1.8</f>
        <v>#REF!</v>
      </c>
      <c r="BB191" s="37" t="e">
        <f>#REF!*1.8</f>
        <v>#REF!</v>
      </c>
      <c r="BC191" s="37" t="e">
        <f t="shared" ref="BC191:BC192" si="1144">SUM(AY191:BB191)</f>
        <v>#REF!</v>
      </c>
      <c r="BD191" s="37" t="e">
        <f>#REF!*1.8</f>
        <v>#REF!</v>
      </c>
      <c r="BE191" s="37" t="e">
        <f>#REF!*1.8</f>
        <v>#REF!</v>
      </c>
      <c r="BF191" s="37" t="e">
        <f>#REF!*1.8</f>
        <v>#REF!</v>
      </c>
      <c r="BG191" s="37" t="e">
        <f>#REF!*1.8</f>
        <v>#REF!</v>
      </c>
      <c r="BH191" s="37" t="e">
        <f t="shared" ref="BH191:BH192" si="1145">SUM(BD191:BG191)</f>
        <v>#REF!</v>
      </c>
      <c r="BI191" s="37" t="e">
        <f>#REF!*1.8</f>
        <v>#REF!</v>
      </c>
      <c r="BJ191" s="37" t="e">
        <f>#REF!*1.8</f>
        <v>#REF!</v>
      </c>
      <c r="BK191" s="37" t="e">
        <f>#REF!*1.8</f>
        <v>#REF!</v>
      </c>
      <c r="BL191" s="37" t="e">
        <f>#REF!*1.8</f>
        <v>#REF!</v>
      </c>
      <c r="BM191" s="37" t="e">
        <f t="shared" ref="BM191:BM192" si="1146">SUM(BI191:BL191)</f>
        <v>#REF!</v>
      </c>
      <c r="BN191" s="37" t="e">
        <f>#REF!</f>
        <v>#REF!</v>
      </c>
      <c r="BO191" s="37" t="e">
        <f>#REF!</f>
        <v>#REF!</v>
      </c>
      <c r="BP191" s="50" t="e">
        <f t="shared" ref="BP191:BP192" si="1147">SUM(AN191+AX191+BH191)/2+BN191+BO191+SUM(AS191+BC191+BM191)/3</f>
        <v>#REF!</v>
      </c>
      <c r="BQ191" s="37" t="e">
        <f>#REF!*1.8</f>
        <v>#REF!</v>
      </c>
      <c r="BR191" s="37" t="e">
        <f>#REF!*1.8</f>
        <v>#REF!</v>
      </c>
      <c r="BS191" s="37" t="e">
        <f>#REF!*1.8</f>
        <v>#REF!</v>
      </c>
      <c r="BT191" s="37" t="e">
        <f>#REF!*1.8</f>
        <v>#REF!</v>
      </c>
      <c r="BU191" s="37" t="e">
        <f t="shared" ref="BU191:BU192" si="1148">SUM(BQ191:BT191)</f>
        <v>#REF!</v>
      </c>
      <c r="BV191" s="37" t="e">
        <f>#REF!*1.8</f>
        <v>#REF!</v>
      </c>
      <c r="BW191" s="37" t="e">
        <f>#REF!*1.8</f>
        <v>#REF!</v>
      </c>
      <c r="BX191" s="37" t="e">
        <f>#REF!*1.8</f>
        <v>#REF!</v>
      </c>
      <c r="BY191" s="37" t="e">
        <f>#REF!*1.8</f>
        <v>#REF!</v>
      </c>
      <c r="BZ191" s="37" t="e">
        <f t="shared" ref="BZ191:BZ192" si="1149">SUM(BV191:BY191)</f>
        <v>#REF!</v>
      </c>
      <c r="CA191" s="37" t="e">
        <f>#REF!*1.8</f>
        <v>#REF!</v>
      </c>
      <c r="CB191" s="37" t="e">
        <f>#REF!*1.8</f>
        <v>#REF!</v>
      </c>
      <c r="CC191" s="37" t="e">
        <f>#REF!*1.8</f>
        <v>#REF!</v>
      </c>
      <c r="CD191" s="37" t="e">
        <f>#REF!*1.8</f>
        <v>#REF!</v>
      </c>
      <c r="CE191" s="37" t="e">
        <f t="shared" ref="CE191:CE192" si="1150">SUM(CA191:CD191)</f>
        <v>#REF!</v>
      </c>
      <c r="CF191" s="50" t="e">
        <f t="shared" ref="CF191:CF192" si="1151">SUM(BU191+BZ191+CE191)/2</f>
        <v>#REF!</v>
      </c>
      <c r="CG191" s="37" t="e">
        <f t="shared" ref="CG191:CG192" si="1152">SUM(G191+Q191+AA191+AN191+AX191+BH191+BU191+BZ191+CE191)/2+AG191+AH191+BN191+BO191</f>
        <v>#REF!</v>
      </c>
      <c r="CH191" s="37" t="e">
        <f t="shared" ref="CH191:CH192" si="1153">SUM(L191+V191+AF191+AS191+BC191+BM191)/3</f>
        <v>#REF!</v>
      </c>
      <c r="CI191" s="37" t="e">
        <f t="shared" ref="CI191:CI192" si="1154">CG191+CH191</f>
        <v>#REF!</v>
      </c>
    </row>
    <row r="192" spans="1:133" x14ac:dyDescent="0.65">
      <c r="A192" s="146"/>
      <c r="B192" s="146" t="s">
        <v>157</v>
      </c>
      <c r="C192" s="37" t="e">
        <f>#REF!</f>
        <v>#REF!</v>
      </c>
      <c r="D192" s="37" t="e">
        <f>#REF!</f>
        <v>#REF!</v>
      </c>
      <c r="E192" s="37" t="e">
        <f>#REF!</f>
        <v>#REF!</v>
      </c>
      <c r="F192" s="37" t="e">
        <f>#REF!</f>
        <v>#REF!</v>
      </c>
      <c r="G192" s="37" t="e">
        <f t="shared" si="1134"/>
        <v>#REF!</v>
      </c>
      <c r="H192" s="37" t="e">
        <f>#REF!</f>
        <v>#REF!</v>
      </c>
      <c r="I192" s="37" t="e">
        <f>#REF!</f>
        <v>#REF!</v>
      </c>
      <c r="J192" s="37" t="e">
        <f>#REF!</f>
        <v>#REF!</v>
      </c>
      <c r="K192" s="37" t="e">
        <f>#REF!</f>
        <v>#REF!</v>
      </c>
      <c r="L192" s="37" t="e">
        <f t="shared" si="1135"/>
        <v>#REF!</v>
      </c>
      <c r="M192" s="37" t="e">
        <f>#REF!</f>
        <v>#REF!</v>
      </c>
      <c r="N192" s="37" t="e">
        <f>#REF!</f>
        <v>#REF!</v>
      </c>
      <c r="O192" s="37" t="e">
        <f>#REF!</f>
        <v>#REF!</v>
      </c>
      <c r="P192" s="37" t="e">
        <f>#REF!</f>
        <v>#REF!</v>
      </c>
      <c r="Q192" s="37" t="e">
        <f t="shared" si="1136"/>
        <v>#REF!</v>
      </c>
      <c r="R192" s="37" t="e">
        <f>#REF!</f>
        <v>#REF!</v>
      </c>
      <c r="S192" s="37" t="e">
        <f>#REF!</f>
        <v>#REF!</v>
      </c>
      <c r="T192" s="37" t="e">
        <f>#REF!</f>
        <v>#REF!</v>
      </c>
      <c r="U192" s="37" t="e">
        <f>#REF!</f>
        <v>#REF!</v>
      </c>
      <c r="V192" s="37" t="e">
        <f t="shared" si="1137"/>
        <v>#REF!</v>
      </c>
      <c r="W192" s="37" t="e">
        <f>#REF!</f>
        <v>#REF!</v>
      </c>
      <c r="X192" s="37" t="e">
        <f>#REF!</f>
        <v>#REF!</v>
      </c>
      <c r="Y192" s="37" t="e">
        <f>#REF!</f>
        <v>#REF!</v>
      </c>
      <c r="Z192" s="37" t="e">
        <f>#REF!</f>
        <v>#REF!</v>
      </c>
      <c r="AA192" s="37" t="e">
        <f t="shared" si="1138"/>
        <v>#REF!</v>
      </c>
      <c r="AB192" s="37" t="e">
        <f>#REF!</f>
        <v>#REF!</v>
      </c>
      <c r="AC192" s="37" t="e">
        <f>#REF!</f>
        <v>#REF!</v>
      </c>
      <c r="AD192" s="37" t="e">
        <f>#REF!</f>
        <v>#REF!</v>
      </c>
      <c r="AE192" s="37" t="e">
        <f>#REF!</f>
        <v>#REF!</v>
      </c>
      <c r="AF192" s="37" t="e">
        <f t="shared" si="1139"/>
        <v>#REF!</v>
      </c>
      <c r="AG192" s="37" t="e">
        <f>#REF!</f>
        <v>#REF!</v>
      </c>
      <c r="AH192" s="37" t="e">
        <f>#REF!</f>
        <v>#REF!</v>
      </c>
      <c r="AI192" s="50" t="e">
        <f t="shared" si="1140"/>
        <v>#REF!</v>
      </c>
      <c r="AJ192" s="37" t="e">
        <f>#REF!*1.8</f>
        <v>#REF!</v>
      </c>
      <c r="AK192" s="37" t="e">
        <f>#REF!*1.8</f>
        <v>#REF!</v>
      </c>
      <c r="AL192" s="37" t="e">
        <f>#REF!*1.8</f>
        <v>#REF!</v>
      </c>
      <c r="AM192" s="37" t="e">
        <f>#REF!*1.8</f>
        <v>#REF!</v>
      </c>
      <c r="AN192" s="37" t="e">
        <f t="shared" si="1141"/>
        <v>#REF!</v>
      </c>
      <c r="AO192" s="37" t="e">
        <f>#REF!*1.8</f>
        <v>#REF!</v>
      </c>
      <c r="AP192" s="37" t="e">
        <f>#REF!*1.8</f>
        <v>#REF!</v>
      </c>
      <c r="AQ192" s="37" t="e">
        <f>#REF!*1.8</f>
        <v>#REF!</v>
      </c>
      <c r="AR192" s="37" t="e">
        <f>#REF!*1.8</f>
        <v>#REF!</v>
      </c>
      <c r="AS192" s="37" t="e">
        <f t="shared" si="1142"/>
        <v>#REF!</v>
      </c>
      <c r="AT192" s="37" t="e">
        <f>#REF!*1.8</f>
        <v>#REF!</v>
      </c>
      <c r="AU192" s="37" t="e">
        <f>#REF!*1.8</f>
        <v>#REF!</v>
      </c>
      <c r="AV192" s="37" t="e">
        <f>#REF!*1.8</f>
        <v>#REF!</v>
      </c>
      <c r="AW192" s="37" t="e">
        <f>#REF!*1.8</f>
        <v>#REF!</v>
      </c>
      <c r="AX192" s="37" t="e">
        <f t="shared" si="1143"/>
        <v>#REF!</v>
      </c>
      <c r="AY192" s="37" t="e">
        <f>#REF!*1.8</f>
        <v>#REF!</v>
      </c>
      <c r="AZ192" s="37" t="e">
        <f>#REF!*1.8</f>
        <v>#REF!</v>
      </c>
      <c r="BA192" s="37" t="e">
        <f>#REF!*1.8</f>
        <v>#REF!</v>
      </c>
      <c r="BB192" s="37" t="e">
        <f>#REF!*1.8</f>
        <v>#REF!</v>
      </c>
      <c r="BC192" s="37" t="e">
        <f t="shared" si="1144"/>
        <v>#REF!</v>
      </c>
      <c r="BD192" s="37" t="e">
        <f>#REF!*1.8</f>
        <v>#REF!</v>
      </c>
      <c r="BE192" s="37" t="e">
        <f>#REF!*1.8</f>
        <v>#REF!</v>
      </c>
      <c r="BF192" s="37" t="e">
        <f>#REF!*1.8</f>
        <v>#REF!</v>
      </c>
      <c r="BG192" s="37" t="e">
        <f>#REF!*1.8</f>
        <v>#REF!</v>
      </c>
      <c r="BH192" s="37" t="e">
        <f t="shared" si="1145"/>
        <v>#REF!</v>
      </c>
      <c r="BI192" s="37" t="e">
        <f>#REF!*1.8</f>
        <v>#REF!</v>
      </c>
      <c r="BJ192" s="37" t="e">
        <f>#REF!*1.8</f>
        <v>#REF!</v>
      </c>
      <c r="BK192" s="37" t="e">
        <f>#REF!*1.8</f>
        <v>#REF!</v>
      </c>
      <c r="BL192" s="37" t="e">
        <f>#REF!*1.8</f>
        <v>#REF!</v>
      </c>
      <c r="BM192" s="37" t="e">
        <f t="shared" si="1146"/>
        <v>#REF!</v>
      </c>
      <c r="BN192" s="37" t="e">
        <f>#REF!</f>
        <v>#REF!</v>
      </c>
      <c r="BO192" s="37" t="e">
        <f>#REF!</f>
        <v>#REF!</v>
      </c>
      <c r="BP192" s="50" t="e">
        <f t="shared" si="1147"/>
        <v>#REF!</v>
      </c>
      <c r="BQ192" s="37" t="e">
        <f>#REF!*1.8</f>
        <v>#REF!</v>
      </c>
      <c r="BR192" s="37" t="e">
        <f>#REF!*1.8</f>
        <v>#REF!</v>
      </c>
      <c r="BS192" s="37" t="e">
        <f>#REF!*1.8</f>
        <v>#REF!</v>
      </c>
      <c r="BT192" s="37" t="e">
        <f>#REF!*1.8</f>
        <v>#REF!</v>
      </c>
      <c r="BU192" s="37" t="e">
        <f t="shared" si="1148"/>
        <v>#REF!</v>
      </c>
      <c r="BV192" s="37" t="e">
        <f>#REF!*1.8</f>
        <v>#REF!</v>
      </c>
      <c r="BW192" s="37" t="e">
        <f>#REF!*1.8</f>
        <v>#REF!</v>
      </c>
      <c r="BX192" s="37" t="e">
        <f>#REF!*1.8</f>
        <v>#REF!</v>
      </c>
      <c r="BY192" s="37" t="e">
        <f>#REF!*1.8</f>
        <v>#REF!</v>
      </c>
      <c r="BZ192" s="37" t="e">
        <f t="shared" si="1149"/>
        <v>#REF!</v>
      </c>
      <c r="CA192" s="37" t="e">
        <f>#REF!*1.8</f>
        <v>#REF!</v>
      </c>
      <c r="CB192" s="37" t="e">
        <f>#REF!*1.8</f>
        <v>#REF!</v>
      </c>
      <c r="CC192" s="37" t="e">
        <f>#REF!*1.8</f>
        <v>#REF!</v>
      </c>
      <c r="CD192" s="37" t="e">
        <f>#REF!*1.8</f>
        <v>#REF!</v>
      </c>
      <c r="CE192" s="37" t="e">
        <f t="shared" si="1150"/>
        <v>#REF!</v>
      </c>
      <c r="CF192" s="50" t="e">
        <f t="shared" si="1151"/>
        <v>#REF!</v>
      </c>
      <c r="CG192" s="37" t="e">
        <f t="shared" si="1152"/>
        <v>#REF!</v>
      </c>
      <c r="CH192" s="37" t="e">
        <f t="shared" si="1153"/>
        <v>#REF!</v>
      </c>
      <c r="CI192" s="37" t="e">
        <f t="shared" si="1154"/>
        <v>#REF!</v>
      </c>
    </row>
    <row r="193" spans="1:133" s="110" customFormat="1" x14ac:dyDescent="0.65">
      <c r="A193" s="162"/>
      <c r="B193" s="162" t="s">
        <v>251</v>
      </c>
      <c r="C193" s="107" t="e">
        <f>#REF!</f>
        <v>#REF!</v>
      </c>
      <c r="D193" s="107" t="e">
        <f>#REF!</f>
        <v>#REF!</v>
      </c>
      <c r="E193" s="107" t="e">
        <f>#REF!</f>
        <v>#REF!</v>
      </c>
      <c r="F193" s="107" t="e">
        <f>#REF!</f>
        <v>#REF!</v>
      </c>
      <c r="G193" s="107" t="e">
        <f t="shared" ref="G193" si="1155">SUM(C193:F193)</f>
        <v>#REF!</v>
      </c>
      <c r="H193" s="107" t="e">
        <f>#REF!</f>
        <v>#REF!</v>
      </c>
      <c r="I193" s="107" t="e">
        <f>#REF!</f>
        <v>#REF!</v>
      </c>
      <c r="J193" s="107" t="e">
        <f>#REF!</f>
        <v>#REF!</v>
      </c>
      <c r="K193" s="107" t="e">
        <f>#REF!</f>
        <v>#REF!</v>
      </c>
      <c r="L193" s="107" t="e">
        <f t="shared" ref="L193" si="1156">SUM(H193:K193)</f>
        <v>#REF!</v>
      </c>
      <c r="M193" s="107" t="e">
        <f>#REF!</f>
        <v>#REF!</v>
      </c>
      <c r="N193" s="107" t="e">
        <f>#REF!</f>
        <v>#REF!</v>
      </c>
      <c r="O193" s="107" t="e">
        <f>#REF!</f>
        <v>#REF!</v>
      </c>
      <c r="P193" s="107" t="e">
        <f>#REF!</f>
        <v>#REF!</v>
      </c>
      <c r="Q193" s="107" t="e">
        <f t="shared" ref="Q193" si="1157">SUM(M193:P193)</f>
        <v>#REF!</v>
      </c>
      <c r="R193" s="107" t="e">
        <f>#REF!</f>
        <v>#REF!</v>
      </c>
      <c r="S193" s="107" t="e">
        <f>#REF!</f>
        <v>#REF!</v>
      </c>
      <c r="T193" s="107" t="e">
        <f>#REF!</f>
        <v>#REF!</v>
      </c>
      <c r="U193" s="107" t="e">
        <f>#REF!</f>
        <v>#REF!</v>
      </c>
      <c r="V193" s="107" t="e">
        <f t="shared" ref="V193" si="1158">SUM(R193:U193)</f>
        <v>#REF!</v>
      </c>
      <c r="W193" s="107" t="e">
        <f>#REF!</f>
        <v>#REF!</v>
      </c>
      <c r="X193" s="107" t="e">
        <f>#REF!</f>
        <v>#REF!</v>
      </c>
      <c r="Y193" s="107" t="e">
        <f>#REF!</f>
        <v>#REF!</v>
      </c>
      <c r="Z193" s="107" t="e">
        <f>#REF!</f>
        <v>#REF!</v>
      </c>
      <c r="AA193" s="107" t="e">
        <f t="shared" ref="AA193" si="1159">SUM(W193:Z193)</f>
        <v>#REF!</v>
      </c>
      <c r="AB193" s="107" t="e">
        <f>#REF!</f>
        <v>#REF!</v>
      </c>
      <c r="AC193" s="107" t="e">
        <f>#REF!</f>
        <v>#REF!</v>
      </c>
      <c r="AD193" s="107" t="e">
        <f>#REF!</f>
        <v>#REF!</v>
      </c>
      <c r="AE193" s="107" t="e">
        <f>#REF!</f>
        <v>#REF!</v>
      </c>
      <c r="AF193" s="107" t="e">
        <f t="shared" ref="AF193" si="1160">SUM(AB193:AE193)</f>
        <v>#REF!</v>
      </c>
      <c r="AG193" s="107" t="e">
        <f>#REF!</f>
        <v>#REF!</v>
      </c>
      <c r="AH193" s="107" t="e">
        <f>#REF!</f>
        <v>#REF!</v>
      </c>
      <c r="AI193" s="108" t="e">
        <f t="shared" ref="AI193" si="1161">SUM(G193+Q193+AA193)/2+AG193+AH193+SUM(L193+V193+AF193)/3</f>
        <v>#REF!</v>
      </c>
      <c r="AJ193" s="107" t="e">
        <f>#REF!*1.8</f>
        <v>#REF!</v>
      </c>
      <c r="AK193" s="107" t="e">
        <f>#REF!*1.8</f>
        <v>#REF!</v>
      </c>
      <c r="AL193" s="107" t="e">
        <f>#REF!*1.8</f>
        <v>#REF!</v>
      </c>
      <c r="AM193" s="107" t="e">
        <f>#REF!*1.8</f>
        <v>#REF!</v>
      </c>
      <c r="AN193" s="107" t="e">
        <f t="shared" ref="AN193" si="1162">SUM(AJ193:AM193)</f>
        <v>#REF!</v>
      </c>
      <c r="AO193" s="107" t="e">
        <f>#REF!*1.8</f>
        <v>#REF!</v>
      </c>
      <c r="AP193" s="107" t="e">
        <f>#REF!*1.8</f>
        <v>#REF!</v>
      </c>
      <c r="AQ193" s="107" t="e">
        <f>#REF!*1.8</f>
        <v>#REF!</v>
      </c>
      <c r="AR193" s="107" t="e">
        <f>#REF!*1.8</f>
        <v>#REF!</v>
      </c>
      <c r="AS193" s="107" t="e">
        <f t="shared" ref="AS193" si="1163">SUM(AO193:AR193)</f>
        <v>#REF!</v>
      </c>
      <c r="AT193" s="107" t="e">
        <f>#REF!*1.8</f>
        <v>#REF!</v>
      </c>
      <c r="AU193" s="107" t="e">
        <f>#REF!*1.8</f>
        <v>#REF!</v>
      </c>
      <c r="AV193" s="107" t="e">
        <f>#REF!*1.8</f>
        <v>#REF!</v>
      </c>
      <c r="AW193" s="107" t="e">
        <f>#REF!*1.8</f>
        <v>#REF!</v>
      </c>
      <c r="AX193" s="107" t="e">
        <f t="shared" ref="AX193" si="1164">SUM(AT193:AW193)</f>
        <v>#REF!</v>
      </c>
      <c r="AY193" s="107" t="e">
        <f>#REF!*1.8</f>
        <v>#REF!</v>
      </c>
      <c r="AZ193" s="107" t="e">
        <f>#REF!*1.8</f>
        <v>#REF!</v>
      </c>
      <c r="BA193" s="107" t="e">
        <f>#REF!*1.8</f>
        <v>#REF!</v>
      </c>
      <c r="BB193" s="107" t="e">
        <f>#REF!*1.8</f>
        <v>#REF!</v>
      </c>
      <c r="BC193" s="107" t="e">
        <f t="shared" ref="BC193" si="1165">SUM(AY193:BB193)</f>
        <v>#REF!</v>
      </c>
      <c r="BD193" s="107" t="e">
        <f>#REF!*1.8</f>
        <v>#REF!</v>
      </c>
      <c r="BE193" s="107" t="e">
        <f>#REF!*1.8</f>
        <v>#REF!</v>
      </c>
      <c r="BF193" s="107" t="e">
        <f>#REF!*1.8</f>
        <v>#REF!</v>
      </c>
      <c r="BG193" s="107" t="e">
        <f>#REF!*1.8</f>
        <v>#REF!</v>
      </c>
      <c r="BH193" s="107" t="e">
        <f t="shared" ref="BH193" si="1166">SUM(BD193:BG193)</f>
        <v>#REF!</v>
      </c>
      <c r="BI193" s="107" t="e">
        <f>#REF!*1.8</f>
        <v>#REF!</v>
      </c>
      <c r="BJ193" s="107" t="e">
        <f>#REF!*1.8</f>
        <v>#REF!</v>
      </c>
      <c r="BK193" s="107" t="e">
        <f>#REF!*1.8</f>
        <v>#REF!</v>
      </c>
      <c r="BL193" s="107" t="e">
        <f>#REF!*1.8</f>
        <v>#REF!</v>
      </c>
      <c r="BM193" s="107" t="e">
        <f t="shared" ref="BM193" si="1167">SUM(BI193:BL193)</f>
        <v>#REF!</v>
      </c>
      <c r="BN193" s="107" t="e">
        <f>#REF!</f>
        <v>#REF!</v>
      </c>
      <c r="BO193" s="107" t="e">
        <f>#REF!</f>
        <v>#REF!</v>
      </c>
      <c r="BP193" s="108" t="e">
        <f t="shared" ref="BP193" si="1168">SUM(AN193+AX193+BH193)/2+BN193+BO193+SUM(AS193+BC193+BM193)/3</f>
        <v>#REF!</v>
      </c>
      <c r="BQ193" s="107" t="e">
        <f>#REF!*1.8</f>
        <v>#REF!</v>
      </c>
      <c r="BR193" s="107" t="e">
        <f>#REF!*1.8</f>
        <v>#REF!</v>
      </c>
      <c r="BS193" s="107" t="e">
        <f>#REF!*1.8</f>
        <v>#REF!</v>
      </c>
      <c r="BT193" s="107" t="e">
        <f>#REF!*1.8</f>
        <v>#REF!</v>
      </c>
      <c r="BU193" s="107" t="e">
        <f t="shared" ref="BU193" si="1169">SUM(BQ193:BT193)</f>
        <v>#REF!</v>
      </c>
      <c r="BV193" s="107" t="e">
        <f>#REF!*1.8</f>
        <v>#REF!</v>
      </c>
      <c r="BW193" s="107" t="e">
        <f>#REF!*1.8</f>
        <v>#REF!</v>
      </c>
      <c r="BX193" s="107" t="e">
        <f>#REF!*1.8</f>
        <v>#REF!</v>
      </c>
      <c r="BY193" s="107" t="e">
        <f>#REF!*1.8</f>
        <v>#REF!</v>
      </c>
      <c r="BZ193" s="107" t="e">
        <f t="shared" ref="BZ193" si="1170">SUM(BV193:BY193)</f>
        <v>#REF!</v>
      </c>
      <c r="CA193" s="107" t="e">
        <f>#REF!*1.8</f>
        <v>#REF!</v>
      </c>
      <c r="CB193" s="107" t="e">
        <f>#REF!*1.8</f>
        <v>#REF!</v>
      </c>
      <c r="CC193" s="107" t="e">
        <f>#REF!*1.8</f>
        <v>#REF!</v>
      </c>
      <c r="CD193" s="107" t="e">
        <f>#REF!*1.8</f>
        <v>#REF!</v>
      </c>
      <c r="CE193" s="107" t="e">
        <f t="shared" ref="CE193" si="1171">SUM(CA193:CD193)</f>
        <v>#REF!</v>
      </c>
      <c r="CF193" s="108" t="e">
        <f t="shared" ref="CF193" si="1172">SUM(BU193+BZ193+CE193)/2</f>
        <v>#REF!</v>
      </c>
      <c r="CG193" s="107" t="e">
        <f t="shared" ref="CG193" si="1173">SUM(G193+Q193+AA193+AN193+AX193+BH193+BU193+BZ193+CE193)/2+AG193+AH193+BN193+BO193</f>
        <v>#REF!</v>
      </c>
      <c r="CH193" s="107" t="e">
        <f t="shared" ref="CH193" si="1174">SUM(L193+V193+AF193+AS193+BC193+BM193)/3</f>
        <v>#REF!</v>
      </c>
      <c r="CI193" s="107" t="e">
        <f t="shared" ref="CI193" si="1175">CG193+CH193</f>
        <v>#REF!</v>
      </c>
      <c r="CJ193" s="109"/>
      <c r="CK193" s="109"/>
      <c r="CL193" s="109"/>
      <c r="CM193" s="109"/>
      <c r="CN193" s="109"/>
      <c r="CO193" s="109"/>
      <c r="CP193" s="109"/>
      <c r="CQ193" s="109"/>
      <c r="CR193" s="109"/>
      <c r="CS193" s="109"/>
      <c r="CT193" s="109"/>
      <c r="CU193" s="109"/>
      <c r="CV193" s="109"/>
      <c r="CW193" s="109"/>
      <c r="CX193" s="109"/>
      <c r="CY193" s="109"/>
      <c r="CZ193" s="109"/>
      <c r="DA193" s="109"/>
      <c r="DB193" s="109"/>
      <c r="DC193" s="109"/>
      <c r="DD193" s="109"/>
      <c r="DE193" s="109"/>
      <c r="DF193" s="109"/>
      <c r="DG193" s="109"/>
      <c r="DH193" s="109"/>
      <c r="DI193" s="109"/>
      <c r="DJ193" s="109"/>
      <c r="DK193" s="109"/>
      <c r="DL193" s="109"/>
      <c r="DM193" s="109"/>
      <c r="DN193" s="109"/>
      <c r="DO193" s="109"/>
      <c r="DP193" s="109"/>
      <c r="DQ193" s="109"/>
      <c r="DR193" s="109"/>
      <c r="DS193" s="109"/>
      <c r="DT193" s="109"/>
      <c r="DU193" s="109"/>
      <c r="DV193" s="109"/>
      <c r="DW193" s="109"/>
      <c r="DX193" s="109"/>
      <c r="DY193" s="109"/>
      <c r="DZ193" s="109"/>
      <c r="EA193" s="109"/>
      <c r="EB193" s="109"/>
      <c r="EC193" s="109"/>
    </row>
    <row r="194" spans="1:133" s="35" customFormat="1" x14ac:dyDescent="0.65">
      <c r="A194" s="157" t="s">
        <v>158</v>
      </c>
      <c r="B194" s="157"/>
      <c r="C194" s="36" t="e">
        <f>SUM(C195+C208+C212+C215)</f>
        <v>#REF!</v>
      </c>
      <c r="D194" s="36" t="e">
        <f t="shared" ref="D194:BO194" si="1176">SUM(D195+D208+D212+D215)</f>
        <v>#REF!</v>
      </c>
      <c r="E194" s="36" t="e">
        <f t="shared" si="1176"/>
        <v>#REF!</v>
      </c>
      <c r="F194" s="36" t="e">
        <f t="shared" si="1176"/>
        <v>#REF!</v>
      </c>
      <c r="G194" s="36" t="e">
        <f t="shared" si="1176"/>
        <v>#REF!</v>
      </c>
      <c r="H194" s="36" t="e">
        <f t="shared" si="1176"/>
        <v>#REF!</v>
      </c>
      <c r="I194" s="36" t="e">
        <f t="shared" si="1176"/>
        <v>#REF!</v>
      </c>
      <c r="J194" s="36" t="e">
        <f t="shared" si="1176"/>
        <v>#REF!</v>
      </c>
      <c r="K194" s="36" t="e">
        <f t="shared" si="1176"/>
        <v>#REF!</v>
      </c>
      <c r="L194" s="36" t="e">
        <f t="shared" si="1176"/>
        <v>#REF!</v>
      </c>
      <c r="M194" s="36" t="e">
        <f t="shared" si="1176"/>
        <v>#REF!</v>
      </c>
      <c r="N194" s="36" t="e">
        <f t="shared" si="1176"/>
        <v>#REF!</v>
      </c>
      <c r="O194" s="36" t="e">
        <f t="shared" si="1176"/>
        <v>#REF!</v>
      </c>
      <c r="P194" s="36" t="e">
        <f t="shared" si="1176"/>
        <v>#REF!</v>
      </c>
      <c r="Q194" s="36" t="e">
        <f t="shared" si="1176"/>
        <v>#REF!</v>
      </c>
      <c r="R194" s="36" t="e">
        <f t="shared" si="1176"/>
        <v>#REF!</v>
      </c>
      <c r="S194" s="36" t="e">
        <f t="shared" si="1176"/>
        <v>#REF!</v>
      </c>
      <c r="T194" s="36" t="e">
        <f t="shared" si="1176"/>
        <v>#REF!</v>
      </c>
      <c r="U194" s="36" t="e">
        <f t="shared" si="1176"/>
        <v>#REF!</v>
      </c>
      <c r="V194" s="36" t="e">
        <f t="shared" si="1176"/>
        <v>#REF!</v>
      </c>
      <c r="W194" s="36" t="e">
        <f t="shared" si="1176"/>
        <v>#REF!</v>
      </c>
      <c r="X194" s="36" t="e">
        <f t="shared" si="1176"/>
        <v>#REF!</v>
      </c>
      <c r="Y194" s="36" t="e">
        <f t="shared" si="1176"/>
        <v>#REF!</v>
      </c>
      <c r="Z194" s="36" t="e">
        <f t="shared" si="1176"/>
        <v>#REF!</v>
      </c>
      <c r="AA194" s="36" t="e">
        <f t="shared" si="1176"/>
        <v>#REF!</v>
      </c>
      <c r="AB194" s="36" t="e">
        <f t="shared" si="1176"/>
        <v>#REF!</v>
      </c>
      <c r="AC194" s="36" t="e">
        <f t="shared" si="1176"/>
        <v>#REF!</v>
      </c>
      <c r="AD194" s="36" t="e">
        <f t="shared" si="1176"/>
        <v>#REF!</v>
      </c>
      <c r="AE194" s="36" t="e">
        <f t="shared" si="1176"/>
        <v>#REF!</v>
      </c>
      <c r="AF194" s="36" t="e">
        <f t="shared" si="1176"/>
        <v>#REF!</v>
      </c>
      <c r="AG194" s="36" t="e">
        <f t="shared" si="1176"/>
        <v>#REF!</v>
      </c>
      <c r="AH194" s="36" t="e">
        <f t="shared" si="1176"/>
        <v>#REF!</v>
      </c>
      <c r="AI194" s="49" t="e">
        <f t="shared" si="1176"/>
        <v>#REF!</v>
      </c>
      <c r="AJ194" s="36" t="e">
        <f t="shared" si="1176"/>
        <v>#REF!</v>
      </c>
      <c r="AK194" s="36" t="e">
        <f t="shared" si="1176"/>
        <v>#REF!</v>
      </c>
      <c r="AL194" s="36" t="e">
        <f t="shared" si="1176"/>
        <v>#REF!</v>
      </c>
      <c r="AM194" s="36" t="e">
        <f t="shared" si="1176"/>
        <v>#REF!</v>
      </c>
      <c r="AN194" s="36" t="e">
        <f>SUM(AN195+AN208+AN212+AN215)</f>
        <v>#REF!</v>
      </c>
      <c r="AO194" s="36" t="e">
        <f t="shared" si="1176"/>
        <v>#REF!</v>
      </c>
      <c r="AP194" s="36" t="e">
        <f t="shared" si="1176"/>
        <v>#REF!</v>
      </c>
      <c r="AQ194" s="36" t="e">
        <f t="shared" si="1176"/>
        <v>#REF!</v>
      </c>
      <c r="AR194" s="36" t="e">
        <f t="shared" si="1176"/>
        <v>#REF!</v>
      </c>
      <c r="AS194" s="36" t="e">
        <f t="shared" si="1176"/>
        <v>#REF!</v>
      </c>
      <c r="AT194" s="36" t="e">
        <f t="shared" si="1176"/>
        <v>#REF!</v>
      </c>
      <c r="AU194" s="36" t="e">
        <f t="shared" si="1176"/>
        <v>#REF!</v>
      </c>
      <c r="AV194" s="36" t="e">
        <f t="shared" si="1176"/>
        <v>#REF!</v>
      </c>
      <c r="AW194" s="36" t="e">
        <f t="shared" si="1176"/>
        <v>#REF!</v>
      </c>
      <c r="AX194" s="36" t="e">
        <f t="shared" si="1176"/>
        <v>#REF!</v>
      </c>
      <c r="AY194" s="36" t="e">
        <f t="shared" si="1176"/>
        <v>#REF!</v>
      </c>
      <c r="AZ194" s="36" t="e">
        <f t="shared" si="1176"/>
        <v>#REF!</v>
      </c>
      <c r="BA194" s="36" t="e">
        <f t="shared" si="1176"/>
        <v>#REF!</v>
      </c>
      <c r="BB194" s="36" t="e">
        <f t="shared" si="1176"/>
        <v>#REF!</v>
      </c>
      <c r="BC194" s="36" t="e">
        <f t="shared" si="1176"/>
        <v>#REF!</v>
      </c>
      <c r="BD194" s="36" t="e">
        <f t="shared" si="1176"/>
        <v>#REF!</v>
      </c>
      <c r="BE194" s="36" t="e">
        <f t="shared" si="1176"/>
        <v>#REF!</v>
      </c>
      <c r="BF194" s="36" t="e">
        <f t="shared" si="1176"/>
        <v>#REF!</v>
      </c>
      <c r="BG194" s="36" t="e">
        <f t="shared" si="1176"/>
        <v>#REF!</v>
      </c>
      <c r="BH194" s="36" t="e">
        <f t="shared" si="1176"/>
        <v>#REF!</v>
      </c>
      <c r="BI194" s="36" t="e">
        <f t="shared" si="1176"/>
        <v>#REF!</v>
      </c>
      <c r="BJ194" s="36" t="e">
        <f t="shared" si="1176"/>
        <v>#REF!</v>
      </c>
      <c r="BK194" s="36" t="e">
        <f t="shared" si="1176"/>
        <v>#REF!</v>
      </c>
      <c r="BL194" s="36" t="e">
        <f t="shared" si="1176"/>
        <v>#REF!</v>
      </c>
      <c r="BM194" s="36" t="e">
        <f t="shared" si="1176"/>
        <v>#REF!</v>
      </c>
      <c r="BN194" s="36" t="e">
        <f t="shared" si="1176"/>
        <v>#REF!</v>
      </c>
      <c r="BO194" s="36" t="e">
        <f t="shared" si="1176"/>
        <v>#REF!</v>
      </c>
      <c r="BP194" s="49" t="e">
        <f t="shared" ref="BP194:CI194" si="1177">SUM(BP195+BP208+BP212+BP215)</f>
        <v>#REF!</v>
      </c>
      <c r="BQ194" s="36" t="e">
        <f t="shared" si="1177"/>
        <v>#REF!</v>
      </c>
      <c r="BR194" s="36" t="e">
        <f t="shared" si="1177"/>
        <v>#REF!</v>
      </c>
      <c r="BS194" s="36" t="e">
        <f t="shared" si="1177"/>
        <v>#REF!</v>
      </c>
      <c r="BT194" s="36" t="e">
        <f t="shared" si="1177"/>
        <v>#REF!</v>
      </c>
      <c r="BU194" s="36" t="e">
        <f t="shared" si="1177"/>
        <v>#REF!</v>
      </c>
      <c r="BV194" s="36" t="e">
        <f t="shared" si="1177"/>
        <v>#REF!</v>
      </c>
      <c r="BW194" s="36" t="e">
        <f t="shared" si="1177"/>
        <v>#REF!</v>
      </c>
      <c r="BX194" s="36" t="e">
        <f t="shared" si="1177"/>
        <v>#REF!</v>
      </c>
      <c r="BY194" s="36" t="e">
        <f t="shared" si="1177"/>
        <v>#REF!</v>
      </c>
      <c r="BZ194" s="36" t="e">
        <f t="shared" si="1177"/>
        <v>#REF!</v>
      </c>
      <c r="CA194" s="36" t="e">
        <f t="shared" si="1177"/>
        <v>#REF!</v>
      </c>
      <c r="CB194" s="36" t="e">
        <f t="shared" si="1177"/>
        <v>#REF!</v>
      </c>
      <c r="CC194" s="36" t="e">
        <f t="shared" si="1177"/>
        <v>#REF!</v>
      </c>
      <c r="CD194" s="36" t="e">
        <f t="shared" si="1177"/>
        <v>#REF!</v>
      </c>
      <c r="CE194" s="36" t="e">
        <f t="shared" si="1177"/>
        <v>#REF!</v>
      </c>
      <c r="CF194" s="49" t="e">
        <f t="shared" si="1177"/>
        <v>#REF!</v>
      </c>
      <c r="CG194" s="36" t="e">
        <f t="shared" si="1177"/>
        <v>#REF!</v>
      </c>
      <c r="CH194" s="36" t="e">
        <f t="shared" si="1177"/>
        <v>#REF!</v>
      </c>
      <c r="CI194" s="36" t="e">
        <f t="shared" si="1177"/>
        <v>#REF!</v>
      </c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</row>
    <row r="195" spans="1:133" s="35" customFormat="1" x14ac:dyDescent="0.65">
      <c r="A195" s="159"/>
      <c r="B195" s="159" t="s">
        <v>159</v>
      </c>
      <c r="C195" s="36" t="e">
        <f>SUM(C196:C207)</f>
        <v>#REF!</v>
      </c>
      <c r="D195" s="36" t="e">
        <f t="shared" ref="D195:BO195" si="1178">SUM(D196:D207)</f>
        <v>#REF!</v>
      </c>
      <c r="E195" s="36" t="e">
        <f t="shared" si="1178"/>
        <v>#REF!</v>
      </c>
      <c r="F195" s="36" t="e">
        <f t="shared" si="1178"/>
        <v>#REF!</v>
      </c>
      <c r="G195" s="36" t="e">
        <f t="shared" si="1178"/>
        <v>#REF!</v>
      </c>
      <c r="H195" s="36" t="e">
        <f t="shared" si="1178"/>
        <v>#REF!</v>
      </c>
      <c r="I195" s="36" t="e">
        <f t="shared" si="1178"/>
        <v>#REF!</v>
      </c>
      <c r="J195" s="36" t="e">
        <f t="shared" si="1178"/>
        <v>#REF!</v>
      </c>
      <c r="K195" s="36" t="e">
        <f t="shared" si="1178"/>
        <v>#REF!</v>
      </c>
      <c r="L195" s="36" t="e">
        <f t="shared" si="1178"/>
        <v>#REF!</v>
      </c>
      <c r="M195" s="36" t="e">
        <f t="shared" si="1178"/>
        <v>#REF!</v>
      </c>
      <c r="N195" s="36" t="e">
        <f t="shared" si="1178"/>
        <v>#REF!</v>
      </c>
      <c r="O195" s="36" t="e">
        <f t="shared" si="1178"/>
        <v>#REF!</v>
      </c>
      <c r="P195" s="36" t="e">
        <f t="shared" si="1178"/>
        <v>#REF!</v>
      </c>
      <c r="Q195" s="36" t="e">
        <f t="shared" si="1178"/>
        <v>#REF!</v>
      </c>
      <c r="R195" s="36" t="e">
        <f t="shared" si="1178"/>
        <v>#REF!</v>
      </c>
      <c r="S195" s="36" t="e">
        <f t="shared" si="1178"/>
        <v>#REF!</v>
      </c>
      <c r="T195" s="36" t="e">
        <f t="shared" si="1178"/>
        <v>#REF!</v>
      </c>
      <c r="U195" s="36" t="e">
        <f t="shared" si="1178"/>
        <v>#REF!</v>
      </c>
      <c r="V195" s="36" t="e">
        <f t="shared" si="1178"/>
        <v>#REF!</v>
      </c>
      <c r="W195" s="36" t="e">
        <f t="shared" si="1178"/>
        <v>#REF!</v>
      </c>
      <c r="X195" s="36" t="e">
        <f t="shared" si="1178"/>
        <v>#REF!</v>
      </c>
      <c r="Y195" s="36" t="e">
        <f t="shared" si="1178"/>
        <v>#REF!</v>
      </c>
      <c r="Z195" s="36" t="e">
        <f t="shared" si="1178"/>
        <v>#REF!</v>
      </c>
      <c r="AA195" s="36" t="e">
        <f t="shared" si="1178"/>
        <v>#REF!</v>
      </c>
      <c r="AB195" s="36" t="e">
        <f t="shared" si="1178"/>
        <v>#REF!</v>
      </c>
      <c r="AC195" s="36" t="e">
        <f t="shared" si="1178"/>
        <v>#REF!</v>
      </c>
      <c r="AD195" s="36" t="e">
        <f t="shared" si="1178"/>
        <v>#REF!</v>
      </c>
      <c r="AE195" s="36" t="e">
        <f t="shared" si="1178"/>
        <v>#REF!</v>
      </c>
      <c r="AF195" s="36" t="e">
        <f t="shared" si="1178"/>
        <v>#REF!</v>
      </c>
      <c r="AG195" s="36" t="e">
        <f t="shared" si="1178"/>
        <v>#REF!</v>
      </c>
      <c r="AH195" s="36" t="e">
        <f t="shared" si="1178"/>
        <v>#REF!</v>
      </c>
      <c r="AI195" s="49" t="e">
        <f t="shared" si="1178"/>
        <v>#REF!</v>
      </c>
      <c r="AJ195" s="36" t="e">
        <f t="shared" si="1178"/>
        <v>#REF!</v>
      </c>
      <c r="AK195" s="36" t="e">
        <f t="shared" si="1178"/>
        <v>#REF!</v>
      </c>
      <c r="AL195" s="36" t="e">
        <f t="shared" si="1178"/>
        <v>#REF!</v>
      </c>
      <c r="AM195" s="36" t="e">
        <f t="shared" si="1178"/>
        <v>#REF!</v>
      </c>
      <c r="AN195" s="36" t="e">
        <f t="shared" si="1178"/>
        <v>#REF!</v>
      </c>
      <c r="AO195" s="36" t="e">
        <f t="shared" si="1178"/>
        <v>#REF!</v>
      </c>
      <c r="AP195" s="36" t="e">
        <f t="shared" si="1178"/>
        <v>#REF!</v>
      </c>
      <c r="AQ195" s="36" t="e">
        <f t="shared" si="1178"/>
        <v>#REF!</v>
      </c>
      <c r="AR195" s="36" t="e">
        <f t="shared" si="1178"/>
        <v>#REF!</v>
      </c>
      <c r="AS195" s="36" t="e">
        <f t="shared" si="1178"/>
        <v>#REF!</v>
      </c>
      <c r="AT195" s="36" t="e">
        <f t="shared" si="1178"/>
        <v>#REF!</v>
      </c>
      <c r="AU195" s="36" t="e">
        <f t="shared" si="1178"/>
        <v>#REF!</v>
      </c>
      <c r="AV195" s="36" t="e">
        <f t="shared" si="1178"/>
        <v>#REF!</v>
      </c>
      <c r="AW195" s="36" t="e">
        <f t="shared" si="1178"/>
        <v>#REF!</v>
      </c>
      <c r="AX195" s="36" t="e">
        <f t="shared" si="1178"/>
        <v>#REF!</v>
      </c>
      <c r="AY195" s="36" t="e">
        <f t="shared" si="1178"/>
        <v>#REF!</v>
      </c>
      <c r="AZ195" s="36" t="e">
        <f t="shared" si="1178"/>
        <v>#REF!</v>
      </c>
      <c r="BA195" s="36" t="e">
        <f t="shared" si="1178"/>
        <v>#REF!</v>
      </c>
      <c r="BB195" s="36" t="e">
        <f t="shared" si="1178"/>
        <v>#REF!</v>
      </c>
      <c r="BC195" s="36" t="e">
        <f t="shared" si="1178"/>
        <v>#REF!</v>
      </c>
      <c r="BD195" s="36" t="e">
        <f t="shared" si="1178"/>
        <v>#REF!</v>
      </c>
      <c r="BE195" s="36" t="e">
        <f t="shared" si="1178"/>
        <v>#REF!</v>
      </c>
      <c r="BF195" s="36" t="e">
        <f t="shared" si="1178"/>
        <v>#REF!</v>
      </c>
      <c r="BG195" s="36" t="e">
        <f t="shared" si="1178"/>
        <v>#REF!</v>
      </c>
      <c r="BH195" s="36" t="e">
        <f t="shared" si="1178"/>
        <v>#REF!</v>
      </c>
      <c r="BI195" s="36" t="e">
        <f t="shared" si="1178"/>
        <v>#REF!</v>
      </c>
      <c r="BJ195" s="36" t="e">
        <f t="shared" si="1178"/>
        <v>#REF!</v>
      </c>
      <c r="BK195" s="36" t="e">
        <f t="shared" si="1178"/>
        <v>#REF!</v>
      </c>
      <c r="BL195" s="36" t="e">
        <f t="shared" si="1178"/>
        <v>#REF!</v>
      </c>
      <c r="BM195" s="36" t="e">
        <f t="shared" si="1178"/>
        <v>#REF!</v>
      </c>
      <c r="BN195" s="36" t="e">
        <f t="shared" si="1178"/>
        <v>#REF!</v>
      </c>
      <c r="BO195" s="36" t="e">
        <f t="shared" si="1178"/>
        <v>#REF!</v>
      </c>
      <c r="BP195" s="49" t="e">
        <f t="shared" ref="BP195:CI195" si="1179">SUM(BP196:BP207)</f>
        <v>#REF!</v>
      </c>
      <c r="BQ195" s="36" t="e">
        <f t="shared" si="1179"/>
        <v>#REF!</v>
      </c>
      <c r="BR195" s="36" t="e">
        <f t="shared" si="1179"/>
        <v>#REF!</v>
      </c>
      <c r="BS195" s="36" t="e">
        <f t="shared" si="1179"/>
        <v>#REF!</v>
      </c>
      <c r="BT195" s="36" t="e">
        <f t="shared" si="1179"/>
        <v>#REF!</v>
      </c>
      <c r="BU195" s="36" t="e">
        <f t="shared" si="1179"/>
        <v>#REF!</v>
      </c>
      <c r="BV195" s="36" t="e">
        <f t="shared" si="1179"/>
        <v>#REF!</v>
      </c>
      <c r="BW195" s="36" t="e">
        <f t="shared" si="1179"/>
        <v>#REF!</v>
      </c>
      <c r="BX195" s="36" t="e">
        <f t="shared" si="1179"/>
        <v>#REF!</v>
      </c>
      <c r="BY195" s="36" t="e">
        <f t="shared" si="1179"/>
        <v>#REF!</v>
      </c>
      <c r="BZ195" s="36" t="e">
        <f t="shared" si="1179"/>
        <v>#REF!</v>
      </c>
      <c r="CA195" s="36" t="e">
        <f t="shared" si="1179"/>
        <v>#REF!</v>
      </c>
      <c r="CB195" s="36" t="e">
        <f t="shared" si="1179"/>
        <v>#REF!</v>
      </c>
      <c r="CC195" s="36" t="e">
        <f t="shared" si="1179"/>
        <v>#REF!</v>
      </c>
      <c r="CD195" s="36" t="e">
        <f t="shared" si="1179"/>
        <v>#REF!</v>
      </c>
      <c r="CE195" s="36" t="e">
        <f t="shared" si="1179"/>
        <v>#REF!</v>
      </c>
      <c r="CF195" s="49" t="e">
        <f t="shared" si="1179"/>
        <v>#REF!</v>
      </c>
      <c r="CG195" s="36" t="e">
        <f t="shared" si="1179"/>
        <v>#REF!</v>
      </c>
      <c r="CH195" s="36" t="e">
        <f t="shared" si="1179"/>
        <v>#REF!</v>
      </c>
      <c r="CI195" s="36" t="e">
        <f t="shared" si="1179"/>
        <v>#REF!</v>
      </c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</row>
    <row r="196" spans="1:133" s="32" customFormat="1" x14ac:dyDescent="0.65">
      <c r="A196" s="146"/>
      <c r="B196" s="146" t="s">
        <v>229</v>
      </c>
      <c r="C196" s="37" t="e">
        <f>#REF!</f>
        <v>#REF!</v>
      </c>
      <c r="D196" s="37" t="e">
        <f>#REF!</f>
        <v>#REF!</v>
      </c>
      <c r="E196" s="37" t="e">
        <f>#REF!</f>
        <v>#REF!</v>
      </c>
      <c r="F196" s="37" t="e">
        <f>#REF!</f>
        <v>#REF!</v>
      </c>
      <c r="G196" s="37" t="e">
        <f t="shared" ref="G196:G207" si="1180">SUM(C196:F196)</f>
        <v>#REF!</v>
      </c>
      <c r="H196" s="37" t="e">
        <f>#REF!</f>
        <v>#REF!</v>
      </c>
      <c r="I196" s="37" t="e">
        <f>#REF!</f>
        <v>#REF!</v>
      </c>
      <c r="J196" s="37" t="e">
        <f>#REF!</f>
        <v>#REF!</v>
      </c>
      <c r="K196" s="37" t="e">
        <f>#REF!</f>
        <v>#REF!</v>
      </c>
      <c r="L196" s="37" t="e">
        <f t="shared" ref="L196:L207" si="1181">SUM(H196:K196)</f>
        <v>#REF!</v>
      </c>
      <c r="M196" s="37" t="e">
        <f>#REF!</f>
        <v>#REF!</v>
      </c>
      <c r="N196" s="37" t="e">
        <f>#REF!</f>
        <v>#REF!</v>
      </c>
      <c r="O196" s="37" t="e">
        <f>#REF!</f>
        <v>#REF!</v>
      </c>
      <c r="P196" s="37" t="e">
        <f>#REF!</f>
        <v>#REF!</v>
      </c>
      <c r="Q196" s="37" t="e">
        <f t="shared" ref="Q196:Q207" si="1182">SUM(M196:P196)</f>
        <v>#REF!</v>
      </c>
      <c r="R196" s="37" t="e">
        <f>#REF!</f>
        <v>#REF!</v>
      </c>
      <c r="S196" s="37" t="e">
        <f>#REF!</f>
        <v>#REF!</v>
      </c>
      <c r="T196" s="37" t="e">
        <f>#REF!</f>
        <v>#REF!</v>
      </c>
      <c r="U196" s="37" t="e">
        <f>#REF!</f>
        <v>#REF!</v>
      </c>
      <c r="V196" s="37" t="e">
        <f t="shared" ref="V196:V207" si="1183">SUM(R196:U196)</f>
        <v>#REF!</v>
      </c>
      <c r="W196" s="37" t="e">
        <f>#REF!</f>
        <v>#REF!</v>
      </c>
      <c r="X196" s="37" t="e">
        <f>#REF!</f>
        <v>#REF!</v>
      </c>
      <c r="Y196" s="37" t="e">
        <f>#REF!</f>
        <v>#REF!</v>
      </c>
      <c r="Z196" s="37" t="e">
        <f>#REF!</f>
        <v>#REF!</v>
      </c>
      <c r="AA196" s="37" t="e">
        <f t="shared" ref="AA196:AA207" si="1184">SUM(W196:Z196)</f>
        <v>#REF!</v>
      </c>
      <c r="AB196" s="37" t="e">
        <f>#REF!</f>
        <v>#REF!</v>
      </c>
      <c r="AC196" s="37" t="e">
        <f>#REF!</f>
        <v>#REF!</v>
      </c>
      <c r="AD196" s="37" t="e">
        <f>#REF!</f>
        <v>#REF!</v>
      </c>
      <c r="AE196" s="37" t="e">
        <f>#REF!</f>
        <v>#REF!</v>
      </c>
      <c r="AF196" s="37" t="e">
        <f t="shared" ref="AF196:AF207" si="1185">SUM(AB196:AE196)</f>
        <v>#REF!</v>
      </c>
      <c r="AG196" s="37" t="e">
        <f>#REF!</f>
        <v>#REF!</v>
      </c>
      <c r="AH196" s="37" t="e">
        <f>#REF!</f>
        <v>#REF!</v>
      </c>
      <c r="AI196" s="50" t="e">
        <f t="shared" ref="AI196:AI207" si="1186">SUM(G196+Q196+AA196)/2+AG196+AH196+SUM(L196+V196+AF196)/3</f>
        <v>#REF!</v>
      </c>
      <c r="AJ196" s="37" t="e">
        <f>#REF!*1.8</f>
        <v>#REF!</v>
      </c>
      <c r="AK196" s="37" t="e">
        <f>#REF!*1.8</f>
        <v>#REF!</v>
      </c>
      <c r="AL196" s="37" t="e">
        <f>#REF!*1.8</f>
        <v>#REF!</v>
      </c>
      <c r="AM196" s="37" t="e">
        <f>#REF!*1.8</f>
        <v>#REF!</v>
      </c>
      <c r="AN196" s="37" t="e">
        <f t="shared" ref="AN196" si="1187">SUM(AJ196:AM196)</f>
        <v>#REF!</v>
      </c>
      <c r="AO196" s="37" t="e">
        <f>#REF!*1.8</f>
        <v>#REF!</v>
      </c>
      <c r="AP196" s="37" t="e">
        <f>#REF!*1.8</f>
        <v>#REF!</v>
      </c>
      <c r="AQ196" s="37" t="e">
        <f>#REF!*1.8</f>
        <v>#REF!</v>
      </c>
      <c r="AR196" s="37" t="e">
        <f>#REF!*1.8</f>
        <v>#REF!</v>
      </c>
      <c r="AS196" s="37" t="e">
        <f t="shared" ref="AS196" si="1188">SUM(AO196:AR196)</f>
        <v>#REF!</v>
      </c>
      <c r="AT196" s="37" t="e">
        <f>#REF!*1.8</f>
        <v>#REF!</v>
      </c>
      <c r="AU196" s="37" t="e">
        <f>#REF!*1.8</f>
        <v>#REF!</v>
      </c>
      <c r="AV196" s="37" t="e">
        <f>#REF!*1.8</f>
        <v>#REF!</v>
      </c>
      <c r="AW196" s="37" t="e">
        <f>#REF!*1.8</f>
        <v>#REF!</v>
      </c>
      <c r="AX196" s="37" t="e">
        <f t="shared" ref="AX196" si="1189">SUM(AT196:AW196)</f>
        <v>#REF!</v>
      </c>
      <c r="AY196" s="37" t="e">
        <f>#REF!*1.8</f>
        <v>#REF!</v>
      </c>
      <c r="AZ196" s="37" t="e">
        <f>#REF!*1.8</f>
        <v>#REF!</v>
      </c>
      <c r="BA196" s="37" t="e">
        <f>#REF!*1.8</f>
        <v>#REF!</v>
      </c>
      <c r="BB196" s="37" t="e">
        <f>#REF!*1.8</f>
        <v>#REF!</v>
      </c>
      <c r="BC196" s="37" t="e">
        <f t="shared" ref="BC196" si="1190">SUM(AY196:BB196)</f>
        <v>#REF!</v>
      </c>
      <c r="BD196" s="37" t="e">
        <f>#REF!*1.8</f>
        <v>#REF!</v>
      </c>
      <c r="BE196" s="37" t="e">
        <f>#REF!*1.8</f>
        <v>#REF!</v>
      </c>
      <c r="BF196" s="37" t="e">
        <f>#REF!*1.8</f>
        <v>#REF!</v>
      </c>
      <c r="BG196" s="37" t="e">
        <f>#REF!*1.8</f>
        <v>#REF!</v>
      </c>
      <c r="BH196" s="37" t="e">
        <f t="shared" ref="BH196" si="1191">SUM(BD196:BG196)</f>
        <v>#REF!</v>
      </c>
      <c r="BI196" s="37" t="e">
        <f>#REF!*1.8</f>
        <v>#REF!</v>
      </c>
      <c r="BJ196" s="37" t="e">
        <f>#REF!*1.8</f>
        <v>#REF!</v>
      </c>
      <c r="BK196" s="37" t="e">
        <f>#REF!*1.8</f>
        <v>#REF!</v>
      </c>
      <c r="BL196" s="37" t="e">
        <f>#REF!*1.8</f>
        <v>#REF!</v>
      </c>
      <c r="BM196" s="37" t="e">
        <f>SUM(BI196:BL196)</f>
        <v>#REF!</v>
      </c>
      <c r="BN196" s="37" t="e">
        <f>#REF!</f>
        <v>#REF!</v>
      </c>
      <c r="BO196" s="37" t="e">
        <f>#REF!</f>
        <v>#REF!</v>
      </c>
      <c r="BP196" s="50" t="e">
        <f t="shared" ref="BP196:BP207" si="1192">SUM(AN196+AX196+BH196)/2+BN196+BO196+SUM(AS196+BC196+BM196)/3</f>
        <v>#REF!</v>
      </c>
      <c r="BQ196" s="37" t="e">
        <f>#REF!*1.8</f>
        <v>#REF!</v>
      </c>
      <c r="BR196" s="37" t="e">
        <f>#REF!*1.8</f>
        <v>#REF!</v>
      </c>
      <c r="BS196" s="37" t="e">
        <f>#REF!*1.8</f>
        <v>#REF!</v>
      </c>
      <c r="BT196" s="37" t="e">
        <f>#REF!*1.8</f>
        <v>#REF!</v>
      </c>
      <c r="BU196" s="37" t="e">
        <f t="shared" ref="BU196" si="1193">SUM(BQ196:BT196)</f>
        <v>#REF!</v>
      </c>
      <c r="BV196" s="37" t="e">
        <f>#REF!*1.8</f>
        <v>#REF!</v>
      </c>
      <c r="BW196" s="37" t="e">
        <f>#REF!*1.8</f>
        <v>#REF!</v>
      </c>
      <c r="BX196" s="37" t="e">
        <f>#REF!*1.8</f>
        <v>#REF!</v>
      </c>
      <c r="BY196" s="37" t="e">
        <f>#REF!*1.8</f>
        <v>#REF!</v>
      </c>
      <c r="BZ196" s="37" t="e">
        <f t="shared" ref="BZ196" si="1194">SUM(BV196:BY196)</f>
        <v>#REF!</v>
      </c>
      <c r="CA196" s="37" t="e">
        <f>#REF!*1.8</f>
        <v>#REF!</v>
      </c>
      <c r="CB196" s="37" t="e">
        <f>#REF!*1.8</f>
        <v>#REF!</v>
      </c>
      <c r="CC196" s="37" t="e">
        <f>#REF!*1.8</f>
        <v>#REF!</v>
      </c>
      <c r="CD196" s="37" t="e">
        <f>#REF!*1.8</f>
        <v>#REF!</v>
      </c>
      <c r="CE196" s="37" t="e">
        <f t="shared" ref="CE196:CE207" si="1195">SUM(CA196:CD196)</f>
        <v>#REF!</v>
      </c>
      <c r="CF196" s="50" t="e">
        <f t="shared" ref="CF196:CF207" si="1196">SUM(BU196+BZ196+CE196)/2</f>
        <v>#REF!</v>
      </c>
      <c r="CG196" s="37" t="e">
        <f t="shared" ref="CG196:CG207" si="1197">SUM(G196+Q196+AA196+AN196+AX196+BH196+BU196+BZ196+CE196)/2+AG196+AH196+BN196+BO196</f>
        <v>#REF!</v>
      </c>
      <c r="CH196" s="37" t="e">
        <f t="shared" ref="CH196:CH207" si="1198">SUM(L196+V196+AF196+AS196+BC196+BM196)/3</f>
        <v>#REF!</v>
      </c>
      <c r="CI196" s="37" t="e">
        <f t="shared" ref="CI196:CI207" si="1199">CG196+CH196</f>
        <v>#REF!</v>
      </c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</row>
    <row r="197" spans="1:133" s="110" customFormat="1" x14ac:dyDescent="0.65">
      <c r="A197" s="162"/>
      <c r="B197" s="162" t="s">
        <v>277</v>
      </c>
      <c r="C197" s="107" t="e">
        <f>#REF!</f>
        <v>#REF!</v>
      </c>
      <c r="D197" s="107" t="e">
        <f>#REF!</f>
        <v>#REF!</v>
      </c>
      <c r="E197" s="107" t="e">
        <f>#REF!</f>
        <v>#REF!</v>
      </c>
      <c r="F197" s="107" t="e">
        <f>#REF!</f>
        <v>#REF!</v>
      </c>
      <c r="G197" s="107" t="e">
        <f t="shared" ref="G197:G198" si="1200">SUM(C197:F197)</f>
        <v>#REF!</v>
      </c>
      <c r="H197" s="107" t="e">
        <f>#REF!</f>
        <v>#REF!</v>
      </c>
      <c r="I197" s="107" t="e">
        <f>#REF!</f>
        <v>#REF!</v>
      </c>
      <c r="J197" s="107" t="e">
        <f>#REF!</f>
        <v>#REF!</v>
      </c>
      <c r="K197" s="107" t="e">
        <f>#REF!</f>
        <v>#REF!</v>
      </c>
      <c r="L197" s="107" t="e">
        <f t="shared" ref="L197:L198" si="1201">SUM(H197:K197)</f>
        <v>#REF!</v>
      </c>
      <c r="M197" s="107" t="e">
        <f>#REF!</f>
        <v>#REF!</v>
      </c>
      <c r="N197" s="107" t="e">
        <f>#REF!</f>
        <v>#REF!</v>
      </c>
      <c r="O197" s="107" t="e">
        <f>#REF!</f>
        <v>#REF!</v>
      </c>
      <c r="P197" s="107" t="e">
        <f>#REF!</f>
        <v>#REF!</v>
      </c>
      <c r="Q197" s="107" t="e">
        <f t="shared" ref="Q197:Q198" si="1202">SUM(M197:P197)</f>
        <v>#REF!</v>
      </c>
      <c r="R197" s="107" t="e">
        <f>#REF!</f>
        <v>#REF!</v>
      </c>
      <c r="S197" s="107" t="e">
        <f>#REF!</f>
        <v>#REF!</v>
      </c>
      <c r="T197" s="107" t="e">
        <f>#REF!</f>
        <v>#REF!</v>
      </c>
      <c r="U197" s="107" t="e">
        <f>#REF!</f>
        <v>#REF!</v>
      </c>
      <c r="V197" s="107" t="e">
        <f t="shared" ref="V197:V198" si="1203">SUM(R197:U197)</f>
        <v>#REF!</v>
      </c>
      <c r="W197" s="107" t="e">
        <f>#REF!</f>
        <v>#REF!</v>
      </c>
      <c r="X197" s="107" t="e">
        <f>#REF!</f>
        <v>#REF!</v>
      </c>
      <c r="Y197" s="107" t="e">
        <f>#REF!</f>
        <v>#REF!</v>
      </c>
      <c r="Z197" s="107" t="e">
        <f>#REF!</f>
        <v>#REF!</v>
      </c>
      <c r="AA197" s="107" t="e">
        <f t="shared" ref="AA197:AA198" si="1204">SUM(W197:Z197)</f>
        <v>#REF!</v>
      </c>
      <c r="AB197" s="107" t="e">
        <f>#REF!</f>
        <v>#REF!</v>
      </c>
      <c r="AC197" s="107" t="e">
        <f>#REF!</f>
        <v>#REF!</v>
      </c>
      <c r="AD197" s="107" t="e">
        <f>#REF!</f>
        <v>#REF!</v>
      </c>
      <c r="AE197" s="107" t="e">
        <f>#REF!</f>
        <v>#REF!</v>
      </c>
      <c r="AF197" s="107" t="e">
        <f t="shared" ref="AF197:AF198" si="1205">SUM(AB197:AE197)</f>
        <v>#REF!</v>
      </c>
      <c r="AG197" s="107" t="e">
        <f>#REF!</f>
        <v>#REF!</v>
      </c>
      <c r="AH197" s="107" t="e">
        <f>#REF!</f>
        <v>#REF!</v>
      </c>
      <c r="AI197" s="108" t="e">
        <f t="shared" ref="AI197:AI198" si="1206">SUM(G197+Q197+AA197)/2+AG197+AH197+SUM(L197+V197+AF197)/3</f>
        <v>#REF!</v>
      </c>
      <c r="AJ197" s="107" t="e">
        <f>#REF!*1.8</f>
        <v>#REF!</v>
      </c>
      <c r="AK197" s="107" t="e">
        <f>#REF!*1.8</f>
        <v>#REF!</v>
      </c>
      <c r="AL197" s="107" t="e">
        <f>#REF!*1.8</f>
        <v>#REF!</v>
      </c>
      <c r="AM197" s="107" t="e">
        <f>#REF!*1.8</f>
        <v>#REF!</v>
      </c>
      <c r="AN197" s="107" t="e">
        <f t="shared" ref="AN197:AN198" si="1207">SUM(AJ197:AM197)</f>
        <v>#REF!</v>
      </c>
      <c r="AO197" s="107" t="e">
        <f>#REF!*1.8</f>
        <v>#REF!</v>
      </c>
      <c r="AP197" s="107" t="e">
        <f>#REF!*1.8</f>
        <v>#REF!</v>
      </c>
      <c r="AQ197" s="107" t="e">
        <f>#REF!*1.8</f>
        <v>#REF!</v>
      </c>
      <c r="AR197" s="107" t="e">
        <f>#REF!*1.8</f>
        <v>#REF!</v>
      </c>
      <c r="AS197" s="107" t="e">
        <f t="shared" ref="AS197:AS198" si="1208">SUM(AO197:AR197)</f>
        <v>#REF!</v>
      </c>
      <c r="AT197" s="107" t="e">
        <f>#REF!*1.8</f>
        <v>#REF!</v>
      </c>
      <c r="AU197" s="107" t="e">
        <f>#REF!*1.8</f>
        <v>#REF!</v>
      </c>
      <c r="AV197" s="107" t="e">
        <f>#REF!*1.8</f>
        <v>#REF!</v>
      </c>
      <c r="AW197" s="107" t="e">
        <f>#REF!*1.8</f>
        <v>#REF!</v>
      </c>
      <c r="AX197" s="107" t="e">
        <f t="shared" ref="AX197:AX198" si="1209">SUM(AT197:AW197)</f>
        <v>#REF!</v>
      </c>
      <c r="AY197" s="107" t="e">
        <f>#REF!*1.8</f>
        <v>#REF!</v>
      </c>
      <c r="AZ197" s="107" t="e">
        <f>#REF!*1.8</f>
        <v>#REF!</v>
      </c>
      <c r="BA197" s="107" t="e">
        <f>#REF!*1.8</f>
        <v>#REF!</v>
      </c>
      <c r="BB197" s="107" t="e">
        <f>#REF!*1.8</f>
        <v>#REF!</v>
      </c>
      <c r="BC197" s="107" t="e">
        <f t="shared" ref="BC197:BC198" si="1210">SUM(AY197:BB197)</f>
        <v>#REF!</v>
      </c>
      <c r="BD197" s="107" t="e">
        <f>#REF!*1.8</f>
        <v>#REF!</v>
      </c>
      <c r="BE197" s="107" t="e">
        <f>#REF!*1.8</f>
        <v>#REF!</v>
      </c>
      <c r="BF197" s="107" t="e">
        <f>#REF!*1.8</f>
        <v>#REF!</v>
      </c>
      <c r="BG197" s="107" t="e">
        <f>#REF!*1.8</f>
        <v>#REF!</v>
      </c>
      <c r="BH197" s="107" t="e">
        <f t="shared" ref="BH197:BH198" si="1211">SUM(BD197:BG197)</f>
        <v>#REF!</v>
      </c>
      <c r="BI197" s="107" t="e">
        <f>#REF!*1.8</f>
        <v>#REF!</v>
      </c>
      <c r="BJ197" s="107" t="e">
        <f>#REF!*1.8</f>
        <v>#REF!</v>
      </c>
      <c r="BK197" s="107" t="e">
        <f>#REF!*1.8</f>
        <v>#REF!</v>
      </c>
      <c r="BL197" s="107" t="e">
        <f>#REF!*1.8</f>
        <v>#REF!</v>
      </c>
      <c r="BM197" s="107" t="e">
        <f t="shared" ref="BM197:BM198" si="1212">SUM(BI197:BL197)</f>
        <v>#REF!</v>
      </c>
      <c r="BN197" s="107" t="e">
        <f>#REF!</f>
        <v>#REF!</v>
      </c>
      <c r="BO197" s="107" t="e">
        <f>#REF!</f>
        <v>#REF!</v>
      </c>
      <c r="BP197" s="108" t="e">
        <f t="shared" ref="BP197:BP198" si="1213">SUM(AN197+AX197+BH197)/2+BN197+BO197+SUM(AS197+BC197+BM197)/3</f>
        <v>#REF!</v>
      </c>
      <c r="BQ197" s="107" t="e">
        <f>#REF!*1.8</f>
        <v>#REF!</v>
      </c>
      <c r="BR197" s="107" t="e">
        <f>#REF!*1.8</f>
        <v>#REF!</v>
      </c>
      <c r="BS197" s="107" t="e">
        <f>#REF!*1.8</f>
        <v>#REF!</v>
      </c>
      <c r="BT197" s="107" t="e">
        <f>#REF!*1.8</f>
        <v>#REF!</v>
      </c>
      <c r="BU197" s="107" t="e">
        <f t="shared" ref="BU197:BU198" si="1214">SUM(BQ197:BT197)</f>
        <v>#REF!</v>
      </c>
      <c r="BV197" s="37" t="e">
        <f>#REF!*1.8</f>
        <v>#REF!</v>
      </c>
      <c r="BW197" s="37" t="e">
        <f>#REF!*1.8</f>
        <v>#REF!</v>
      </c>
      <c r="BX197" s="37" t="e">
        <f>#REF!*1.8</f>
        <v>#REF!</v>
      </c>
      <c r="BY197" s="37" t="e">
        <f>#REF!*1.8</f>
        <v>#REF!</v>
      </c>
      <c r="BZ197" s="37" t="e">
        <f t="shared" ref="BZ197:BZ198" si="1215">SUM(BV197:BY197)</f>
        <v>#REF!</v>
      </c>
      <c r="CA197" s="37" t="e">
        <f>#REF!*1.8</f>
        <v>#REF!</v>
      </c>
      <c r="CB197" s="37" t="e">
        <f>#REF!*1.8</f>
        <v>#REF!</v>
      </c>
      <c r="CC197" s="37" t="e">
        <f>#REF!*1.8</f>
        <v>#REF!</v>
      </c>
      <c r="CD197" s="37" t="e">
        <f>#REF!*1.8</f>
        <v>#REF!</v>
      </c>
      <c r="CE197" s="37" t="e">
        <f t="shared" ref="CE197:CE198" si="1216">SUM(CA197:CD197)</f>
        <v>#REF!</v>
      </c>
      <c r="CF197" s="50" t="e">
        <f t="shared" ref="CF197:CF198" si="1217">SUM(BU197+BZ197+CE197)/2</f>
        <v>#REF!</v>
      </c>
      <c r="CG197" s="37" t="e">
        <f t="shared" ref="CG197:CG198" si="1218">SUM(G197+Q197+AA197+AN197+AX197+BH197+BU197+BZ197+CE197)/2+AG197+AH197+BN197+BO197</f>
        <v>#REF!</v>
      </c>
      <c r="CH197" s="37" t="e">
        <f t="shared" ref="CH197:CH198" si="1219">SUM(L197+V197+AF197+AS197+BC197+BM197)/3</f>
        <v>#REF!</v>
      </c>
      <c r="CI197" s="37" t="e">
        <f t="shared" ref="CI197:CI198" si="1220">CG197+CH197</f>
        <v>#REF!</v>
      </c>
      <c r="CJ197" s="109"/>
      <c r="CK197" s="109"/>
      <c r="CL197" s="109"/>
      <c r="CM197" s="109"/>
      <c r="CN197" s="109"/>
      <c r="CO197" s="109"/>
      <c r="CP197" s="109"/>
      <c r="CQ197" s="109"/>
      <c r="CR197" s="109"/>
      <c r="CS197" s="109"/>
      <c r="CT197" s="109"/>
      <c r="CU197" s="109"/>
      <c r="CV197" s="109"/>
      <c r="CW197" s="109"/>
      <c r="CX197" s="109"/>
      <c r="CY197" s="109"/>
      <c r="CZ197" s="109"/>
      <c r="DA197" s="109"/>
      <c r="DB197" s="109"/>
      <c r="DC197" s="109"/>
      <c r="DD197" s="109"/>
      <c r="DE197" s="109"/>
      <c r="DF197" s="109"/>
      <c r="DG197" s="109"/>
      <c r="DH197" s="109"/>
      <c r="DI197" s="109"/>
      <c r="DJ197" s="109"/>
      <c r="DK197" s="109"/>
      <c r="DL197" s="109"/>
      <c r="DM197" s="109"/>
      <c r="DN197" s="109"/>
      <c r="DO197" s="109"/>
      <c r="DP197" s="109"/>
      <c r="DQ197" s="109"/>
      <c r="DR197" s="109"/>
      <c r="DS197" s="109"/>
      <c r="DT197" s="109"/>
      <c r="DU197" s="109"/>
      <c r="DV197" s="109"/>
      <c r="DW197" s="109"/>
      <c r="DX197" s="109"/>
      <c r="DY197" s="109"/>
      <c r="DZ197" s="109"/>
      <c r="EA197" s="109"/>
      <c r="EB197" s="109"/>
      <c r="EC197" s="109"/>
    </row>
    <row r="198" spans="1:133" x14ac:dyDescent="0.65">
      <c r="A198" s="158"/>
      <c r="B198" s="158" t="s">
        <v>39</v>
      </c>
      <c r="C198" s="37" t="e">
        <f>#REF!</f>
        <v>#REF!</v>
      </c>
      <c r="D198" s="37" t="e">
        <f>#REF!</f>
        <v>#REF!</v>
      </c>
      <c r="E198" s="37" t="e">
        <f>#REF!</f>
        <v>#REF!</v>
      </c>
      <c r="F198" s="37" t="e">
        <f>#REF!</f>
        <v>#REF!</v>
      </c>
      <c r="G198" s="37" t="e">
        <f t="shared" si="1200"/>
        <v>#REF!</v>
      </c>
      <c r="H198" s="37" t="e">
        <f>#REF!</f>
        <v>#REF!</v>
      </c>
      <c r="I198" s="37" t="e">
        <f>#REF!</f>
        <v>#REF!</v>
      </c>
      <c r="J198" s="37" t="e">
        <f>#REF!</f>
        <v>#REF!</v>
      </c>
      <c r="K198" s="37" t="e">
        <f>#REF!</f>
        <v>#REF!</v>
      </c>
      <c r="L198" s="37" t="e">
        <f t="shared" si="1201"/>
        <v>#REF!</v>
      </c>
      <c r="M198" s="37" t="e">
        <f>#REF!</f>
        <v>#REF!</v>
      </c>
      <c r="N198" s="37" t="e">
        <f>#REF!</f>
        <v>#REF!</v>
      </c>
      <c r="O198" s="37" t="e">
        <f>#REF!</f>
        <v>#REF!</v>
      </c>
      <c r="P198" s="37" t="e">
        <f>#REF!</f>
        <v>#REF!</v>
      </c>
      <c r="Q198" s="37" t="e">
        <f t="shared" si="1202"/>
        <v>#REF!</v>
      </c>
      <c r="R198" s="37" t="e">
        <f>#REF!</f>
        <v>#REF!</v>
      </c>
      <c r="S198" s="37" t="e">
        <f>#REF!</f>
        <v>#REF!</v>
      </c>
      <c r="T198" s="37" t="e">
        <f>#REF!</f>
        <v>#REF!</v>
      </c>
      <c r="U198" s="37" t="e">
        <f>#REF!</f>
        <v>#REF!</v>
      </c>
      <c r="V198" s="37" t="e">
        <f t="shared" si="1203"/>
        <v>#REF!</v>
      </c>
      <c r="W198" s="37" t="e">
        <f>#REF!</f>
        <v>#REF!</v>
      </c>
      <c r="X198" s="37" t="e">
        <f>#REF!</f>
        <v>#REF!</v>
      </c>
      <c r="Y198" s="37" t="e">
        <f>#REF!</f>
        <v>#REF!</v>
      </c>
      <c r="Z198" s="37" t="e">
        <f>#REF!</f>
        <v>#REF!</v>
      </c>
      <c r="AA198" s="37" t="e">
        <f t="shared" si="1204"/>
        <v>#REF!</v>
      </c>
      <c r="AB198" s="37" t="e">
        <f>#REF!</f>
        <v>#REF!</v>
      </c>
      <c r="AC198" s="37" t="e">
        <f>#REF!</f>
        <v>#REF!</v>
      </c>
      <c r="AD198" s="37" t="e">
        <f>#REF!</f>
        <v>#REF!</v>
      </c>
      <c r="AE198" s="37" t="e">
        <f>#REF!</f>
        <v>#REF!</v>
      </c>
      <c r="AF198" s="37" t="e">
        <f t="shared" si="1205"/>
        <v>#REF!</v>
      </c>
      <c r="AG198" s="37" t="e">
        <f>#REF!</f>
        <v>#REF!</v>
      </c>
      <c r="AH198" s="37" t="e">
        <f>#REF!</f>
        <v>#REF!</v>
      </c>
      <c r="AI198" s="50" t="e">
        <f t="shared" si="1206"/>
        <v>#REF!</v>
      </c>
      <c r="AJ198" s="37" t="e">
        <f>#REF!*1.8</f>
        <v>#REF!</v>
      </c>
      <c r="AK198" s="37" t="e">
        <f>#REF!*1.8</f>
        <v>#REF!</v>
      </c>
      <c r="AL198" s="37" t="e">
        <f>#REF!*1.8</f>
        <v>#REF!</v>
      </c>
      <c r="AM198" s="37" t="e">
        <f>#REF!*1.8</f>
        <v>#REF!</v>
      </c>
      <c r="AN198" s="37" t="e">
        <f t="shared" si="1207"/>
        <v>#REF!</v>
      </c>
      <c r="AO198" s="37" t="e">
        <f>#REF!*1.8</f>
        <v>#REF!</v>
      </c>
      <c r="AP198" s="37" t="e">
        <f>#REF!*1.8</f>
        <v>#REF!</v>
      </c>
      <c r="AQ198" s="37" t="e">
        <f>#REF!*1.8</f>
        <v>#REF!</v>
      </c>
      <c r="AR198" s="37" t="e">
        <f>#REF!*1.8</f>
        <v>#REF!</v>
      </c>
      <c r="AS198" s="37" t="e">
        <f t="shared" si="1208"/>
        <v>#REF!</v>
      </c>
      <c r="AT198" s="37" t="e">
        <f>#REF!*1.8</f>
        <v>#REF!</v>
      </c>
      <c r="AU198" s="37" t="e">
        <f>#REF!*1.8</f>
        <v>#REF!</v>
      </c>
      <c r="AV198" s="37" t="e">
        <f>#REF!*1.8</f>
        <v>#REF!</v>
      </c>
      <c r="AW198" s="37" t="e">
        <f>#REF!*1.8</f>
        <v>#REF!</v>
      </c>
      <c r="AX198" s="37" t="e">
        <f t="shared" si="1209"/>
        <v>#REF!</v>
      </c>
      <c r="AY198" s="37" t="e">
        <f>#REF!*1.8</f>
        <v>#REF!</v>
      </c>
      <c r="AZ198" s="37" t="e">
        <f>#REF!*1.8</f>
        <v>#REF!</v>
      </c>
      <c r="BA198" s="37" t="e">
        <f>#REF!*1.8</f>
        <v>#REF!</v>
      </c>
      <c r="BB198" s="37" t="e">
        <f>#REF!*1.8</f>
        <v>#REF!</v>
      </c>
      <c r="BC198" s="37" t="e">
        <f t="shared" si="1210"/>
        <v>#REF!</v>
      </c>
      <c r="BD198" s="37" t="e">
        <f>#REF!*1.8</f>
        <v>#REF!</v>
      </c>
      <c r="BE198" s="37" t="e">
        <f>#REF!*1.8</f>
        <v>#REF!</v>
      </c>
      <c r="BF198" s="37" t="e">
        <f>#REF!*1.8</f>
        <v>#REF!</v>
      </c>
      <c r="BG198" s="37" t="e">
        <f>#REF!*1.8</f>
        <v>#REF!</v>
      </c>
      <c r="BH198" s="37" t="e">
        <f t="shared" si="1211"/>
        <v>#REF!</v>
      </c>
      <c r="BI198" s="37" t="e">
        <f>#REF!*1.8</f>
        <v>#REF!</v>
      </c>
      <c r="BJ198" s="37" t="e">
        <f>#REF!*1.8</f>
        <v>#REF!</v>
      </c>
      <c r="BK198" s="37" t="e">
        <f>#REF!*1.8</f>
        <v>#REF!</v>
      </c>
      <c r="BL198" s="37" t="e">
        <f>#REF!*1.8</f>
        <v>#REF!</v>
      </c>
      <c r="BM198" s="37" t="e">
        <f t="shared" si="1212"/>
        <v>#REF!</v>
      </c>
      <c r="BN198" s="37" t="e">
        <f>#REF!</f>
        <v>#REF!</v>
      </c>
      <c r="BO198" s="37" t="e">
        <f>#REF!</f>
        <v>#REF!</v>
      </c>
      <c r="BP198" s="50" t="e">
        <f t="shared" si="1213"/>
        <v>#REF!</v>
      </c>
      <c r="BQ198" s="37" t="e">
        <f>#REF!*1.8</f>
        <v>#REF!</v>
      </c>
      <c r="BR198" s="37" t="e">
        <f>#REF!*1.8</f>
        <v>#REF!</v>
      </c>
      <c r="BS198" s="37" t="e">
        <f>#REF!*1.8</f>
        <v>#REF!</v>
      </c>
      <c r="BT198" s="37" t="e">
        <f>#REF!*1.8</f>
        <v>#REF!</v>
      </c>
      <c r="BU198" s="37" t="e">
        <f t="shared" si="1214"/>
        <v>#REF!</v>
      </c>
      <c r="BV198" s="37" t="e">
        <f>#REF!*1.8</f>
        <v>#REF!</v>
      </c>
      <c r="BW198" s="37" t="e">
        <f>#REF!*1.8</f>
        <v>#REF!</v>
      </c>
      <c r="BX198" s="37" t="e">
        <f>#REF!*1.8</f>
        <v>#REF!</v>
      </c>
      <c r="BY198" s="37" t="e">
        <f>#REF!*1.8</f>
        <v>#REF!</v>
      </c>
      <c r="BZ198" s="37" t="e">
        <f t="shared" si="1215"/>
        <v>#REF!</v>
      </c>
      <c r="CA198" s="37" t="e">
        <f>#REF!*1.8</f>
        <v>#REF!</v>
      </c>
      <c r="CB198" s="37" t="e">
        <f>#REF!*1.8</f>
        <v>#REF!</v>
      </c>
      <c r="CC198" s="37" t="e">
        <f>#REF!*1.8</f>
        <v>#REF!</v>
      </c>
      <c r="CD198" s="37" t="e">
        <f>#REF!*1.8</f>
        <v>#REF!</v>
      </c>
      <c r="CE198" s="37" t="e">
        <f t="shared" si="1216"/>
        <v>#REF!</v>
      </c>
      <c r="CF198" s="50" t="e">
        <f t="shared" si="1217"/>
        <v>#REF!</v>
      </c>
      <c r="CG198" s="37" t="e">
        <f t="shared" si="1218"/>
        <v>#REF!</v>
      </c>
      <c r="CH198" s="37" t="e">
        <f t="shared" si="1219"/>
        <v>#REF!</v>
      </c>
      <c r="CI198" s="37" t="e">
        <f t="shared" si="1220"/>
        <v>#REF!</v>
      </c>
    </row>
    <row r="199" spans="1:133" x14ac:dyDescent="0.65">
      <c r="A199" s="158"/>
      <c r="B199" s="158" t="s">
        <v>32</v>
      </c>
      <c r="C199" s="37" t="e">
        <f>#REF!</f>
        <v>#REF!</v>
      </c>
      <c r="D199" s="37" t="e">
        <f>#REF!</f>
        <v>#REF!</v>
      </c>
      <c r="E199" s="37" t="e">
        <f>#REF!</f>
        <v>#REF!</v>
      </c>
      <c r="F199" s="37" t="e">
        <f>#REF!</f>
        <v>#REF!</v>
      </c>
      <c r="G199" s="37" t="e">
        <f t="shared" si="1180"/>
        <v>#REF!</v>
      </c>
      <c r="H199" s="37" t="e">
        <f>#REF!</f>
        <v>#REF!</v>
      </c>
      <c r="I199" s="37" t="e">
        <f>#REF!</f>
        <v>#REF!</v>
      </c>
      <c r="J199" s="37" t="e">
        <f>#REF!</f>
        <v>#REF!</v>
      </c>
      <c r="K199" s="37" t="e">
        <f>#REF!</f>
        <v>#REF!</v>
      </c>
      <c r="L199" s="37" t="e">
        <f t="shared" si="1181"/>
        <v>#REF!</v>
      </c>
      <c r="M199" s="37" t="e">
        <f>#REF!</f>
        <v>#REF!</v>
      </c>
      <c r="N199" s="37" t="e">
        <f>#REF!</f>
        <v>#REF!</v>
      </c>
      <c r="O199" s="37" t="e">
        <f>#REF!</f>
        <v>#REF!</v>
      </c>
      <c r="P199" s="37" t="e">
        <f>#REF!</f>
        <v>#REF!</v>
      </c>
      <c r="Q199" s="37" t="e">
        <f t="shared" si="1182"/>
        <v>#REF!</v>
      </c>
      <c r="R199" s="37" t="e">
        <f>#REF!</f>
        <v>#REF!</v>
      </c>
      <c r="S199" s="37" t="e">
        <f>#REF!</f>
        <v>#REF!</v>
      </c>
      <c r="T199" s="37" t="e">
        <f>#REF!</f>
        <v>#REF!</v>
      </c>
      <c r="U199" s="37" t="e">
        <f>#REF!</f>
        <v>#REF!</v>
      </c>
      <c r="V199" s="37" t="e">
        <f t="shared" si="1183"/>
        <v>#REF!</v>
      </c>
      <c r="W199" s="37" t="e">
        <f>#REF!</f>
        <v>#REF!</v>
      </c>
      <c r="X199" s="37" t="e">
        <f>#REF!</f>
        <v>#REF!</v>
      </c>
      <c r="Y199" s="37" t="e">
        <f>#REF!</f>
        <v>#REF!</v>
      </c>
      <c r="Z199" s="37" t="e">
        <f>#REF!</f>
        <v>#REF!</v>
      </c>
      <c r="AA199" s="37" t="e">
        <f t="shared" si="1184"/>
        <v>#REF!</v>
      </c>
      <c r="AB199" s="37" t="e">
        <f>#REF!</f>
        <v>#REF!</v>
      </c>
      <c r="AC199" s="37" t="e">
        <f>#REF!</f>
        <v>#REF!</v>
      </c>
      <c r="AD199" s="37" t="e">
        <f>#REF!</f>
        <v>#REF!</v>
      </c>
      <c r="AE199" s="37" t="e">
        <f>#REF!</f>
        <v>#REF!</v>
      </c>
      <c r="AF199" s="37" t="e">
        <f t="shared" si="1185"/>
        <v>#REF!</v>
      </c>
      <c r="AG199" s="37" t="e">
        <f>#REF!</f>
        <v>#REF!</v>
      </c>
      <c r="AH199" s="37" t="e">
        <f>#REF!</f>
        <v>#REF!</v>
      </c>
      <c r="AI199" s="50" t="e">
        <f t="shared" si="1186"/>
        <v>#REF!</v>
      </c>
      <c r="AJ199" s="37" t="e">
        <f>#REF!*1.8</f>
        <v>#REF!</v>
      </c>
      <c r="AK199" s="37" t="e">
        <f>#REF!*1.8</f>
        <v>#REF!</v>
      </c>
      <c r="AL199" s="37" t="e">
        <f>#REF!*1.8</f>
        <v>#REF!</v>
      </c>
      <c r="AM199" s="37" t="e">
        <f>#REF!*1.8</f>
        <v>#REF!</v>
      </c>
      <c r="AN199" s="37" t="e">
        <f t="shared" ref="AN199:AN207" si="1221">SUM(AJ199:AM199)</f>
        <v>#REF!</v>
      </c>
      <c r="AO199" s="37" t="e">
        <f>#REF!*1.8</f>
        <v>#REF!</v>
      </c>
      <c r="AP199" s="37" t="e">
        <f>#REF!*1.8</f>
        <v>#REF!</v>
      </c>
      <c r="AQ199" s="37" t="e">
        <f>#REF!*1.8</f>
        <v>#REF!</v>
      </c>
      <c r="AR199" s="37" t="e">
        <f>#REF!*1.8</f>
        <v>#REF!</v>
      </c>
      <c r="AS199" s="37" t="e">
        <f t="shared" ref="AS199:AS207" si="1222">SUM(AO199:AR199)</f>
        <v>#REF!</v>
      </c>
      <c r="AT199" s="37" t="e">
        <f>#REF!*1.8</f>
        <v>#REF!</v>
      </c>
      <c r="AU199" s="37" t="e">
        <f>#REF!*1.8</f>
        <v>#REF!</v>
      </c>
      <c r="AV199" s="37" t="e">
        <f>#REF!*1.8</f>
        <v>#REF!</v>
      </c>
      <c r="AW199" s="37" t="e">
        <f>#REF!*1.8</f>
        <v>#REF!</v>
      </c>
      <c r="AX199" s="37" t="e">
        <f t="shared" ref="AX199:AX207" si="1223">SUM(AT199:AW199)</f>
        <v>#REF!</v>
      </c>
      <c r="AY199" s="37" t="e">
        <f>#REF!*1.8</f>
        <v>#REF!</v>
      </c>
      <c r="AZ199" s="37" t="e">
        <f>#REF!*1.8</f>
        <v>#REF!</v>
      </c>
      <c r="BA199" s="37" t="e">
        <f>#REF!*1.8</f>
        <v>#REF!</v>
      </c>
      <c r="BB199" s="37" t="e">
        <f>#REF!*1.8</f>
        <v>#REF!</v>
      </c>
      <c r="BC199" s="37" t="e">
        <f t="shared" ref="BC199:BC207" si="1224">SUM(AY199:BB199)</f>
        <v>#REF!</v>
      </c>
      <c r="BD199" s="37" t="e">
        <f>#REF!*1.8</f>
        <v>#REF!</v>
      </c>
      <c r="BE199" s="37" t="e">
        <f>#REF!*1.8</f>
        <v>#REF!</v>
      </c>
      <c r="BF199" s="37" t="e">
        <f>#REF!*1.8</f>
        <v>#REF!</v>
      </c>
      <c r="BG199" s="37" t="e">
        <f>#REF!*1.8</f>
        <v>#REF!</v>
      </c>
      <c r="BH199" s="37" t="e">
        <f t="shared" ref="BH199:BH207" si="1225">SUM(BD199:BG199)</f>
        <v>#REF!</v>
      </c>
      <c r="BI199" s="37" t="e">
        <f>#REF!*1.8</f>
        <v>#REF!</v>
      </c>
      <c r="BJ199" s="37" t="e">
        <f>#REF!*1.8</f>
        <v>#REF!</v>
      </c>
      <c r="BK199" s="37" t="e">
        <f>#REF!*1.8</f>
        <v>#REF!</v>
      </c>
      <c r="BL199" s="37" t="e">
        <f>#REF!*1.8</f>
        <v>#REF!</v>
      </c>
      <c r="BM199" s="37" t="e">
        <f t="shared" ref="BM199:BM207" si="1226">SUM(BI199:BL199)</f>
        <v>#REF!</v>
      </c>
      <c r="BN199" s="37" t="e">
        <f>#REF!</f>
        <v>#REF!</v>
      </c>
      <c r="BO199" s="37" t="e">
        <f>#REF!</f>
        <v>#REF!</v>
      </c>
      <c r="BP199" s="50" t="e">
        <f t="shared" si="1192"/>
        <v>#REF!</v>
      </c>
      <c r="BQ199" s="37" t="e">
        <f>#REF!*1.8</f>
        <v>#REF!</v>
      </c>
      <c r="BR199" s="37" t="e">
        <f>#REF!*1.8</f>
        <v>#REF!</v>
      </c>
      <c r="BS199" s="37" t="e">
        <f>#REF!*1.8</f>
        <v>#REF!</v>
      </c>
      <c r="BT199" s="37" t="e">
        <f>#REF!*1.8</f>
        <v>#REF!</v>
      </c>
      <c r="BU199" s="37" t="e">
        <f t="shared" ref="BU199:BU207" si="1227">SUM(BQ199:BT199)</f>
        <v>#REF!</v>
      </c>
      <c r="BV199" s="37" t="e">
        <f>#REF!*1.8</f>
        <v>#REF!</v>
      </c>
      <c r="BW199" s="37" t="e">
        <f>#REF!*1.8</f>
        <v>#REF!</v>
      </c>
      <c r="BX199" s="37" t="e">
        <f>#REF!*1.8</f>
        <v>#REF!</v>
      </c>
      <c r="BY199" s="37" t="e">
        <f>#REF!*1.8</f>
        <v>#REF!</v>
      </c>
      <c r="BZ199" s="37" t="e">
        <f t="shared" ref="BZ199:BZ207" si="1228">SUM(BV199:BY199)</f>
        <v>#REF!</v>
      </c>
      <c r="CA199" s="37" t="e">
        <f>#REF!*1.8</f>
        <v>#REF!</v>
      </c>
      <c r="CB199" s="37" t="e">
        <f>#REF!*1.8</f>
        <v>#REF!</v>
      </c>
      <c r="CC199" s="37" t="e">
        <f>#REF!*1.8</f>
        <v>#REF!</v>
      </c>
      <c r="CD199" s="37" t="e">
        <f>#REF!*1.8</f>
        <v>#REF!</v>
      </c>
      <c r="CE199" s="37" t="e">
        <f t="shared" si="1195"/>
        <v>#REF!</v>
      </c>
      <c r="CF199" s="50" t="e">
        <f t="shared" si="1196"/>
        <v>#REF!</v>
      </c>
      <c r="CG199" s="37" t="e">
        <f t="shared" si="1197"/>
        <v>#REF!</v>
      </c>
      <c r="CH199" s="37" t="e">
        <f t="shared" si="1198"/>
        <v>#REF!</v>
      </c>
      <c r="CI199" s="37" t="e">
        <f t="shared" si="1199"/>
        <v>#REF!</v>
      </c>
    </row>
    <row r="200" spans="1:133" x14ac:dyDescent="0.65">
      <c r="A200" s="158"/>
      <c r="B200" s="158" t="s">
        <v>35</v>
      </c>
      <c r="C200" s="37" t="e">
        <f>#REF!</f>
        <v>#REF!</v>
      </c>
      <c r="D200" s="37" t="e">
        <f>#REF!</f>
        <v>#REF!</v>
      </c>
      <c r="E200" s="37" t="e">
        <f>#REF!</f>
        <v>#REF!</v>
      </c>
      <c r="F200" s="37" t="e">
        <f>#REF!</f>
        <v>#REF!</v>
      </c>
      <c r="G200" s="37" t="e">
        <f t="shared" si="1180"/>
        <v>#REF!</v>
      </c>
      <c r="H200" s="37" t="e">
        <f>#REF!</f>
        <v>#REF!</v>
      </c>
      <c r="I200" s="37" t="e">
        <f>#REF!</f>
        <v>#REF!</v>
      </c>
      <c r="J200" s="37" t="e">
        <f>#REF!</f>
        <v>#REF!</v>
      </c>
      <c r="K200" s="37" t="e">
        <f>#REF!</f>
        <v>#REF!</v>
      </c>
      <c r="L200" s="37" t="e">
        <f t="shared" si="1181"/>
        <v>#REF!</v>
      </c>
      <c r="M200" s="37" t="e">
        <f>#REF!</f>
        <v>#REF!</v>
      </c>
      <c r="N200" s="37" t="e">
        <f>#REF!</f>
        <v>#REF!</v>
      </c>
      <c r="O200" s="37" t="e">
        <f>#REF!</f>
        <v>#REF!</v>
      </c>
      <c r="P200" s="37" t="e">
        <f>#REF!</f>
        <v>#REF!</v>
      </c>
      <c r="Q200" s="37" t="e">
        <f t="shared" si="1182"/>
        <v>#REF!</v>
      </c>
      <c r="R200" s="37" t="e">
        <f>#REF!</f>
        <v>#REF!</v>
      </c>
      <c r="S200" s="37" t="e">
        <f>#REF!</f>
        <v>#REF!</v>
      </c>
      <c r="T200" s="37" t="e">
        <f>#REF!</f>
        <v>#REF!</v>
      </c>
      <c r="U200" s="37" t="e">
        <f>#REF!</f>
        <v>#REF!</v>
      </c>
      <c r="V200" s="37" t="e">
        <f t="shared" si="1183"/>
        <v>#REF!</v>
      </c>
      <c r="W200" s="37" t="e">
        <f>#REF!</f>
        <v>#REF!</v>
      </c>
      <c r="X200" s="37" t="e">
        <f>#REF!</f>
        <v>#REF!</v>
      </c>
      <c r="Y200" s="37" t="e">
        <f>#REF!</f>
        <v>#REF!</v>
      </c>
      <c r="Z200" s="37" t="e">
        <f>#REF!</f>
        <v>#REF!</v>
      </c>
      <c r="AA200" s="37" t="e">
        <f t="shared" si="1184"/>
        <v>#REF!</v>
      </c>
      <c r="AB200" s="37" t="e">
        <f>#REF!</f>
        <v>#REF!</v>
      </c>
      <c r="AC200" s="37" t="e">
        <f>#REF!</f>
        <v>#REF!</v>
      </c>
      <c r="AD200" s="37" t="e">
        <f>#REF!</f>
        <v>#REF!</v>
      </c>
      <c r="AE200" s="37" t="e">
        <f>#REF!</f>
        <v>#REF!</v>
      </c>
      <c r="AF200" s="37" t="e">
        <f t="shared" si="1185"/>
        <v>#REF!</v>
      </c>
      <c r="AG200" s="37" t="e">
        <f>#REF!</f>
        <v>#REF!</v>
      </c>
      <c r="AH200" s="37" t="e">
        <f>#REF!</f>
        <v>#REF!</v>
      </c>
      <c r="AI200" s="50" t="e">
        <f t="shared" si="1186"/>
        <v>#REF!</v>
      </c>
      <c r="AJ200" s="37" t="e">
        <f>#REF!*1.8</f>
        <v>#REF!</v>
      </c>
      <c r="AK200" s="37" t="e">
        <f>#REF!*1.8</f>
        <v>#REF!</v>
      </c>
      <c r="AL200" s="37" t="e">
        <f>#REF!*1.8</f>
        <v>#REF!</v>
      </c>
      <c r="AM200" s="37" t="e">
        <f>#REF!*1.8</f>
        <v>#REF!</v>
      </c>
      <c r="AN200" s="37" t="e">
        <f t="shared" si="1221"/>
        <v>#REF!</v>
      </c>
      <c r="AO200" s="37" t="e">
        <f>#REF!*1.8</f>
        <v>#REF!</v>
      </c>
      <c r="AP200" s="37" t="e">
        <f>#REF!*1.8</f>
        <v>#REF!</v>
      </c>
      <c r="AQ200" s="37" t="e">
        <f>#REF!*1.8</f>
        <v>#REF!</v>
      </c>
      <c r="AR200" s="37" t="e">
        <f>#REF!*1.8</f>
        <v>#REF!</v>
      </c>
      <c r="AS200" s="37" t="e">
        <f t="shared" si="1222"/>
        <v>#REF!</v>
      </c>
      <c r="AT200" s="37" t="e">
        <f>#REF!*1.8</f>
        <v>#REF!</v>
      </c>
      <c r="AU200" s="37" t="e">
        <f>#REF!*1.8</f>
        <v>#REF!</v>
      </c>
      <c r="AV200" s="37" t="e">
        <f>#REF!*1.8</f>
        <v>#REF!</v>
      </c>
      <c r="AW200" s="37" t="e">
        <f>#REF!*1.8</f>
        <v>#REF!</v>
      </c>
      <c r="AX200" s="37" t="e">
        <f t="shared" si="1223"/>
        <v>#REF!</v>
      </c>
      <c r="AY200" s="37" t="e">
        <f>#REF!*1.8</f>
        <v>#REF!</v>
      </c>
      <c r="AZ200" s="37" t="e">
        <f>#REF!*1.8</f>
        <v>#REF!</v>
      </c>
      <c r="BA200" s="37" t="e">
        <f>#REF!*1.8</f>
        <v>#REF!</v>
      </c>
      <c r="BB200" s="37" t="e">
        <f>#REF!*1.8</f>
        <v>#REF!</v>
      </c>
      <c r="BC200" s="37" t="e">
        <f t="shared" si="1224"/>
        <v>#REF!</v>
      </c>
      <c r="BD200" s="37" t="e">
        <f>#REF!*1.8</f>
        <v>#REF!</v>
      </c>
      <c r="BE200" s="37" t="e">
        <f>#REF!*1.8</f>
        <v>#REF!</v>
      </c>
      <c r="BF200" s="37" t="e">
        <f>#REF!*1.8</f>
        <v>#REF!</v>
      </c>
      <c r="BG200" s="37" t="e">
        <f>#REF!*1.8</f>
        <v>#REF!</v>
      </c>
      <c r="BH200" s="37" t="e">
        <f t="shared" si="1225"/>
        <v>#REF!</v>
      </c>
      <c r="BI200" s="37" t="e">
        <f>#REF!*1.8</f>
        <v>#REF!</v>
      </c>
      <c r="BJ200" s="37" t="e">
        <f>#REF!*1.8</f>
        <v>#REF!</v>
      </c>
      <c r="BK200" s="37" t="e">
        <f>#REF!*1.8</f>
        <v>#REF!</v>
      </c>
      <c r="BL200" s="37" t="e">
        <f>#REF!*1.8</f>
        <v>#REF!</v>
      </c>
      <c r="BM200" s="37" t="e">
        <f t="shared" si="1226"/>
        <v>#REF!</v>
      </c>
      <c r="BN200" s="37" t="e">
        <f>#REF!</f>
        <v>#REF!</v>
      </c>
      <c r="BO200" s="37" t="e">
        <f>#REF!</f>
        <v>#REF!</v>
      </c>
      <c r="BP200" s="50" t="e">
        <f t="shared" si="1192"/>
        <v>#REF!</v>
      </c>
      <c r="BQ200" s="37" t="e">
        <f>#REF!*1.8</f>
        <v>#REF!</v>
      </c>
      <c r="BR200" s="37" t="e">
        <f>#REF!*1.8</f>
        <v>#REF!</v>
      </c>
      <c r="BS200" s="37" t="e">
        <f>#REF!*1.8</f>
        <v>#REF!</v>
      </c>
      <c r="BT200" s="37" t="e">
        <f>#REF!*1.8</f>
        <v>#REF!</v>
      </c>
      <c r="BU200" s="37" t="e">
        <f t="shared" si="1227"/>
        <v>#REF!</v>
      </c>
      <c r="BV200" s="37" t="e">
        <f>#REF!*1.8</f>
        <v>#REF!</v>
      </c>
      <c r="BW200" s="37" t="e">
        <f>#REF!*1.8</f>
        <v>#REF!</v>
      </c>
      <c r="BX200" s="37" t="e">
        <f>#REF!*1.8</f>
        <v>#REF!</v>
      </c>
      <c r="BY200" s="37" t="e">
        <f>#REF!*1.8</f>
        <v>#REF!</v>
      </c>
      <c r="BZ200" s="37" t="e">
        <f t="shared" si="1228"/>
        <v>#REF!</v>
      </c>
      <c r="CA200" s="37" t="e">
        <f>#REF!*1.8</f>
        <v>#REF!</v>
      </c>
      <c r="CB200" s="37" t="e">
        <f>#REF!*1.8</f>
        <v>#REF!</v>
      </c>
      <c r="CC200" s="37" t="e">
        <f>#REF!*1.8</f>
        <v>#REF!</v>
      </c>
      <c r="CD200" s="37" t="e">
        <f>#REF!*1.8</f>
        <v>#REF!</v>
      </c>
      <c r="CE200" s="37" t="e">
        <f t="shared" si="1195"/>
        <v>#REF!</v>
      </c>
      <c r="CF200" s="50" t="e">
        <f t="shared" si="1196"/>
        <v>#REF!</v>
      </c>
      <c r="CG200" s="37" t="e">
        <f t="shared" si="1197"/>
        <v>#REF!</v>
      </c>
      <c r="CH200" s="37" t="e">
        <f t="shared" si="1198"/>
        <v>#REF!</v>
      </c>
      <c r="CI200" s="37" t="e">
        <f t="shared" si="1199"/>
        <v>#REF!</v>
      </c>
    </row>
    <row r="201" spans="1:133" x14ac:dyDescent="0.65">
      <c r="A201" s="158"/>
      <c r="B201" s="158" t="s">
        <v>29</v>
      </c>
      <c r="C201" s="37" t="e">
        <f>#REF!</f>
        <v>#REF!</v>
      </c>
      <c r="D201" s="37" t="e">
        <f>#REF!</f>
        <v>#REF!</v>
      </c>
      <c r="E201" s="37" t="e">
        <f>#REF!</f>
        <v>#REF!</v>
      </c>
      <c r="F201" s="37" t="e">
        <f>#REF!</f>
        <v>#REF!</v>
      </c>
      <c r="G201" s="37" t="e">
        <f t="shared" si="1180"/>
        <v>#REF!</v>
      </c>
      <c r="H201" s="37" t="e">
        <f>#REF!</f>
        <v>#REF!</v>
      </c>
      <c r="I201" s="37" t="e">
        <f>#REF!</f>
        <v>#REF!</v>
      </c>
      <c r="J201" s="37" t="e">
        <f>#REF!</f>
        <v>#REF!</v>
      </c>
      <c r="K201" s="37" t="e">
        <f>#REF!</f>
        <v>#REF!</v>
      </c>
      <c r="L201" s="37" t="e">
        <f t="shared" si="1181"/>
        <v>#REF!</v>
      </c>
      <c r="M201" s="37" t="e">
        <f>#REF!</f>
        <v>#REF!</v>
      </c>
      <c r="N201" s="37" t="e">
        <f>#REF!</f>
        <v>#REF!</v>
      </c>
      <c r="O201" s="37" t="e">
        <f>#REF!</f>
        <v>#REF!</v>
      </c>
      <c r="P201" s="37" t="e">
        <f>#REF!</f>
        <v>#REF!</v>
      </c>
      <c r="Q201" s="37" t="e">
        <f t="shared" si="1182"/>
        <v>#REF!</v>
      </c>
      <c r="R201" s="37" t="e">
        <f>#REF!</f>
        <v>#REF!</v>
      </c>
      <c r="S201" s="37" t="e">
        <f>#REF!</f>
        <v>#REF!</v>
      </c>
      <c r="T201" s="37" t="e">
        <f>#REF!</f>
        <v>#REF!</v>
      </c>
      <c r="U201" s="37" t="e">
        <f>#REF!</f>
        <v>#REF!</v>
      </c>
      <c r="V201" s="37" t="e">
        <f t="shared" si="1183"/>
        <v>#REF!</v>
      </c>
      <c r="W201" s="37" t="e">
        <f>#REF!</f>
        <v>#REF!</v>
      </c>
      <c r="X201" s="37" t="e">
        <f>#REF!</f>
        <v>#REF!</v>
      </c>
      <c r="Y201" s="37" t="e">
        <f>#REF!</f>
        <v>#REF!</v>
      </c>
      <c r="Z201" s="37" t="e">
        <f>#REF!</f>
        <v>#REF!</v>
      </c>
      <c r="AA201" s="37" t="e">
        <f t="shared" si="1184"/>
        <v>#REF!</v>
      </c>
      <c r="AB201" s="37" t="e">
        <f>#REF!</f>
        <v>#REF!</v>
      </c>
      <c r="AC201" s="37" t="e">
        <f>#REF!</f>
        <v>#REF!</v>
      </c>
      <c r="AD201" s="37" t="e">
        <f>#REF!</f>
        <v>#REF!</v>
      </c>
      <c r="AE201" s="37" t="e">
        <f>#REF!</f>
        <v>#REF!</v>
      </c>
      <c r="AF201" s="37" t="e">
        <f t="shared" si="1185"/>
        <v>#REF!</v>
      </c>
      <c r="AG201" s="37" t="e">
        <f>#REF!</f>
        <v>#REF!</v>
      </c>
      <c r="AH201" s="37" t="e">
        <f>#REF!</f>
        <v>#REF!</v>
      </c>
      <c r="AI201" s="50" t="e">
        <f t="shared" si="1186"/>
        <v>#REF!</v>
      </c>
      <c r="AJ201" s="37" t="e">
        <f>#REF!*1.8</f>
        <v>#REF!</v>
      </c>
      <c r="AK201" s="37" t="e">
        <f>#REF!*1.8</f>
        <v>#REF!</v>
      </c>
      <c r="AL201" s="37" t="e">
        <f>#REF!*1.8</f>
        <v>#REF!</v>
      </c>
      <c r="AM201" s="37" t="e">
        <f>#REF!*1.8</f>
        <v>#REF!</v>
      </c>
      <c r="AN201" s="37" t="e">
        <f t="shared" si="1221"/>
        <v>#REF!</v>
      </c>
      <c r="AO201" s="37" t="e">
        <f>#REF!*1.8</f>
        <v>#REF!</v>
      </c>
      <c r="AP201" s="37" t="e">
        <f>#REF!*1.8</f>
        <v>#REF!</v>
      </c>
      <c r="AQ201" s="37" t="e">
        <f>#REF!*1.8</f>
        <v>#REF!</v>
      </c>
      <c r="AR201" s="37" t="e">
        <f>#REF!*1.8</f>
        <v>#REF!</v>
      </c>
      <c r="AS201" s="37" t="e">
        <f t="shared" si="1222"/>
        <v>#REF!</v>
      </c>
      <c r="AT201" s="37" t="e">
        <f>#REF!*1.8</f>
        <v>#REF!</v>
      </c>
      <c r="AU201" s="37" t="e">
        <f>#REF!*1.8</f>
        <v>#REF!</v>
      </c>
      <c r="AV201" s="37" t="e">
        <f>#REF!*1.8</f>
        <v>#REF!</v>
      </c>
      <c r="AW201" s="37" t="e">
        <f>#REF!*1.8</f>
        <v>#REF!</v>
      </c>
      <c r="AX201" s="37" t="e">
        <f t="shared" si="1223"/>
        <v>#REF!</v>
      </c>
      <c r="AY201" s="37" t="e">
        <f>#REF!*1.8</f>
        <v>#REF!</v>
      </c>
      <c r="AZ201" s="37" t="e">
        <f>#REF!*1.8</f>
        <v>#REF!</v>
      </c>
      <c r="BA201" s="37" t="e">
        <f>#REF!*1.8</f>
        <v>#REF!</v>
      </c>
      <c r="BB201" s="37" t="e">
        <f>#REF!*1.8</f>
        <v>#REF!</v>
      </c>
      <c r="BC201" s="37" t="e">
        <f t="shared" si="1224"/>
        <v>#REF!</v>
      </c>
      <c r="BD201" s="37" t="e">
        <f>#REF!*1.8</f>
        <v>#REF!</v>
      </c>
      <c r="BE201" s="37" t="e">
        <f>#REF!*1.8</f>
        <v>#REF!</v>
      </c>
      <c r="BF201" s="37" t="e">
        <f>#REF!*1.8</f>
        <v>#REF!</v>
      </c>
      <c r="BG201" s="37" t="e">
        <f>#REF!*1.8</f>
        <v>#REF!</v>
      </c>
      <c r="BH201" s="37" t="e">
        <f t="shared" si="1225"/>
        <v>#REF!</v>
      </c>
      <c r="BI201" s="37" t="e">
        <f>#REF!*1.8</f>
        <v>#REF!</v>
      </c>
      <c r="BJ201" s="37" t="e">
        <f>#REF!*1.8</f>
        <v>#REF!</v>
      </c>
      <c r="BK201" s="37" t="e">
        <f>#REF!*1.8</f>
        <v>#REF!</v>
      </c>
      <c r="BL201" s="37" t="e">
        <f>#REF!*1.8</f>
        <v>#REF!</v>
      </c>
      <c r="BM201" s="37" t="e">
        <f t="shared" si="1226"/>
        <v>#REF!</v>
      </c>
      <c r="BN201" s="37" t="e">
        <f>#REF!</f>
        <v>#REF!</v>
      </c>
      <c r="BO201" s="37" t="e">
        <f>#REF!</f>
        <v>#REF!</v>
      </c>
      <c r="BP201" s="50" t="e">
        <f t="shared" si="1192"/>
        <v>#REF!</v>
      </c>
      <c r="BQ201" s="37" t="e">
        <f>#REF!*1.8</f>
        <v>#REF!</v>
      </c>
      <c r="BR201" s="37" t="e">
        <f>#REF!*1.8</f>
        <v>#REF!</v>
      </c>
      <c r="BS201" s="37" t="e">
        <f>#REF!*1.8</f>
        <v>#REF!</v>
      </c>
      <c r="BT201" s="37" t="e">
        <f>#REF!*1.8</f>
        <v>#REF!</v>
      </c>
      <c r="BU201" s="37" t="e">
        <f t="shared" si="1227"/>
        <v>#REF!</v>
      </c>
      <c r="BV201" s="37" t="e">
        <f>#REF!*1.8</f>
        <v>#REF!</v>
      </c>
      <c r="BW201" s="37" t="e">
        <f>#REF!*1.8</f>
        <v>#REF!</v>
      </c>
      <c r="BX201" s="37" t="e">
        <f>#REF!*1.8</f>
        <v>#REF!</v>
      </c>
      <c r="BY201" s="37" t="e">
        <f>#REF!*1.8</f>
        <v>#REF!</v>
      </c>
      <c r="BZ201" s="37" t="e">
        <f t="shared" si="1228"/>
        <v>#REF!</v>
      </c>
      <c r="CA201" s="37" t="e">
        <f>#REF!*1.8</f>
        <v>#REF!</v>
      </c>
      <c r="CB201" s="37" t="e">
        <f>#REF!*1.8</f>
        <v>#REF!</v>
      </c>
      <c r="CC201" s="37" t="e">
        <f>#REF!*1.8</f>
        <v>#REF!</v>
      </c>
      <c r="CD201" s="37" t="e">
        <f>#REF!*1.8</f>
        <v>#REF!</v>
      </c>
      <c r="CE201" s="37" t="e">
        <f t="shared" si="1195"/>
        <v>#REF!</v>
      </c>
      <c r="CF201" s="50" t="e">
        <f t="shared" si="1196"/>
        <v>#REF!</v>
      </c>
      <c r="CG201" s="37" t="e">
        <f t="shared" si="1197"/>
        <v>#REF!</v>
      </c>
      <c r="CH201" s="37" t="e">
        <f t="shared" si="1198"/>
        <v>#REF!</v>
      </c>
      <c r="CI201" s="37" t="e">
        <f t="shared" si="1199"/>
        <v>#REF!</v>
      </c>
    </row>
    <row r="202" spans="1:133" x14ac:dyDescent="0.65">
      <c r="A202" s="158"/>
      <c r="B202" s="140" t="s">
        <v>245</v>
      </c>
      <c r="C202" s="37" t="e">
        <f>#REF!</f>
        <v>#REF!</v>
      </c>
      <c r="D202" s="37" t="e">
        <f>#REF!</f>
        <v>#REF!</v>
      </c>
      <c r="E202" s="37" t="e">
        <f>#REF!</f>
        <v>#REF!</v>
      </c>
      <c r="F202" s="37" t="e">
        <f>#REF!</f>
        <v>#REF!</v>
      </c>
      <c r="G202" s="37" t="e">
        <f t="shared" ref="G202" si="1229">SUM(C202:F202)</f>
        <v>#REF!</v>
      </c>
      <c r="H202" s="37" t="e">
        <f>#REF!</f>
        <v>#REF!</v>
      </c>
      <c r="I202" s="37" t="e">
        <f>#REF!</f>
        <v>#REF!</v>
      </c>
      <c r="J202" s="37" t="e">
        <f>#REF!</f>
        <v>#REF!</v>
      </c>
      <c r="K202" s="37" t="e">
        <f>#REF!</f>
        <v>#REF!</v>
      </c>
      <c r="L202" s="37" t="e">
        <f t="shared" ref="L202" si="1230">SUM(H202:K202)</f>
        <v>#REF!</v>
      </c>
      <c r="M202" s="37" t="e">
        <f>#REF!</f>
        <v>#REF!</v>
      </c>
      <c r="N202" s="37" t="e">
        <f>#REF!</f>
        <v>#REF!</v>
      </c>
      <c r="O202" s="37" t="e">
        <f>#REF!</f>
        <v>#REF!</v>
      </c>
      <c r="P202" s="37" t="e">
        <f>#REF!</f>
        <v>#REF!</v>
      </c>
      <c r="Q202" s="37" t="e">
        <f t="shared" ref="Q202" si="1231">SUM(M202:P202)</f>
        <v>#REF!</v>
      </c>
      <c r="R202" s="37" t="e">
        <f>#REF!</f>
        <v>#REF!</v>
      </c>
      <c r="S202" s="37" t="e">
        <f>#REF!</f>
        <v>#REF!</v>
      </c>
      <c r="T202" s="37" t="e">
        <f>#REF!</f>
        <v>#REF!</v>
      </c>
      <c r="U202" s="37" t="e">
        <f>#REF!</f>
        <v>#REF!</v>
      </c>
      <c r="V202" s="37" t="e">
        <f t="shared" ref="V202" si="1232">SUM(R202:U202)</f>
        <v>#REF!</v>
      </c>
      <c r="W202" s="37" t="e">
        <f>#REF!</f>
        <v>#REF!</v>
      </c>
      <c r="X202" s="37" t="e">
        <f>#REF!</f>
        <v>#REF!</v>
      </c>
      <c r="Y202" s="37" t="e">
        <f>#REF!</f>
        <v>#REF!</v>
      </c>
      <c r="Z202" s="37" t="e">
        <f>#REF!</f>
        <v>#REF!</v>
      </c>
      <c r="AA202" s="37" t="e">
        <f t="shared" ref="AA202" si="1233">SUM(W202:Z202)</f>
        <v>#REF!</v>
      </c>
      <c r="AB202" s="37" t="e">
        <f>#REF!</f>
        <v>#REF!</v>
      </c>
      <c r="AC202" s="37" t="e">
        <f>#REF!</f>
        <v>#REF!</v>
      </c>
      <c r="AD202" s="37" t="e">
        <f>#REF!</f>
        <v>#REF!</v>
      </c>
      <c r="AE202" s="37" t="e">
        <f>#REF!</f>
        <v>#REF!</v>
      </c>
      <c r="AF202" s="37" t="e">
        <f t="shared" ref="AF202" si="1234">SUM(AB202:AE202)</f>
        <v>#REF!</v>
      </c>
      <c r="AG202" s="37" t="e">
        <f>#REF!</f>
        <v>#REF!</v>
      </c>
      <c r="AH202" s="37" t="e">
        <f>#REF!</f>
        <v>#REF!</v>
      </c>
      <c r="AI202" s="50" t="e">
        <f t="shared" ref="AI202" si="1235">SUM(G202+Q202+AA202)/2+AG202+AH202+SUM(L202+V202+AF202)/3</f>
        <v>#REF!</v>
      </c>
      <c r="AJ202" s="37" t="e">
        <f>#REF!*1.8</f>
        <v>#REF!</v>
      </c>
      <c r="AK202" s="37" t="e">
        <f>#REF!*1.8</f>
        <v>#REF!</v>
      </c>
      <c r="AL202" s="37" t="e">
        <f>#REF!*1.8</f>
        <v>#REF!</v>
      </c>
      <c r="AM202" s="37" t="e">
        <f>#REF!*1.8</f>
        <v>#REF!</v>
      </c>
      <c r="AN202" s="37" t="e">
        <f t="shared" ref="AN202" si="1236">SUM(AJ202:AM202)</f>
        <v>#REF!</v>
      </c>
      <c r="AO202" s="37" t="e">
        <f>#REF!*1.8</f>
        <v>#REF!</v>
      </c>
      <c r="AP202" s="37" t="e">
        <f>#REF!*1.8</f>
        <v>#REF!</v>
      </c>
      <c r="AQ202" s="37" t="e">
        <f>#REF!*1.8</f>
        <v>#REF!</v>
      </c>
      <c r="AR202" s="37" t="e">
        <f>#REF!*1.8</f>
        <v>#REF!</v>
      </c>
      <c r="AS202" s="37" t="e">
        <f t="shared" ref="AS202" si="1237">SUM(AO202:AR202)</f>
        <v>#REF!</v>
      </c>
      <c r="AT202" s="37" t="e">
        <f>#REF!*1.8</f>
        <v>#REF!</v>
      </c>
      <c r="AU202" s="37" t="e">
        <f>#REF!*1.8</f>
        <v>#REF!</v>
      </c>
      <c r="AV202" s="37" t="e">
        <f>#REF!*1.8</f>
        <v>#REF!</v>
      </c>
      <c r="AW202" s="37" t="e">
        <f>#REF!*1.8</f>
        <v>#REF!</v>
      </c>
      <c r="AX202" s="37" t="e">
        <f t="shared" ref="AX202" si="1238">SUM(AT202:AW202)</f>
        <v>#REF!</v>
      </c>
      <c r="AY202" s="37" t="e">
        <f>#REF!*1.8</f>
        <v>#REF!</v>
      </c>
      <c r="AZ202" s="37" t="e">
        <f>#REF!*1.8</f>
        <v>#REF!</v>
      </c>
      <c r="BA202" s="37" t="e">
        <f>#REF!*1.8</f>
        <v>#REF!</v>
      </c>
      <c r="BB202" s="37" t="e">
        <f>#REF!*1.8</f>
        <v>#REF!</v>
      </c>
      <c r="BC202" s="37" t="e">
        <f t="shared" ref="BC202" si="1239">SUM(AY202:BB202)</f>
        <v>#REF!</v>
      </c>
      <c r="BD202" s="37" t="e">
        <f>#REF!*1.8</f>
        <v>#REF!</v>
      </c>
      <c r="BE202" s="37" t="e">
        <f>#REF!*1.8</f>
        <v>#REF!</v>
      </c>
      <c r="BF202" s="37" t="e">
        <f>#REF!*1.8</f>
        <v>#REF!</v>
      </c>
      <c r="BG202" s="37" t="e">
        <f>#REF!*1.8</f>
        <v>#REF!</v>
      </c>
      <c r="BH202" s="37" t="e">
        <f t="shared" ref="BH202" si="1240">SUM(BD202:BG202)</f>
        <v>#REF!</v>
      </c>
      <c r="BI202" s="37" t="e">
        <f>#REF!*1.8</f>
        <v>#REF!</v>
      </c>
      <c r="BJ202" s="37" t="e">
        <f>#REF!*1.8</f>
        <v>#REF!</v>
      </c>
      <c r="BK202" s="37" t="e">
        <f>#REF!*1.8</f>
        <v>#REF!</v>
      </c>
      <c r="BL202" s="37" t="e">
        <f>#REF!*1.8</f>
        <v>#REF!</v>
      </c>
      <c r="BM202" s="37" t="e">
        <f t="shared" ref="BM202" si="1241">SUM(BI202:BL202)</f>
        <v>#REF!</v>
      </c>
      <c r="BN202" s="37" t="e">
        <f>#REF!</f>
        <v>#REF!</v>
      </c>
      <c r="BO202" s="37" t="e">
        <f>#REF!</f>
        <v>#REF!</v>
      </c>
      <c r="BP202" s="50" t="e">
        <f t="shared" ref="BP202" si="1242">SUM(AN202+AX202+BH202)/2+BN202+BO202+SUM(AS202+BC202+BM202)/3</f>
        <v>#REF!</v>
      </c>
      <c r="BQ202" s="37" t="e">
        <f>#REF!*1.8</f>
        <v>#REF!</v>
      </c>
      <c r="BR202" s="37" t="e">
        <f>#REF!*1.8</f>
        <v>#REF!</v>
      </c>
      <c r="BS202" s="37" t="e">
        <f>#REF!*1.8</f>
        <v>#REF!</v>
      </c>
      <c r="BT202" s="37" t="e">
        <f>#REF!*1.8</f>
        <v>#REF!</v>
      </c>
      <c r="BU202" s="37" t="e">
        <f t="shared" ref="BU202" si="1243">SUM(BQ202:BT202)</f>
        <v>#REF!</v>
      </c>
      <c r="BV202" s="37" t="e">
        <f>#REF!*1.8</f>
        <v>#REF!</v>
      </c>
      <c r="BW202" s="37" t="e">
        <f>#REF!*1.8</f>
        <v>#REF!</v>
      </c>
      <c r="BX202" s="37" t="e">
        <f>#REF!*1.8</f>
        <v>#REF!</v>
      </c>
      <c r="BY202" s="37" t="e">
        <f>#REF!*1.8</f>
        <v>#REF!</v>
      </c>
      <c r="BZ202" s="37" t="e">
        <f t="shared" ref="BZ202" si="1244">SUM(BV202:BY202)</f>
        <v>#REF!</v>
      </c>
      <c r="CA202" s="37" t="e">
        <f>#REF!*1.8</f>
        <v>#REF!</v>
      </c>
      <c r="CB202" s="37" t="e">
        <f>#REF!*1.8</f>
        <v>#REF!</v>
      </c>
      <c r="CC202" s="37" t="e">
        <f>#REF!*1.8</f>
        <v>#REF!</v>
      </c>
      <c r="CD202" s="37" t="e">
        <f>#REF!*1.8</f>
        <v>#REF!</v>
      </c>
      <c r="CE202" s="37" t="e">
        <f t="shared" ref="CE202" si="1245">SUM(CA202:CD202)</f>
        <v>#REF!</v>
      </c>
      <c r="CF202" s="50" t="e">
        <f t="shared" ref="CF202" si="1246">SUM(BU202+BZ202+CE202)/2</f>
        <v>#REF!</v>
      </c>
      <c r="CG202" s="37" t="e">
        <f t="shared" ref="CG202" si="1247">SUM(G202+Q202+AA202+AN202+AX202+BH202+BU202+BZ202+CE202)/2+AG202+AH202+BN202+BO202</f>
        <v>#REF!</v>
      </c>
      <c r="CH202" s="37" t="e">
        <f t="shared" ref="CH202" si="1248">SUM(L202+V202+AF202+AS202+BC202+BM202)/3</f>
        <v>#REF!</v>
      </c>
      <c r="CI202" s="37" t="e">
        <f t="shared" ref="CI202" si="1249">CG202+CH202</f>
        <v>#REF!</v>
      </c>
    </row>
    <row r="203" spans="1:133" x14ac:dyDescent="0.65">
      <c r="A203" s="158"/>
      <c r="B203" s="158" t="s">
        <v>135</v>
      </c>
      <c r="C203" s="37" t="e">
        <f>#REF!</f>
        <v>#REF!</v>
      </c>
      <c r="D203" s="37" t="e">
        <f>#REF!</f>
        <v>#REF!</v>
      </c>
      <c r="E203" s="37" t="e">
        <f>#REF!</f>
        <v>#REF!</v>
      </c>
      <c r="F203" s="37" t="e">
        <f>#REF!</f>
        <v>#REF!</v>
      </c>
      <c r="G203" s="37" t="e">
        <f t="shared" si="1180"/>
        <v>#REF!</v>
      </c>
      <c r="H203" s="37" t="e">
        <f>#REF!</f>
        <v>#REF!</v>
      </c>
      <c r="I203" s="37" t="e">
        <f>#REF!</f>
        <v>#REF!</v>
      </c>
      <c r="J203" s="37" t="e">
        <f>#REF!</f>
        <v>#REF!</v>
      </c>
      <c r="K203" s="37" t="e">
        <f>#REF!</f>
        <v>#REF!</v>
      </c>
      <c r="L203" s="37" t="e">
        <f t="shared" si="1181"/>
        <v>#REF!</v>
      </c>
      <c r="M203" s="37" t="e">
        <f>#REF!</f>
        <v>#REF!</v>
      </c>
      <c r="N203" s="37" t="e">
        <f>#REF!</f>
        <v>#REF!</v>
      </c>
      <c r="O203" s="37" t="e">
        <f>#REF!</f>
        <v>#REF!</v>
      </c>
      <c r="P203" s="37" t="e">
        <f>#REF!</f>
        <v>#REF!</v>
      </c>
      <c r="Q203" s="37" t="e">
        <f t="shared" si="1182"/>
        <v>#REF!</v>
      </c>
      <c r="R203" s="37" t="e">
        <f>#REF!</f>
        <v>#REF!</v>
      </c>
      <c r="S203" s="37" t="e">
        <f>#REF!</f>
        <v>#REF!</v>
      </c>
      <c r="T203" s="37" t="e">
        <f>#REF!</f>
        <v>#REF!</v>
      </c>
      <c r="U203" s="37" t="e">
        <f>#REF!</f>
        <v>#REF!</v>
      </c>
      <c r="V203" s="37" t="e">
        <f t="shared" si="1183"/>
        <v>#REF!</v>
      </c>
      <c r="W203" s="37" t="e">
        <f>#REF!</f>
        <v>#REF!</v>
      </c>
      <c r="X203" s="37" t="e">
        <f>#REF!</f>
        <v>#REF!</v>
      </c>
      <c r="Y203" s="37" t="e">
        <f>#REF!</f>
        <v>#REF!</v>
      </c>
      <c r="Z203" s="37" t="e">
        <f>#REF!</f>
        <v>#REF!</v>
      </c>
      <c r="AA203" s="37" t="e">
        <f t="shared" si="1184"/>
        <v>#REF!</v>
      </c>
      <c r="AB203" s="37" t="e">
        <f>#REF!</f>
        <v>#REF!</v>
      </c>
      <c r="AC203" s="37" t="e">
        <f>#REF!</f>
        <v>#REF!</v>
      </c>
      <c r="AD203" s="37" t="e">
        <f>#REF!</f>
        <v>#REF!</v>
      </c>
      <c r="AE203" s="37" t="e">
        <f>#REF!</f>
        <v>#REF!</v>
      </c>
      <c r="AF203" s="37" t="e">
        <f t="shared" si="1185"/>
        <v>#REF!</v>
      </c>
      <c r="AG203" s="37" t="e">
        <f>#REF!</f>
        <v>#REF!</v>
      </c>
      <c r="AH203" s="37" t="e">
        <f>#REF!</f>
        <v>#REF!</v>
      </c>
      <c r="AI203" s="50" t="e">
        <f t="shared" si="1186"/>
        <v>#REF!</v>
      </c>
      <c r="AJ203" s="37" t="e">
        <f>#REF!*1.8</f>
        <v>#REF!</v>
      </c>
      <c r="AK203" s="37" t="e">
        <f>#REF!*1.8</f>
        <v>#REF!</v>
      </c>
      <c r="AL203" s="37" t="e">
        <f>#REF!*1.8</f>
        <v>#REF!</v>
      </c>
      <c r="AM203" s="37" t="e">
        <f>#REF!*1.8</f>
        <v>#REF!</v>
      </c>
      <c r="AN203" s="37" t="e">
        <f t="shared" si="1221"/>
        <v>#REF!</v>
      </c>
      <c r="AO203" s="37" t="e">
        <f>#REF!*1.8</f>
        <v>#REF!</v>
      </c>
      <c r="AP203" s="37" t="e">
        <f>#REF!*1.8</f>
        <v>#REF!</v>
      </c>
      <c r="AQ203" s="37" t="e">
        <f>#REF!*1.8</f>
        <v>#REF!</v>
      </c>
      <c r="AR203" s="37" t="e">
        <f>#REF!*1.8</f>
        <v>#REF!</v>
      </c>
      <c r="AS203" s="37" t="e">
        <f t="shared" si="1222"/>
        <v>#REF!</v>
      </c>
      <c r="AT203" s="37" t="e">
        <f>#REF!*1.8</f>
        <v>#REF!</v>
      </c>
      <c r="AU203" s="37" t="e">
        <f>#REF!*1.8</f>
        <v>#REF!</v>
      </c>
      <c r="AV203" s="37" t="e">
        <f>#REF!*1.8</f>
        <v>#REF!</v>
      </c>
      <c r="AW203" s="37" t="e">
        <f>#REF!*1.8</f>
        <v>#REF!</v>
      </c>
      <c r="AX203" s="37" t="e">
        <f t="shared" si="1223"/>
        <v>#REF!</v>
      </c>
      <c r="AY203" s="37" t="e">
        <f>#REF!*1.8</f>
        <v>#REF!</v>
      </c>
      <c r="AZ203" s="37" t="e">
        <f>#REF!*1.8</f>
        <v>#REF!</v>
      </c>
      <c r="BA203" s="37" t="e">
        <f>#REF!*1.8</f>
        <v>#REF!</v>
      </c>
      <c r="BB203" s="37" t="e">
        <f>#REF!*1.8</f>
        <v>#REF!</v>
      </c>
      <c r="BC203" s="37" t="e">
        <f t="shared" si="1224"/>
        <v>#REF!</v>
      </c>
      <c r="BD203" s="37" t="e">
        <f>#REF!*1.8</f>
        <v>#REF!</v>
      </c>
      <c r="BE203" s="37" t="e">
        <f>#REF!*1.8</f>
        <v>#REF!</v>
      </c>
      <c r="BF203" s="37" t="e">
        <f>#REF!*1.8</f>
        <v>#REF!</v>
      </c>
      <c r="BG203" s="37" t="e">
        <f>#REF!*1.8</f>
        <v>#REF!</v>
      </c>
      <c r="BH203" s="37" t="e">
        <f t="shared" si="1225"/>
        <v>#REF!</v>
      </c>
      <c r="BI203" s="37" t="e">
        <f>#REF!*1.8</f>
        <v>#REF!</v>
      </c>
      <c r="BJ203" s="37" t="e">
        <f>#REF!*1.8</f>
        <v>#REF!</v>
      </c>
      <c r="BK203" s="37" t="e">
        <f>#REF!*1.8</f>
        <v>#REF!</v>
      </c>
      <c r="BL203" s="37" t="e">
        <f>#REF!*1.8</f>
        <v>#REF!</v>
      </c>
      <c r="BM203" s="37" t="e">
        <f t="shared" si="1226"/>
        <v>#REF!</v>
      </c>
      <c r="BN203" s="37" t="e">
        <f>#REF!</f>
        <v>#REF!</v>
      </c>
      <c r="BO203" s="37" t="e">
        <f>#REF!</f>
        <v>#REF!</v>
      </c>
      <c r="BP203" s="50" t="e">
        <f t="shared" si="1192"/>
        <v>#REF!</v>
      </c>
      <c r="BQ203" s="37" t="e">
        <f>#REF!*1.8</f>
        <v>#REF!</v>
      </c>
      <c r="BR203" s="37" t="e">
        <f>#REF!*1.8</f>
        <v>#REF!</v>
      </c>
      <c r="BS203" s="37" t="e">
        <f>#REF!*1.8</f>
        <v>#REF!</v>
      </c>
      <c r="BT203" s="37" t="e">
        <f>#REF!*1.8</f>
        <v>#REF!</v>
      </c>
      <c r="BU203" s="37" t="e">
        <f t="shared" si="1227"/>
        <v>#REF!</v>
      </c>
      <c r="BV203" s="37" t="e">
        <f>#REF!*1.8</f>
        <v>#REF!</v>
      </c>
      <c r="BW203" s="37" t="e">
        <f>#REF!*1.8</f>
        <v>#REF!</v>
      </c>
      <c r="BX203" s="37" t="e">
        <f>#REF!*1.8</f>
        <v>#REF!</v>
      </c>
      <c r="BY203" s="37" t="e">
        <f>#REF!*1.8</f>
        <v>#REF!</v>
      </c>
      <c r="BZ203" s="37" t="e">
        <f t="shared" si="1228"/>
        <v>#REF!</v>
      </c>
      <c r="CA203" s="37" t="e">
        <f>#REF!*1.8</f>
        <v>#REF!</v>
      </c>
      <c r="CB203" s="37" t="e">
        <f>#REF!*1.8</f>
        <v>#REF!</v>
      </c>
      <c r="CC203" s="37" t="e">
        <f>#REF!*1.8</f>
        <v>#REF!</v>
      </c>
      <c r="CD203" s="37" t="e">
        <f>#REF!*1.8</f>
        <v>#REF!</v>
      </c>
      <c r="CE203" s="37" t="e">
        <f t="shared" si="1195"/>
        <v>#REF!</v>
      </c>
      <c r="CF203" s="50" t="e">
        <f t="shared" si="1196"/>
        <v>#REF!</v>
      </c>
      <c r="CG203" s="37" t="e">
        <f t="shared" si="1197"/>
        <v>#REF!</v>
      </c>
      <c r="CH203" s="37" t="e">
        <f t="shared" si="1198"/>
        <v>#REF!</v>
      </c>
      <c r="CI203" s="37" t="e">
        <f t="shared" si="1199"/>
        <v>#REF!</v>
      </c>
    </row>
    <row r="204" spans="1:133" x14ac:dyDescent="0.65">
      <c r="A204" s="158"/>
      <c r="B204" s="158" t="s">
        <v>137</v>
      </c>
      <c r="C204" s="37" t="e">
        <f>#REF!</f>
        <v>#REF!</v>
      </c>
      <c r="D204" s="37" t="e">
        <f>#REF!</f>
        <v>#REF!</v>
      </c>
      <c r="E204" s="37" t="e">
        <f>#REF!</f>
        <v>#REF!</v>
      </c>
      <c r="F204" s="37" t="e">
        <f>#REF!</f>
        <v>#REF!</v>
      </c>
      <c r="G204" s="37" t="e">
        <f t="shared" si="1180"/>
        <v>#REF!</v>
      </c>
      <c r="H204" s="37" t="e">
        <f>#REF!</f>
        <v>#REF!</v>
      </c>
      <c r="I204" s="37" t="e">
        <f>#REF!</f>
        <v>#REF!</v>
      </c>
      <c r="J204" s="37" t="e">
        <f>#REF!</f>
        <v>#REF!</v>
      </c>
      <c r="K204" s="37" t="e">
        <f>#REF!</f>
        <v>#REF!</v>
      </c>
      <c r="L204" s="37" t="e">
        <f t="shared" si="1181"/>
        <v>#REF!</v>
      </c>
      <c r="M204" s="37" t="e">
        <f>#REF!</f>
        <v>#REF!</v>
      </c>
      <c r="N204" s="37" t="e">
        <f>#REF!</f>
        <v>#REF!</v>
      </c>
      <c r="O204" s="37" t="e">
        <f>#REF!</f>
        <v>#REF!</v>
      </c>
      <c r="P204" s="37" t="e">
        <f>#REF!</f>
        <v>#REF!</v>
      </c>
      <c r="Q204" s="37" t="e">
        <f t="shared" si="1182"/>
        <v>#REF!</v>
      </c>
      <c r="R204" s="37" t="e">
        <f>#REF!</f>
        <v>#REF!</v>
      </c>
      <c r="S204" s="37" t="e">
        <f>#REF!</f>
        <v>#REF!</v>
      </c>
      <c r="T204" s="37" t="e">
        <f>#REF!</f>
        <v>#REF!</v>
      </c>
      <c r="U204" s="37" t="e">
        <f>#REF!</f>
        <v>#REF!</v>
      </c>
      <c r="V204" s="37" t="e">
        <f t="shared" si="1183"/>
        <v>#REF!</v>
      </c>
      <c r="W204" s="37" t="e">
        <f>#REF!</f>
        <v>#REF!</v>
      </c>
      <c r="X204" s="37" t="e">
        <f>#REF!</f>
        <v>#REF!</v>
      </c>
      <c r="Y204" s="37" t="e">
        <f>#REF!</f>
        <v>#REF!</v>
      </c>
      <c r="Z204" s="37" t="e">
        <f>#REF!</f>
        <v>#REF!</v>
      </c>
      <c r="AA204" s="37" t="e">
        <f t="shared" si="1184"/>
        <v>#REF!</v>
      </c>
      <c r="AB204" s="37" t="e">
        <f>#REF!</f>
        <v>#REF!</v>
      </c>
      <c r="AC204" s="37" t="e">
        <f>#REF!</f>
        <v>#REF!</v>
      </c>
      <c r="AD204" s="37" t="e">
        <f>#REF!</f>
        <v>#REF!</v>
      </c>
      <c r="AE204" s="37" t="e">
        <f>#REF!</f>
        <v>#REF!</v>
      </c>
      <c r="AF204" s="37" t="e">
        <f t="shared" si="1185"/>
        <v>#REF!</v>
      </c>
      <c r="AG204" s="37" t="e">
        <f>#REF!</f>
        <v>#REF!</v>
      </c>
      <c r="AH204" s="37" t="e">
        <f>#REF!</f>
        <v>#REF!</v>
      </c>
      <c r="AI204" s="50" t="e">
        <f t="shared" si="1186"/>
        <v>#REF!</v>
      </c>
      <c r="AJ204" s="37" t="e">
        <f>#REF!*1.8</f>
        <v>#REF!</v>
      </c>
      <c r="AK204" s="37" t="e">
        <f>#REF!*1.8</f>
        <v>#REF!</v>
      </c>
      <c r="AL204" s="37" t="e">
        <f>#REF!*1.8</f>
        <v>#REF!</v>
      </c>
      <c r="AM204" s="37" t="e">
        <f>#REF!*1.8</f>
        <v>#REF!</v>
      </c>
      <c r="AN204" s="37" t="e">
        <f t="shared" si="1221"/>
        <v>#REF!</v>
      </c>
      <c r="AO204" s="37" t="e">
        <f>#REF!*1.8</f>
        <v>#REF!</v>
      </c>
      <c r="AP204" s="37" t="e">
        <f>#REF!*1.8</f>
        <v>#REF!</v>
      </c>
      <c r="AQ204" s="37" t="e">
        <f>#REF!*1.8</f>
        <v>#REF!</v>
      </c>
      <c r="AR204" s="37" t="e">
        <f>#REF!*1.8</f>
        <v>#REF!</v>
      </c>
      <c r="AS204" s="37" t="e">
        <f t="shared" si="1222"/>
        <v>#REF!</v>
      </c>
      <c r="AT204" s="37" t="e">
        <f>#REF!*1.8</f>
        <v>#REF!</v>
      </c>
      <c r="AU204" s="37" t="e">
        <f>#REF!*1.8</f>
        <v>#REF!</v>
      </c>
      <c r="AV204" s="37" t="e">
        <f>#REF!*1.8</f>
        <v>#REF!</v>
      </c>
      <c r="AW204" s="37" t="e">
        <f>#REF!*1.8</f>
        <v>#REF!</v>
      </c>
      <c r="AX204" s="37" t="e">
        <f t="shared" si="1223"/>
        <v>#REF!</v>
      </c>
      <c r="AY204" s="37" t="e">
        <f>#REF!*1.8</f>
        <v>#REF!</v>
      </c>
      <c r="AZ204" s="37" t="e">
        <f>#REF!*1.8</f>
        <v>#REF!</v>
      </c>
      <c r="BA204" s="37" t="e">
        <f>#REF!*1.8</f>
        <v>#REF!</v>
      </c>
      <c r="BB204" s="37" t="e">
        <f>#REF!*1.8</f>
        <v>#REF!</v>
      </c>
      <c r="BC204" s="37" t="e">
        <f t="shared" si="1224"/>
        <v>#REF!</v>
      </c>
      <c r="BD204" s="37" t="e">
        <f>#REF!*1.8</f>
        <v>#REF!</v>
      </c>
      <c r="BE204" s="37" t="e">
        <f>#REF!*1.8</f>
        <v>#REF!</v>
      </c>
      <c r="BF204" s="37" t="e">
        <f>#REF!*1.8</f>
        <v>#REF!</v>
      </c>
      <c r="BG204" s="37" t="e">
        <f>#REF!*1.8</f>
        <v>#REF!</v>
      </c>
      <c r="BH204" s="37" t="e">
        <f t="shared" si="1225"/>
        <v>#REF!</v>
      </c>
      <c r="BI204" s="37" t="e">
        <f>#REF!*1.8</f>
        <v>#REF!</v>
      </c>
      <c r="BJ204" s="37" t="e">
        <f>#REF!*1.8</f>
        <v>#REF!</v>
      </c>
      <c r="BK204" s="37" t="e">
        <f>#REF!*1.8</f>
        <v>#REF!</v>
      </c>
      <c r="BL204" s="37" t="e">
        <f>#REF!*1.8</f>
        <v>#REF!</v>
      </c>
      <c r="BM204" s="37" t="e">
        <f t="shared" si="1226"/>
        <v>#REF!</v>
      </c>
      <c r="BN204" s="37" t="e">
        <f>#REF!</f>
        <v>#REF!</v>
      </c>
      <c r="BO204" s="37" t="e">
        <f>#REF!</f>
        <v>#REF!</v>
      </c>
      <c r="BP204" s="50" t="e">
        <f t="shared" si="1192"/>
        <v>#REF!</v>
      </c>
      <c r="BQ204" s="37" t="e">
        <f>#REF!*1.8</f>
        <v>#REF!</v>
      </c>
      <c r="BR204" s="37" t="e">
        <f>#REF!*1.8</f>
        <v>#REF!</v>
      </c>
      <c r="BS204" s="37" t="e">
        <f>#REF!*1.8</f>
        <v>#REF!</v>
      </c>
      <c r="BT204" s="37" t="e">
        <f>#REF!*1.8</f>
        <v>#REF!</v>
      </c>
      <c r="BU204" s="37" t="e">
        <f t="shared" si="1227"/>
        <v>#REF!</v>
      </c>
      <c r="BV204" s="37" t="e">
        <f>#REF!*1.8</f>
        <v>#REF!</v>
      </c>
      <c r="BW204" s="37" t="e">
        <f>#REF!*1.8</f>
        <v>#REF!</v>
      </c>
      <c r="BX204" s="37" t="e">
        <f>#REF!*1.8</f>
        <v>#REF!</v>
      </c>
      <c r="BY204" s="37" t="e">
        <f>#REF!*1.8</f>
        <v>#REF!</v>
      </c>
      <c r="BZ204" s="37" t="e">
        <f t="shared" si="1228"/>
        <v>#REF!</v>
      </c>
      <c r="CA204" s="37" t="e">
        <f>#REF!*1.8</f>
        <v>#REF!</v>
      </c>
      <c r="CB204" s="37" t="e">
        <f>#REF!*1.8</f>
        <v>#REF!</v>
      </c>
      <c r="CC204" s="37" t="e">
        <f>#REF!*1.8</f>
        <v>#REF!</v>
      </c>
      <c r="CD204" s="37" t="e">
        <f>#REF!*1.8</f>
        <v>#REF!</v>
      </c>
      <c r="CE204" s="37" t="e">
        <f t="shared" si="1195"/>
        <v>#REF!</v>
      </c>
      <c r="CF204" s="50" t="e">
        <f t="shared" si="1196"/>
        <v>#REF!</v>
      </c>
      <c r="CG204" s="37" t="e">
        <f t="shared" si="1197"/>
        <v>#REF!</v>
      </c>
      <c r="CH204" s="37" t="e">
        <f t="shared" si="1198"/>
        <v>#REF!</v>
      </c>
      <c r="CI204" s="37" t="e">
        <f t="shared" si="1199"/>
        <v>#REF!</v>
      </c>
    </row>
    <row r="205" spans="1:133" x14ac:dyDescent="0.65">
      <c r="A205" s="158"/>
      <c r="B205" s="158" t="s">
        <v>230</v>
      </c>
      <c r="C205" s="37" t="e">
        <f>#REF!</f>
        <v>#REF!</v>
      </c>
      <c r="D205" s="37" t="e">
        <f>#REF!</f>
        <v>#REF!</v>
      </c>
      <c r="E205" s="37" t="e">
        <f>#REF!</f>
        <v>#REF!</v>
      </c>
      <c r="F205" s="37" t="e">
        <f>#REF!</f>
        <v>#REF!</v>
      </c>
      <c r="G205" s="37" t="e">
        <f t="shared" si="1180"/>
        <v>#REF!</v>
      </c>
      <c r="H205" s="37" t="e">
        <f>#REF!</f>
        <v>#REF!</v>
      </c>
      <c r="I205" s="37" t="e">
        <f>#REF!</f>
        <v>#REF!</v>
      </c>
      <c r="J205" s="37" t="e">
        <f>#REF!</f>
        <v>#REF!</v>
      </c>
      <c r="K205" s="37" t="e">
        <f>#REF!</f>
        <v>#REF!</v>
      </c>
      <c r="L205" s="37" t="e">
        <f t="shared" si="1181"/>
        <v>#REF!</v>
      </c>
      <c r="M205" s="37" t="e">
        <f>#REF!</f>
        <v>#REF!</v>
      </c>
      <c r="N205" s="37" t="e">
        <f>#REF!</f>
        <v>#REF!</v>
      </c>
      <c r="O205" s="37" t="e">
        <f>#REF!</f>
        <v>#REF!</v>
      </c>
      <c r="P205" s="37" t="e">
        <f>#REF!</f>
        <v>#REF!</v>
      </c>
      <c r="Q205" s="37" t="e">
        <f t="shared" si="1182"/>
        <v>#REF!</v>
      </c>
      <c r="R205" s="37" t="e">
        <f>#REF!</f>
        <v>#REF!</v>
      </c>
      <c r="S205" s="37" t="e">
        <f>#REF!</f>
        <v>#REF!</v>
      </c>
      <c r="T205" s="37" t="e">
        <f>#REF!</f>
        <v>#REF!</v>
      </c>
      <c r="U205" s="37" t="e">
        <f>#REF!</f>
        <v>#REF!</v>
      </c>
      <c r="V205" s="37" t="e">
        <f t="shared" si="1183"/>
        <v>#REF!</v>
      </c>
      <c r="W205" s="37" t="e">
        <f>#REF!</f>
        <v>#REF!</v>
      </c>
      <c r="X205" s="37" t="e">
        <f>#REF!</f>
        <v>#REF!</v>
      </c>
      <c r="Y205" s="37" t="e">
        <f>#REF!</f>
        <v>#REF!</v>
      </c>
      <c r="Z205" s="37" t="e">
        <f>#REF!</f>
        <v>#REF!</v>
      </c>
      <c r="AA205" s="37" t="e">
        <f t="shared" si="1184"/>
        <v>#REF!</v>
      </c>
      <c r="AB205" s="37" t="e">
        <f>#REF!</f>
        <v>#REF!</v>
      </c>
      <c r="AC205" s="37" t="e">
        <f>#REF!</f>
        <v>#REF!</v>
      </c>
      <c r="AD205" s="37" t="e">
        <f>#REF!</f>
        <v>#REF!</v>
      </c>
      <c r="AE205" s="37" t="e">
        <f>#REF!</f>
        <v>#REF!</v>
      </c>
      <c r="AF205" s="37" t="e">
        <f t="shared" si="1185"/>
        <v>#REF!</v>
      </c>
      <c r="AG205" s="37" t="e">
        <f>#REF!</f>
        <v>#REF!</v>
      </c>
      <c r="AH205" s="37" t="e">
        <f>#REF!</f>
        <v>#REF!</v>
      </c>
      <c r="AI205" s="50" t="e">
        <f t="shared" si="1186"/>
        <v>#REF!</v>
      </c>
      <c r="AJ205" s="37" t="e">
        <f>#REF!*1.8</f>
        <v>#REF!</v>
      </c>
      <c r="AK205" s="37" t="e">
        <f>#REF!*1.8</f>
        <v>#REF!</v>
      </c>
      <c r="AL205" s="37" t="e">
        <f>#REF!*1.8</f>
        <v>#REF!</v>
      </c>
      <c r="AM205" s="37" t="e">
        <f>#REF!*1.8</f>
        <v>#REF!</v>
      </c>
      <c r="AN205" s="37" t="e">
        <f t="shared" si="1221"/>
        <v>#REF!</v>
      </c>
      <c r="AO205" s="37" t="e">
        <f>#REF!*1.8</f>
        <v>#REF!</v>
      </c>
      <c r="AP205" s="37" t="e">
        <f>#REF!*1.8</f>
        <v>#REF!</v>
      </c>
      <c r="AQ205" s="37" t="e">
        <f>#REF!*1.8</f>
        <v>#REF!</v>
      </c>
      <c r="AR205" s="37" t="e">
        <f>#REF!*1.8</f>
        <v>#REF!</v>
      </c>
      <c r="AS205" s="37" t="e">
        <f t="shared" si="1222"/>
        <v>#REF!</v>
      </c>
      <c r="AT205" s="37" t="e">
        <f>#REF!*1.8</f>
        <v>#REF!</v>
      </c>
      <c r="AU205" s="37" t="e">
        <f>#REF!*1.8</f>
        <v>#REF!</v>
      </c>
      <c r="AV205" s="37" t="e">
        <f>#REF!*1.8</f>
        <v>#REF!</v>
      </c>
      <c r="AW205" s="37" t="e">
        <f>#REF!*1.8</f>
        <v>#REF!</v>
      </c>
      <c r="AX205" s="37" t="e">
        <f t="shared" si="1223"/>
        <v>#REF!</v>
      </c>
      <c r="AY205" s="37" t="e">
        <f>#REF!*1.8</f>
        <v>#REF!</v>
      </c>
      <c r="AZ205" s="37" t="e">
        <f>#REF!*1.8</f>
        <v>#REF!</v>
      </c>
      <c r="BA205" s="37" t="e">
        <f>#REF!*1.8</f>
        <v>#REF!</v>
      </c>
      <c r="BB205" s="37" t="e">
        <f>#REF!*1.8</f>
        <v>#REF!</v>
      </c>
      <c r="BC205" s="37" t="e">
        <f t="shared" si="1224"/>
        <v>#REF!</v>
      </c>
      <c r="BD205" s="37" t="e">
        <f>#REF!*1.8</f>
        <v>#REF!</v>
      </c>
      <c r="BE205" s="37" t="e">
        <f>#REF!*1.8</f>
        <v>#REF!</v>
      </c>
      <c r="BF205" s="37" t="e">
        <f>#REF!*1.8</f>
        <v>#REF!</v>
      </c>
      <c r="BG205" s="37" t="e">
        <f>#REF!*1.8</f>
        <v>#REF!</v>
      </c>
      <c r="BH205" s="37" t="e">
        <f t="shared" si="1225"/>
        <v>#REF!</v>
      </c>
      <c r="BI205" s="37" t="e">
        <f>#REF!*1.8</f>
        <v>#REF!</v>
      </c>
      <c r="BJ205" s="37" t="e">
        <f>#REF!*1.8</f>
        <v>#REF!</v>
      </c>
      <c r="BK205" s="37" t="e">
        <f>#REF!*1.8</f>
        <v>#REF!</v>
      </c>
      <c r="BL205" s="37" t="e">
        <f>#REF!*1.8</f>
        <v>#REF!</v>
      </c>
      <c r="BM205" s="37" t="e">
        <f t="shared" si="1226"/>
        <v>#REF!</v>
      </c>
      <c r="BN205" s="37" t="e">
        <f>#REF!</f>
        <v>#REF!</v>
      </c>
      <c r="BO205" s="37" t="e">
        <f>#REF!</f>
        <v>#REF!</v>
      </c>
      <c r="BP205" s="50" t="e">
        <f t="shared" si="1192"/>
        <v>#REF!</v>
      </c>
      <c r="BQ205" s="37" t="e">
        <f>#REF!*1.8</f>
        <v>#REF!</v>
      </c>
      <c r="BR205" s="37" t="e">
        <f>#REF!*1.8</f>
        <v>#REF!</v>
      </c>
      <c r="BS205" s="37" t="e">
        <f>#REF!*1.8</f>
        <v>#REF!</v>
      </c>
      <c r="BT205" s="37" t="e">
        <f>#REF!*1.8</f>
        <v>#REF!</v>
      </c>
      <c r="BU205" s="37" t="e">
        <f t="shared" si="1227"/>
        <v>#REF!</v>
      </c>
      <c r="BV205" s="37" t="e">
        <f>#REF!*1.8</f>
        <v>#REF!</v>
      </c>
      <c r="BW205" s="37" t="e">
        <f>#REF!*1.8</f>
        <v>#REF!</v>
      </c>
      <c r="BX205" s="37" t="e">
        <f>#REF!*1.8</f>
        <v>#REF!</v>
      </c>
      <c r="BY205" s="37" t="e">
        <f>#REF!*1.8</f>
        <v>#REF!</v>
      </c>
      <c r="BZ205" s="37" t="e">
        <f t="shared" si="1228"/>
        <v>#REF!</v>
      </c>
      <c r="CA205" s="37" t="e">
        <f>#REF!*1.8</f>
        <v>#REF!</v>
      </c>
      <c r="CB205" s="37" t="e">
        <f>#REF!*1.8</f>
        <v>#REF!</v>
      </c>
      <c r="CC205" s="37" t="e">
        <f>#REF!*1.8</f>
        <v>#REF!</v>
      </c>
      <c r="CD205" s="37" t="e">
        <f>#REF!*1.8</f>
        <v>#REF!</v>
      </c>
      <c r="CE205" s="37" t="e">
        <f t="shared" si="1195"/>
        <v>#REF!</v>
      </c>
      <c r="CF205" s="50" t="e">
        <f t="shared" si="1196"/>
        <v>#REF!</v>
      </c>
      <c r="CG205" s="37" t="e">
        <f t="shared" si="1197"/>
        <v>#REF!</v>
      </c>
      <c r="CH205" s="37" t="e">
        <f t="shared" si="1198"/>
        <v>#REF!</v>
      </c>
      <c r="CI205" s="37" t="e">
        <f t="shared" si="1199"/>
        <v>#REF!</v>
      </c>
    </row>
    <row r="206" spans="1:133" x14ac:dyDescent="0.65">
      <c r="A206" s="158"/>
      <c r="B206" s="158" t="s">
        <v>161</v>
      </c>
      <c r="C206" s="37" t="e">
        <f>#REF!</f>
        <v>#REF!</v>
      </c>
      <c r="D206" s="37" t="e">
        <f>#REF!</f>
        <v>#REF!</v>
      </c>
      <c r="E206" s="37" t="e">
        <f>#REF!</f>
        <v>#REF!</v>
      </c>
      <c r="F206" s="37" t="e">
        <f>#REF!</f>
        <v>#REF!</v>
      </c>
      <c r="G206" s="37" t="e">
        <f t="shared" si="1180"/>
        <v>#REF!</v>
      </c>
      <c r="H206" s="37" t="e">
        <f>#REF!</f>
        <v>#REF!</v>
      </c>
      <c r="I206" s="37" t="e">
        <f>#REF!</f>
        <v>#REF!</v>
      </c>
      <c r="J206" s="37" t="e">
        <f>#REF!</f>
        <v>#REF!</v>
      </c>
      <c r="K206" s="37" t="e">
        <f>#REF!</f>
        <v>#REF!</v>
      </c>
      <c r="L206" s="37" t="e">
        <f t="shared" si="1181"/>
        <v>#REF!</v>
      </c>
      <c r="M206" s="37" t="e">
        <f>#REF!</f>
        <v>#REF!</v>
      </c>
      <c r="N206" s="37" t="e">
        <f>#REF!</f>
        <v>#REF!</v>
      </c>
      <c r="O206" s="37" t="e">
        <f>#REF!</f>
        <v>#REF!</v>
      </c>
      <c r="P206" s="37" t="e">
        <f>#REF!</f>
        <v>#REF!</v>
      </c>
      <c r="Q206" s="37" t="e">
        <f t="shared" si="1182"/>
        <v>#REF!</v>
      </c>
      <c r="R206" s="37" t="e">
        <f>#REF!</f>
        <v>#REF!</v>
      </c>
      <c r="S206" s="37" t="e">
        <f>#REF!</f>
        <v>#REF!</v>
      </c>
      <c r="T206" s="37" t="e">
        <f>#REF!</f>
        <v>#REF!</v>
      </c>
      <c r="U206" s="37" t="e">
        <f>#REF!</f>
        <v>#REF!</v>
      </c>
      <c r="V206" s="37" t="e">
        <f t="shared" si="1183"/>
        <v>#REF!</v>
      </c>
      <c r="W206" s="37" t="e">
        <f>#REF!</f>
        <v>#REF!</v>
      </c>
      <c r="X206" s="37" t="e">
        <f>#REF!</f>
        <v>#REF!</v>
      </c>
      <c r="Y206" s="37" t="e">
        <f>#REF!</f>
        <v>#REF!</v>
      </c>
      <c r="Z206" s="37" t="e">
        <f>#REF!</f>
        <v>#REF!</v>
      </c>
      <c r="AA206" s="37" t="e">
        <f t="shared" si="1184"/>
        <v>#REF!</v>
      </c>
      <c r="AB206" s="37" t="e">
        <f>#REF!</f>
        <v>#REF!</v>
      </c>
      <c r="AC206" s="37" t="e">
        <f>#REF!</f>
        <v>#REF!</v>
      </c>
      <c r="AD206" s="37" t="e">
        <f>#REF!</f>
        <v>#REF!</v>
      </c>
      <c r="AE206" s="37" t="e">
        <f>#REF!</f>
        <v>#REF!</v>
      </c>
      <c r="AF206" s="37" t="e">
        <f t="shared" si="1185"/>
        <v>#REF!</v>
      </c>
      <c r="AG206" s="37" t="e">
        <f>#REF!</f>
        <v>#REF!</v>
      </c>
      <c r="AH206" s="37" t="e">
        <f>#REF!</f>
        <v>#REF!</v>
      </c>
      <c r="AI206" s="50" t="e">
        <f t="shared" si="1186"/>
        <v>#REF!</v>
      </c>
      <c r="AJ206" s="37" t="e">
        <f>#REF!*1.8</f>
        <v>#REF!</v>
      </c>
      <c r="AK206" s="37" t="e">
        <f>#REF!*1.8</f>
        <v>#REF!</v>
      </c>
      <c r="AL206" s="37" t="e">
        <f>#REF!*1.8</f>
        <v>#REF!</v>
      </c>
      <c r="AM206" s="37" t="e">
        <f>#REF!*1.8</f>
        <v>#REF!</v>
      </c>
      <c r="AN206" s="37" t="e">
        <f t="shared" si="1221"/>
        <v>#REF!</v>
      </c>
      <c r="AO206" s="37" t="e">
        <f>#REF!*1.8</f>
        <v>#REF!</v>
      </c>
      <c r="AP206" s="37" t="e">
        <f>#REF!*1.8</f>
        <v>#REF!</v>
      </c>
      <c r="AQ206" s="37" t="e">
        <f>#REF!*1.8</f>
        <v>#REF!</v>
      </c>
      <c r="AR206" s="37" t="e">
        <f>#REF!*1.8</f>
        <v>#REF!</v>
      </c>
      <c r="AS206" s="37" t="e">
        <f t="shared" si="1222"/>
        <v>#REF!</v>
      </c>
      <c r="AT206" s="37" t="e">
        <f>#REF!*1.8</f>
        <v>#REF!</v>
      </c>
      <c r="AU206" s="37" t="e">
        <f>#REF!*1.8</f>
        <v>#REF!</v>
      </c>
      <c r="AV206" s="37" t="e">
        <f>#REF!*1.8</f>
        <v>#REF!</v>
      </c>
      <c r="AW206" s="37" t="e">
        <f>#REF!*1.8</f>
        <v>#REF!</v>
      </c>
      <c r="AX206" s="37" t="e">
        <f t="shared" si="1223"/>
        <v>#REF!</v>
      </c>
      <c r="AY206" s="37" t="e">
        <f>#REF!*1.8</f>
        <v>#REF!</v>
      </c>
      <c r="AZ206" s="37" t="e">
        <f>#REF!*1.8</f>
        <v>#REF!</v>
      </c>
      <c r="BA206" s="37" t="e">
        <f>#REF!*1.8</f>
        <v>#REF!</v>
      </c>
      <c r="BB206" s="37" t="e">
        <f>#REF!*1.8</f>
        <v>#REF!</v>
      </c>
      <c r="BC206" s="37" t="e">
        <f t="shared" si="1224"/>
        <v>#REF!</v>
      </c>
      <c r="BD206" s="37" t="e">
        <f>#REF!*1.8</f>
        <v>#REF!</v>
      </c>
      <c r="BE206" s="37" t="e">
        <f>#REF!*1.8</f>
        <v>#REF!</v>
      </c>
      <c r="BF206" s="37" t="e">
        <f>#REF!*1.8</f>
        <v>#REF!</v>
      </c>
      <c r="BG206" s="37" t="e">
        <f>#REF!*1.8</f>
        <v>#REF!</v>
      </c>
      <c r="BH206" s="37" t="e">
        <f t="shared" si="1225"/>
        <v>#REF!</v>
      </c>
      <c r="BI206" s="37" t="e">
        <f>#REF!*1.8</f>
        <v>#REF!</v>
      </c>
      <c r="BJ206" s="37" t="e">
        <f>#REF!*1.8</f>
        <v>#REF!</v>
      </c>
      <c r="BK206" s="37" t="e">
        <f>#REF!*1.8</f>
        <v>#REF!</v>
      </c>
      <c r="BL206" s="37" t="e">
        <f>#REF!*1.8</f>
        <v>#REF!</v>
      </c>
      <c r="BM206" s="37" t="e">
        <f t="shared" si="1226"/>
        <v>#REF!</v>
      </c>
      <c r="BN206" s="37" t="e">
        <f>#REF!</f>
        <v>#REF!</v>
      </c>
      <c r="BO206" s="37" t="e">
        <f>#REF!</f>
        <v>#REF!</v>
      </c>
      <c r="BP206" s="50" t="e">
        <f t="shared" si="1192"/>
        <v>#REF!</v>
      </c>
      <c r="BQ206" s="37" t="e">
        <f>#REF!*1.8</f>
        <v>#REF!</v>
      </c>
      <c r="BR206" s="37" t="e">
        <f>#REF!*1.8</f>
        <v>#REF!</v>
      </c>
      <c r="BS206" s="37" t="e">
        <f>#REF!*1.8</f>
        <v>#REF!</v>
      </c>
      <c r="BT206" s="37" t="e">
        <f>#REF!*1.8</f>
        <v>#REF!</v>
      </c>
      <c r="BU206" s="37" t="e">
        <f t="shared" si="1227"/>
        <v>#REF!</v>
      </c>
      <c r="BV206" s="37" t="e">
        <f>#REF!*1.8</f>
        <v>#REF!</v>
      </c>
      <c r="BW206" s="37" t="e">
        <f>#REF!*1.8</f>
        <v>#REF!</v>
      </c>
      <c r="BX206" s="37" t="e">
        <f>#REF!*1.8</f>
        <v>#REF!</v>
      </c>
      <c r="BY206" s="37" t="e">
        <f>#REF!*1.8</f>
        <v>#REF!</v>
      </c>
      <c r="BZ206" s="37" t="e">
        <f t="shared" si="1228"/>
        <v>#REF!</v>
      </c>
      <c r="CA206" s="37" t="e">
        <f>#REF!*1.8</f>
        <v>#REF!</v>
      </c>
      <c r="CB206" s="37" t="e">
        <f>#REF!*1.8</f>
        <v>#REF!</v>
      </c>
      <c r="CC206" s="37" t="e">
        <f>#REF!*1.8</f>
        <v>#REF!</v>
      </c>
      <c r="CD206" s="37" t="e">
        <f>#REF!*1.8</f>
        <v>#REF!</v>
      </c>
      <c r="CE206" s="37" t="e">
        <f t="shared" si="1195"/>
        <v>#REF!</v>
      </c>
      <c r="CF206" s="50" t="e">
        <f t="shared" si="1196"/>
        <v>#REF!</v>
      </c>
      <c r="CG206" s="37" t="e">
        <f t="shared" si="1197"/>
        <v>#REF!</v>
      </c>
      <c r="CH206" s="37" t="e">
        <f t="shared" si="1198"/>
        <v>#REF!</v>
      </c>
      <c r="CI206" s="37" t="e">
        <f t="shared" si="1199"/>
        <v>#REF!</v>
      </c>
    </row>
    <row r="207" spans="1:133" x14ac:dyDescent="0.65">
      <c r="A207" s="158"/>
      <c r="B207" s="158" t="s">
        <v>160</v>
      </c>
      <c r="C207" s="37" t="e">
        <f>#REF!</f>
        <v>#REF!</v>
      </c>
      <c r="D207" s="37" t="e">
        <f>#REF!</f>
        <v>#REF!</v>
      </c>
      <c r="E207" s="37" t="e">
        <f>#REF!</f>
        <v>#REF!</v>
      </c>
      <c r="F207" s="37" t="e">
        <f>#REF!</f>
        <v>#REF!</v>
      </c>
      <c r="G207" s="37" t="e">
        <f t="shared" si="1180"/>
        <v>#REF!</v>
      </c>
      <c r="H207" s="37" t="e">
        <f>#REF!</f>
        <v>#REF!</v>
      </c>
      <c r="I207" s="37" t="e">
        <f>#REF!</f>
        <v>#REF!</v>
      </c>
      <c r="J207" s="37" t="e">
        <f>#REF!</f>
        <v>#REF!</v>
      </c>
      <c r="K207" s="37" t="e">
        <f>#REF!</f>
        <v>#REF!</v>
      </c>
      <c r="L207" s="37" t="e">
        <f t="shared" si="1181"/>
        <v>#REF!</v>
      </c>
      <c r="M207" s="37" t="e">
        <f>#REF!</f>
        <v>#REF!</v>
      </c>
      <c r="N207" s="37" t="e">
        <f>#REF!</f>
        <v>#REF!</v>
      </c>
      <c r="O207" s="37" t="e">
        <f>#REF!</f>
        <v>#REF!</v>
      </c>
      <c r="P207" s="37" t="e">
        <f>#REF!</f>
        <v>#REF!</v>
      </c>
      <c r="Q207" s="37" t="e">
        <f t="shared" si="1182"/>
        <v>#REF!</v>
      </c>
      <c r="R207" s="37" t="e">
        <f>#REF!</f>
        <v>#REF!</v>
      </c>
      <c r="S207" s="37" t="e">
        <f>#REF!</f>
        <v>#REF!</v>
      </c>
      <c r="T207" s="37" t="e">
        <f>#REF!</f>
        <v>#REF!</v>
      </c>
      <c r="U207" s="37" t="e">
        <f>#REF!</f>
        <v>#REF!</v>
      </c>
      <c r="V207" s="37" t="e">
        <f t="shared" si="1183"/>
        <v>#REF!</v>
      </c>
      <c r="W207" s="37" t="e">
        <f>#REF!</f>
        <v>#REF!</v>
      </c>
      <c r="X207" s="37" t="e">
        <f>#REF!</f>
        <v>#REF!</v>
      </c>
      <c r="Y207" s="37" t="e">
        <f>#REF!</f>
        <v>#REF!</v>
      </c>
      <c r="Z207" s="37" t="e">
        <f>#REF!</f>
        <v>#REF!</v>
      </c>
      <c r="AA207" s="37" t="e">
        <f t="shared" si="1184"/>
        <v>#REF!</v>
      </c>
      <c r="AB207" s="37" t="e">
        <f>#REF!</f>
        <v>#REF!</v>
      </c>
      <c r="AC207" s="37" t="e">
        <f>#REF!</f>
        <v>#REF!</v>
      </c>
      <c r="AD207" s="37" t="e">
        <f>#REF!</f>
        <v>#REF!</v>
      </c>
      <c r="AE207" s="37" t="e">
        <f>#REF!</f>
        <v>#REF!</v>
      </c>
      <c r="AF207" s="37" t="e">
        <f t="shared" si="1185"/>
        <v>#REF!</v>
      </c>
      <c r="AG207" s="37" t="e">
        <f>#REF!</f>
        <v>#REF!</v>
      </c>
      <c r="AH207" s="37" t="e">
        <f>#REF!</f>
        <v>#REF!</v>
      </c>
      <c r="AI207" s="50" t="e">
        <f t="shared" si="1186"/>
        <v>#REF!</v>
      </c>
      <c r="AJ207" s="37" t="e">
        <f>#REF!*1.8</f>
        <v>#REF!</v>
      </c>
      <c r="AK207" s="37" t="e">
        <f>#REF!*1.8</f>
        <v>#REF!</v>
      </c>
      <c r="AL207" s="37" t="e">
        <f>#REF!*1.8</f>
        <v>#REF!</v>
      </c>
      <c r="AM207" s="37" t="e">
        <f>#REF!*1.8</f>
        <v>#REF!</v>
      </c>
      <c r="AN207" s="37" t="e">
        <f t="shared" si="1221"/>
        <v>#REF!</v>
      </c>
      <c r="AO207" s="37" t="e">
        <f>#REF!*1.8</f>
        <v>#REF!</v>
      </c>
      <c r="AP207" s="37" t="e">
        <f>#REF!*1.8</f>
        <v>#REF!</v>
      </c>
      <c r="AQ207" s="37" t="e">
        <f>#REF!*1.8</f>
        <v>#REF!</v>
      </c>
      <c r="AR207" s="37" t="e">
        <f>#REF!*1.8</f>
        <v>#REF!</v>
      </c>
      <c r="AS207" s="37" t="e">
        <f t="shared" si="1222"/>
        <v>#REF!</v>
      </c>
      <c r="AT207" s="37" t="e">
        <f>#REF!*1.8</f>
        <v>#REF!</v>
      </c>
      <c r="AU207" s="37" t="e">
        <f>#REF!*1.8</f>
        <v>#REF!</v>
      </c>
      <c r="AV207" s="37" t="e">
        <f>#REF!*1.8</f>
        <v>#REF!</v>
      </c>
      <c r="AW207" s="37" t="e">
        <f>#REF!*1.8</f>
        <v>#REF!</v>
      </c>
      <c r="AX207" s="37" t="e">
        <f t="shared" si="1223"/>
        <v>#REF!</v>
      </c>
      <c r="AY207" s="37" t="e">
        <f>#REF!*1.8</f>
        <v>#REF!</v>
      </c>
      <c r="AZ207" s="37" t="e">
        <f>#REF!*1.8</f>
        <v>#REF!</v>
      </c>
      <c r="BA207" s="37" t="e">
        <f>#REF!*1.8</f>
        <v>#REF!</v>
      </c>
      <c r="BB207" s="37" t="e">
        <f>#REF!*1.8</f>
        <v>#REF!</v>
      </c>
      <c r="BC207" s="37" t="e">
        <f t="shared" si="1224"/>
        <v>#REF!</v>
      </c>
      <c r="BD207" s="37" t="e">
        <f>#REF!*1.8</f>
        <v>#REF!</v>
      </c>
      <c r="BE207" s="37" t="e">
        <f>#REF!*1.8</f>
        <v>#REF!</v>
      </c>
      <c r="BF207" s="37" t="e">
        <f>#REF!*1.8</f>
        <v>#REF!</v>
      </c>
      <c r="BG207" s="37" t="e">
        <f>#REF!*1.8</f>
        <v>#REF!</v>
      </c>
      <c r="BH207" s="37" t="e">
        <f t="shared" si="1225"/>
        <v>#REF!</v>
      </c>
      <c r="BI207" s="37" t="e">
        <f>#REF!*1.8</f>
        <v>#REF!</v>
      </c>
      <c r="BJ207" s="37" t="e">
        <f>#REF!*1.8</f>
        <v>#REF!</v>
      </c>
      <c r="BK207" s="37" t="e">
        <f>#REF!*1.8</f>
        <v>#REF!</v>
      </c>
      <c r="BL207" s="37" t="e">
        <f>#REF!*1.8</f>
        <v>#REF!</v>
      </c>
      <c r="BM207" s="37" t="e">
        <f t="shared" si="1226"/>
        <v>#REF!</v>
      </c>
      <c r="BN207" s="37" t="e">
        <f>#REF!</f>
        <v>#REF!</v>
      </c>
      <c r="BO207" s="37" t="e">
        <f>#REF!</f>
        <v>#REF!</v>
      </c>
      <c r="BP207" s="50" t="e">
        <f t="shared" si="1192"/>
        <v>#REF!</v>
      </c>
      <c r="BQ207" s="37" t="e">
        <f>#REF!*1.8</f>
        <v>#REF!</v>
      </c>
      <c r="BR207" s="37" t="e">
        <f>#REF!*1.8</f>
        <v>#REF!</v>
      </c>
      <c r="BS207" s="37" t="e">
        <f>#REF!*1.8</f>
        <v>#REF!</v>
      </c>
      <c r="BT207" s="37" t="e">
        <f>#REF!*1.8</f>
        <v>#REF!</v>
      </c>
      <c r="BU207" s="37" t="e">
        <f t="shared" si="1227"/>
        <v>#REF!</v>
      </c>
      <c r="BV207" s="37" t="e">
        <f>#REF!*1.8</f>
        <v>#REF!</v>
      </c>
      <c r="BW207" s="37" t="e">
        <f>#REF!*1.8</f>
        <v>#REF!</v>
      </c>
      <c r="BX207" s="37" t="e">
        <f>#REF!*1.8</f>
        <v>#REF!</v>
      </c>
      <c r="BY207" s="37" t="e">
        <f>#REF!*1.8</f>
        <v>#REF!</v>
      </c>
      <c r="BZ207" s="37" t="e">
        <f t="shared" si="1228"/>
        <v>#REF!</v>
      </c>
      <c r="CA207" s="37" t="e">
        <f>#REF!*1.8</f>
        <v>#REF!</v>
      </c>
      <c r="CB207" s="37" t="e">
        <f>#REF!*1.8</f>
        <v>#REF!</v>
      </c>
      <c r="CC207" s="37" t="e">
        <f>#REF!*1.8</f>
        <v>#REF!</v>
      </c>
      <c r="CD207" s="37" t="e">
        <f>#REF!*1.8</f>
        <v>#REF!</v>
      </c>
      <c r="CE207" s="37" t="e">
        <f t="shared" si="1195"/>
        <v>#REF!</v>
      </c>
      <c r="CF207" s="50" t="e">
        <f t="shared" si="1196"/>
        <v>#REF!</v>
      </c>
      <c r="CG207" s="37" t="e">
        <f t="shared" si="1197"/>
        <v>#REF!</v>
      </c>
      <c r="CH207" s="37" t="e">
        <f t="shared" si="1198"/>
        <v>#REF!</v>
      </c>
      <c r="CI207" s="37" t="e">
        <f t="shared" si="1199"/>
        <v>#REF!</v>
      </c>
    </row>
    <row r="208" spans="1:133" s="35" customFormat="1" x14ac:dyDescent="0.65">
      <c r="A208" s="157"/>
      <c r="B208" s="157" t="s">
        <v>162</v>
      </c>
      <c r="C208" s="36" t="e">
        <f>SUM(C209:C211)</f>
        <v>#REF!</v>
      </c>
      <c r="D208" s="36" t="e">
        <f t="shared" ref="D208:BO208" si="1250">SUM(D209:D211)</f>
        <v>#REF!</v>
      </c>
      <c r="E208" s="36" t="e">
        <f t="shared" si="1250"/>
        <v>#REF!</v>
      </c>
      <c r="F208" s="36" t="e">
        <f t="shared" si="1250"/>
        <v>#REF!</v>
      </c>
      <c r="G208" s="36" t="e">
        <f t="shared" si="1250"/>
        <v>#REF!</v>
      </c>
      <c r="H208" s="36" t="e">
        <f t="shared" si="1250"/>
        <v>#REF!</v>
      </c>
      <c r="I208" s="36" t="e">
        <f t="shared" si="1250"/>
        <v>#REF!</v>
      </c>
      <c r="J208" s="36" t="e">
        <f t="shared" si="1250"/>
        <v>#REF!</v>
      </c>
      <c r="K208" s="36" t="e">
        <f t="shared" si="1250"/>
        <v>#REF!</v>
      </c>
      <c r="L208" s="36" t="e">
        <f t="shared" si="1250"/>
        <v>#REF!</v>
      </c>
      <c r="M208" s="36" t="e">
        <f t="shared" si="1250"/>
        <v>#REF!</v>
      </c>
      <c r="N208" s="36" t="e">
        <f t="shared" si="1250"/>
        <v>#REF!</v>
      </c>
      <c r="O208" s="36" t="e">
        <f t="shared" si="1250"/>
        <v>#REF!</v>
      </c>
      <c r="P208" s="36" t="e">
        <f t="shared" si="1250"/>
        <v>#REF!</v>
      </c>
      <c r="Q208" s="36" t="e">
        <f t="shared" si="1250"/>
        <v>#REF!</v>
      </c>
      <c r="R208" s="36" t="e">
        <f t="shared" si="1250"/>
        <v>#REF!</v>
      </c>
      <c r="S208" s="36" t="e">
        <f t="shared" si="1250"/>
        <v>#REF!</v>
      </c>
      <c r="T208" s="36" t="e">
        <f t="shared" si="1250"/>
        <v>#REF!</v>
      </c>
      <c r="U208" s="36" t="e">
        <f t="shared" si="1250"/>
        <v>#REF!</v>
      </c>
      <c r="V208" s="36" t="e">
        <f t="shared" si="1250"/>
        <v>#REF!</v>
      </c>
      <c r="W208" s="36" t="e">
        <f t="shared" si="1250"/>
        <v>#REF!</v>
      </c>
      <c r="X208" s="36" t="e">
        <f t="shared" si="1250"/>
        <v>#REF!</v>
      </c>
      <c r="Y208" s="36" t="e">
        <f t="shared" si="1250"/>
        <v>#REF!</v>
      </c>
      <c r="Z208" s="36" t="e">
        <f t="shared" si="1250"/>
        <v>#REF!</v>
      </c>
      <c r="AA208" s="36" t="e">
        <f t="shared" si="1250"/>
        <v>#REF!</v>
      </c>
      <c r="AB208" s="36" t="e">
        <f t="shared" si="1250"/>
        <v>#REF!</v>
      </c>
      <c r="AC208" s="36" t="e">
        <f t="shared" si="1250"/>
        <v>#REF!</v>
      </c>
      <c r="AD208" s="36" t="e">
        <f t="shared" si="1250"/>
        <v>#REF!</v>
      </c>
      <c r="AE208" s="36" t="e">
        <f t="shared" si="1250"/>
        <v>#REF!</v>
      </c>
      <c r="AF208" s="36" t="e">
        <f t="shared" si="1250"/>
        <v>#REF!</v>
      </c>
      <c r="AG208" s="36" t="e">
        <f t="shared" si="1250"/>
        <v>#REF!</v>
      </c>
      <c r="AH208" s="36" t="e">
        <f t="shared" si="1250"/>
        <v>#REF!</v>
      </c>
      <c r="AI208" s="49" t="e">
        <f t="shared" si="1250"/>
        <v>#REF!</v>
      </c>
      <c r="AJ208" s="36" t="e">
        <f t="shared" si="1250"/>
        <v>#REF!</v>
      </c>
      <c r="AK208" s="36" t="e">
        <f t="shared" si="1250"/>
        <v>#REF!</v>
      </c>
      <c r="AL208" s="36" t="e">
        <f t="shared" si="1250"/>
        <v>#REF!</v>
      </c>
      <c r="AM208" s="36" t="e">
        <f t="shared" si="1250"/>
        <v>#REF!</v>
      </c>
      <c r="AN208" s="36" t="e">
        <f t="shared" si="1250"/>
        <v>#REF!</v>
      </c>
      <c r="AO208" s="36" t="e">
        <f t="shared" si="1250"/>
        <v>#REF!</v>
      </c>
      <c r="AP208" s="36" t="e">
        <f t="shared" si="1250"/>
        <v>#REF!</v>
      </c>
      <c r="AQ208" s="36" t="e">
        <f t="shared" si="1250"/>
        <v>#REF!</v>
      </c>
      <c r="AR208" s="36" t="e">
        <f t="shared" si="1250"/>
        <v>#REF!</v>
      </c>
      <c r="AS208" s="36" t="e">
        <f t="shared" si="1250"/>
        <v>#REF!</v>
      </c>
      <c r="AT208" s="36" t="e">
        <f t="shared" si="1250"/>
        <v>#REF!</v>
      </c>
      <c r="AU208" s="36" t="e">
        <f t="shared" si="1250"/>
        <v>#REF!</v>
      </c>
      <c r="AV208" s="36" t="e">
        <f t="shared" si="1250"/>
        <v>#REF!</v>
      </c>
      <c r="AW208" s="36" t="e">
        <f t="shared" si="1250"/>
        <v>#REF!</v>
      </c>
      <c r="AX208" s="36" t="e">
        <f t="shared" si="1250"/>
        <v>#REF!</v>
      </c>
      <c r="AY208" s="36" t="e">
        <f t="shared" si="1250"/>
        <v>#REF!</v>
      </c>
      <c r="AZ208" s="36" t="e">
        <f t="shared" si="1250"/>
        <v>#REF!</v>
      </c>
      <c r="BA208" s="36" t="e">
        <f t="shared" si="1250"/>
        <v>#REF!</v>
      </c>
      <c r="BB208" s="36" t="e">
        <f t="shared" si="1250"/>
        <v>#REF!</v>
      </c>
      <c r="BC208" s="36" t="e">
        <f t="shared" si="1250"/>
        <v>#REF!</v>
      </c>
      <c r="BD208" s="36" t="e">
        <f t="shared" si="1250"/>
        <v>#REF!</v>
      </c>
      <c r="BE208" s="36" t="e">
        <f t="shared" si="1250"/>
        <v>#REF!</v>
      </c>
      <c r="BF208" s="36" t="e">
        <f t="shared" si="1250"/>
        <v>#REF!</v>
      </c>
      <c r="BG208" s="36" t="e">
        <f t="shared" si="1250"/>
        <v>#REF!</v>
      </c>
      <c r="BH208" s="36" t="e">
        <f t="shared" si="1250"/>
        <v>#REF!</v>
      </c>
      <c r="BI208" s="36" t="e">
        <f t="shared" si="1250"/>
        <v>#REF!</v>
      </c>
      <c r="BJ208" s="36" t="e">
        <f t="shared" si="1250"/>
        <v>#REF!</v>
      </c>
      <c r="BK208" s="36" t="e">
        <f t="shared" si="1250"/>
        <v>#REF!</v>
      </c>
      <c r="BL208" s="36" t="e">
        <f t="shared" si="1250"/>
        <v>#REF!</v>
      </c>
      <c r="BM208" s="36" t="e">
        <f t="shared" si="1250"/>
        <v>#REF!</v>
      </c>
      <c r="BN208" s="36" t="e">
        <f t="shared" si="1250"/>
        <v>#REF!</v>
      </c>
      <c r="BO208" s="36" t="e">
        <f t="shared" si="1250"/>
        <v>#REF!</v>
      </c>
      <c r="BP208" s="49" t="e">
        <f t="shared" ref="BP208:CI208" si="1251">SUM(BP209:BP211)</f>
        <v>#REF!</v>
      </c>
      <c r="BQ208" s="36" t="e">
        <f t="shared" si="1251"/>
        <v>#REF!</v>
      </c>
      <c r="BR208" s="36" t="e">
        <f t="shared" si="1251"/>
        <v>#REF!</v>
      </c>
      <c r="BS208" s="36" t="e">
        <f t="shared" si="1251"/>
        <v>#REF!</v>
      </c>
      <c r="BT208" s="36" t="e">
        <f t="shared" si="1251"/>
        <v>#REF!</v>
      </c>
      <c r="BU208" s="36" t="e">
        <f t="shared" si="1251"/>
        <v>#REF!</v>
      </c>
      <c r="BV208" s="36" t="e">
        <f t="shared" si="1251"/>
        <v>#REF!</v>
      </c>
      <c r="BW208" s="36" t="e">
        <f t="shared" si="1251"/>
        <v>#REF!</v>
      </c>
      <c r="BX208" s="36" t="e">
        <f t="shared" si="1251"/>
        <v>#REF!</v>
      </c>
      <c r="BY208" s="36" t="e">
        <f t="shared" si="1251"/>
        <v>#REF!</v>
      </c>
      <c r="BZ208" s="36" t="e">
        <f t="shared" si="1251"/>
        <v>#REF!</v>
      </c>
      <c r="CA208" s="36" t="e">
        <f t="shared" si="1251"/>
        <v>#REF!</v>
      </c>
      <c r="CB208" s="36" t="e">
        <f t="shared" si="1251"/>
        <v>#REF!</v>
      </c>
      <c r="CC208" s="36" t="e">
        <f t="shared" si="1251"/>
        <v>#REF!</v>
      </c>
      <c r="CD208" s="36" t="e">
        <f t="shared" si="1251"/>
        <v>#REF!</v>
      </c>
      <c r="CE208" s="36" t="e">
        <f t="shared" si="1251"/>
        <v>#REF!</v>
      </c>
      <c r="CF208" s="49" t="e">
        <f t="shared" si="1251"/>
        <v>#REF!</v>
      </c>
      <c r="CG208" s="36" t="e">
        <f t="shared" si="1251"/>
        <v>#REF!</v>
      </c>
      <c r="CH208" s="36" t="e">
        <f t="shared" si="1251"/>
        <v>#REF!</v>
      </c>
      <c r="CI208" s="36" t="e">
        <f t="shared" si="1251"/>
        <v>#REF!</v>
      </c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</row>
    <row r="209" spans="1:133" x14ac:dyDescent="0.65">
      <c r="A209" s="158"/>
      <c r="B209" s="158" t="s">
        <v>212</v>
      </c>
      <c r="C209" s="37" t="e">
        <f>#REF!</f>
        <v>#REF!</v>
      </c>
      <c r="D209" s="37" t="e">
        <f>#REF!</f>
        <v>#REF!</v>
      </c>
      <c r="E209" s="37" t="e">
        <f>#REF!</f>
        <v>#REF!</v>
      </c>
      <c r="F209" s="37" t="e">
        <f>#REF!</f>
        <v>#REF!</v>
      </c>
      <c r="G209" s="37" t="e">
        <f t="shared" ref="G209:G211" si="1252">SUM(C209:F209)</f>
        <v>#REF!</v>
      </c>
      <c r="H209" s="37" t="e">
        <f>#REF!</f>
        <v>#REF!</v>
      </c>
      <c r="I209" s="37" t="e">
        <f>#REF!</f>
        <v>#REF!</v>
      </c>
      <c r="J209" s="37" t="e">
        <f>#REF!</f>
        <v>#REF!</v>
      </c>
      <c r="K209" s="37" t="e">
        <f>#REF!</f>
        <v>#REF!</v>
      </c>
      <c r="L209" s="37" t="e">
        <f t="shared" ref="L209:L211" si="1253">SUM(H209:K209)</f>
        <v>#REF!</v>
      </c>
      <c r="M209" s="37" t="e">
        <f>#REF!</f>
        <v>#REF!</v>
      </c>
      <c r="N209" s="37" t="e">
        <f>#REF!</f>
        <v>#REF!</v>
      </c>
      <c r="O209" s="37" t="e">
        <f>#REF!</f>
        <v>#REF!</v>
      </c>
      <c r="P209" s="37" t="e">
        <f>#REF!</f>
        <v>#REF!</v>
      </c>
      <c r="Q209" s="37" t="e">
        <f t="shared" ref="Q209:Q211" si="1254">SUM(M209:P209)</f>
        <v>#REF!</v>
      </c>
      <c r="R209" s="37" t="e">
        <f>#REF!</f>
        <v>#REF!</v>
      </c>
      <c r="S209" s="37" t="e">
        <f>#REF!</f>
        <v>#REF!</v>
      </c>
      <c r="T209" s="37" t="e">
        <f>#REF!</f>
        <v>#REF!</v>
      </c>
      <c r="U209" s="37" t="e">
        <f>#REF!</f>
        <v>#REF!</v>
      </c>
      <c r="V209" s="37" t="e">
        <f t="shared" ref="V209:V211" si="1255">SUM(R209:U209)</f>
        <v>#REF!</v>
      </c>
      <c r="W209" s="37" t="e">
        <f>#REF!</f>
        <v>#REF!</v>
      </c>
      <c r="X209" s="37" t="e">
        <f>#REF!</f>
        <v>#REF!</v>
      </c>
      <c r="Y209" s="37" t="e">
        <f>#REF!</f>
        <v>#REF!</v>
      </c>
      <c r="Z209" s="37" t="e">
        <f>#REF!</f>
        <v>#REF!</v>
      </c>
      <c r="AA209" s="37" t="e">
        <f t="shared" ref="AA209:AA211" si="1256">SUM(W209:Z209)</f>
        <v>#REF!</v>
      </c>
      <c r="AB209" s="37" t="e">
        <f>#REF!</f>
        <v>#REF!</v>
      </c>
      <c r="AC209" s="37" t="e">
        <f>#REF!</f>
        <v>#REF!</v>
      </c>
      <c r="AD209" s="37" t="e">
        <f>#REF!</f>
        <v>#REF!</v>
      </c>
      <c r="AE209" s="37" t="e">
        <f>#REF!</f>
        <v>#REF!</v>
      </c>
      <c r="AF209" s="37" t="e">
        <f t="shared" ref="AF209:AF211" si="1257">SUM(AB209:AE209)</f>
        <v>#REF!</v>
      </c>
      <c r="AG209" s="37" t="e">
        <f>#REF!</f>
        <v>#REF!</v>
      </c>
      <c r="AH209" s="37" t="e">
        <f>#REF!</f>
        <v>#REF!</v>
      </c>
      <c r="AI209" s="50" t="e">
        <f t="shared" ref="AI209:AI211" si="1258">SUM(G209+Q209+AA209)/2+AG209+AH209+SUM(L209+V209+AF209)/3</f>
        <v>#REF!</v>
      </c>
      <c r="AJ209" s="37" t="e">
        <f>#REF!*1.8</f>
        <v>#REF!</v>
      </c>
      <c r="AK209" s="37" t="e">
        <f>#REF!*1.8</f>
        <v>#REF!</v>
      </c>
      <c r="AL209" s="37" t="e">
        <f>#REF!*1.8</f>
        <v>#REF!</v>
      </c>
      <c r="AM209" s="37" t="e">
        <f>#REF!*1.8</f>
        <v>#REF!</v>
      </c>
      <c r="AN209" s="37" t="e">
        <f t="shared" ref="AN209:AN211" si="1259">SUM(AJ209:AM209)</f>
        <v>#REF!</v>
      </c>
      <c r="AO209" s="37" t="e">
        <f>#REF!*1.8</f>
        <v>#REF!</v>
      </c>
      <c r="AP209" s="37" t="e">
        <f>#REF!*1.8</f>
        <v>#REF!</v>
      </c>
      <c r="AQ209" s="37" t="e">
        <f>#REF!*1.8</f>
        <v>#REF!</v>
      </c>
      <c r="AR209" s="37" t="e">
        <f>#REF!*1.8</f>
        <v>#REF!</v>
      </c>
      <c r="AS209" s="37" t="e">
        <f t="shared" ref="AS209:AS211" si="1260">SUM(AO209:AR209)</f>
        <v>#REF!</v>
      </c>
      <c r="AT209" s="37" t="e">
        <f>#REF!*1.8</f>
        <v>#REF!</v>
      </c>
      <c r="AU209" s="37" t="e">
        <f>#REF!*1.8</f>
        <v>#REF!</v>
      </c>
      <c r="AV209" s="37" t="e">
        <f>#REF!*1.8</f>
        <v>#REF!</v>
      </c>
      <c r="AW209" s="37" t="e">
        <f>#REF!*1.8</f>
        <v>#REF!</v>
      </c>
      <c r="AX209" s="37" t="e">
        <f t="shared" ref="AX209:AX211" si="1261">SUM(AT209:AW209)</f>
        <v>#REF!</v>
      </c>
      <c r="AY209" s="37" t="e">
        <f>#REF!*1.8</f>
        <v>#REF!</v>
      </c>
      <c r="AZ209" s="37" t="e">
        <f>#REF!*1.8</f>
        <v>#REF!</v>
      </c>
      <c r="BA209" s="37" t="e">
        <f>#REF!*1.8</f>
        <v>#REF!</v>
      </c>
      <c r="BB209" s="37" t="e">
        <f>#REF!*1.8</f>
        <v>#REF!</v>
      </c>
      <c r="BC209" s="37" t="e">
        <f t="shared" ref="BC209:BC211" si="1262">SUM(AY209:BB209)</f>
        <v>#REF!</v>
      </c>
      <c r="BD209" s="37" t="e">
        <f>#REF!*1.8</f>
        <v>#REF!</v>
      </c>
      <c r="BE209" s="37" t="e">
        <f>#REF!*1.8</f>
        <v>#REF!</v>
      </c>
      <c r="BF209" s="37" t="e">
        <f>#REF!*1.8</f>
        <v>#REF!</v>
      </c>
      <c r="BG209" s="37" t="e">
        <f>#REF!*1.8</f>
        <v>#REF!</v>
      </c>
      <c r="BH209" s="37" t="e">
        <f t="shared" ref="BH209:BH211" si="1263">SUM(BD209:BG209)</f>
        <v>#REF!</v>
      </c>
      <c r="BI209" s="37" t="e">
        <f>#REF!*1.8</f>
        <v>#REF!</v>
      </c>
      <c r="BJ209" s="37" t="e">
        <f>#REF!*1.8</f>
        <v>#REF!</v>
      </c>
      <c r="BK209" s="37" t="e">
        <f>#REF!*1.8</f>
        <v>#REF!</v>
      </c>
      <c r="BL209" s="37" t="e">
        <f>#REF!*1.8</f>
        <v>#REF!</v>
      </c>
      <c r="BM209" s="37" t="e">
        <f t="shared" ref="BM209:BM211" si="1264">SUM(BI209:BL209)</f>
        <v>#REF!</v>
      </c>
      <c r="BN209" s="37" t="e">
        <f>#REF!</f>
        <v>#REF!</v>
      </c>
      <c r="BO209" s="37" t="e">
        <f>#REF!</f>
        <v>#REF!</v>
      </c>
      <c r="BP209" s="50" t="e">
        <f t="shared" ref="BP209:BP211" si="1265">SUM(AN209+AX209+BH209)/2+BN209+BO209+SUM(AS209+BC209+BM209)/3</f>
        <v>#REF!</v>
      </c>
      <c r="BQ209" s="37" t="e">
        <f>#REF!*1.8</f>
        <v>#REF!</v>
      </c>
      <c r="BR209" s="37" t="e">
        <f>#REF!*1.8</f>
        <v>#REF!</v>
      </c>
      <c r="BS209" s="37" t="e">
        <f>#REF!*1.8</f>
        <v>#REF!</v>
      </c>
      <c r="BT209" s="37" t="e">
        <f>#REF!*1.8</f>
        <v>#REF!</v>
      </c>
      <c r="BU209" s="37" t="e">
        <f t="shared" ref="BU209:BU211" si="1266">SUM(BQ209:BT209)</f>
        <v>#REF!</v>
      </c>
      <c r="BV209" s="37" t="e">
        <f>#REF!*1.8</f>
        <v>#REF!</v>
      </c>
      <c r="BW209" s="37" t="e">
        <f>#REF!*1.8</f>
        <v>#REF!</v>
      </c>
      <c r="BX209" s="37" t="e">
        <f>#REF!*1.8</f>
        <v>#REF!</v>
      </c>
      <c r="BY209" s="37" t="e">
        <f>#REF!*1.8</f>
        <v>#REF!</v>
      </c>
      <c r="BZ209" s="37" t="e">
        <f t="shared" ref="BZ209:BZ211" si="1267">SUM(BV209:BY209)</f>
        <v>#REF!</v>
      </c>
      <c r="CA209" s="37" t="e">
        <f>#REF!*1.8</f>
        <v>#REF!</v>
      </c>
      <c r="CB209" s="37" t="e">
        <f>#REF!*1.8</f>
        <v>#REF!</v>
      </c>
      <c r="CC209" s="37" t="e">
        <f>#REF!*1.8</f>
        <v>#REF!</v>
      </c>
      <c r="CD209" s="37" t="e">
        <f>#REF!*1.8</f>
        <v>#REF!</v>
      </c>
      <c r="CE209" s="37" t="e">
        <f t="shared" ref="CE209:CE211" si="1268">SUM(CA209:CD209)</f>
        <v>#REF!</v>
      </c>
      <c r="CF209" s="50" t="e">
        <f t="shared" ref="CF209:CF211" si="1269">SUM(BU209+BZ209+CE209)/2</f>
        <v>#REF!</v>
      </c>
      <c r="CG209" s="37" t="e">
        <f t="shared" ref="CG209:CG211" si="1270">SUM(G209+Q209+AA209+AN209+AX209+BH209+BU209+BZ209+CE209)/2+AG209+AH209+BN209+BO209</f>
        <v>#REF!</v>
      </c>
      <c r="CH209" s="37" t="e">
        <f t="shared" ref="CH209:CH211" si="1271">SUM(L209+V209+AF209+AS209+BC209+BM209)/3</f>
        <v>#REF!</v>
      </c>
      <c r="CI209" s="37" t="e">
        <f t="shared" ref="CI209:CI211" si="1272">CG209+CH209</f>
        <v>#REF!</v>
      </c>
    </row>
    <row r="210" spans="1:133" x14ac:dyDescent="0.65">
      <c r="A210" s="158"/>
      <c r="B210" s="158" t="s">
        <v>163</v>
      </c>
      <c r="C210" s="37" t="e">
        <f>#REF!</f>
        <v>#REF!</v>
      </c>
      <c r="D210" s="37" t="e">
        <f>#REF!</f>
        <v>#REF!</v>
      </c>
      <c r="E210" s="37" t="e">
        <f>#REF!</f>
        <v>#REF!</v>
      </c>
      <c r="F210" s="37" t="e">
        <f>#REF!</f>
        <v>#REF!</v>
      </c>
      <c r="G210" s="37" t="e">
        <f t="shared" si="1252"/>
        <v>#REF!</v>
      </c>
      <c r="H210" s="37" t="e">
        <f>#REF!</f>
        <v>#REF!</v>
      </c>
      <c r="I210" s="37" t="e">
        <f>#REF!</f>
        <v>#REF!</v>
      </c>
      <c r="J210" s="37" t="e">
        <f>#REF!</f>
        <v>#REF!</v>
      </c>
      <c r="K210" s="37" t="e">
        <f>#REF!</f>
        <v>#REF!</v>
      </c>
      <c r="L210" s="37" t="e">
        <f t="shared" si="1253"/>
        <v>#REF!</v>
      </c>
      <c r="M210" s="37" t="e">
        <f>#REF!</f>
        <v>#REF!</v>
      </c>
      <c r="N210" s="37" t="e">
        <f>#REF!</f>
        <v>#REF!</v>
      </c>
      <c r="O210" s="37" t="e">
        <f>#REF!</f>
        <v>#REF!</v>
      </c>
      <c r="P210" s="37" t="e">
        <f>#REF!</f>
        <v>#REF!</v>
      </c>
      <c r="Q210" s="37" t="e">
        <f t="shared" si="1254"/>
        <v>#REF!</v>
      </c>
      <c r="R210" s="37" t="e">
        <f>#REF!</f>
        <v>#REF!</v>
      </c>
      <c r="S210" s="37" t="e">
        <f>#REF!</f>
        <v>#REF!</v>
      </c>
      <c r="T210" s="37" t="e">
        <f>#REF!</f>
        <v>#REF!</v>
      </c>
      <c r="U210" s="37" t="e">
        <f>#REF!</f>
        <v>#REF!</v>
      </c>
      <c r="V210" s="37" t="e">
        <f t="shared" si="1255"/>
        <v>#REF!</v>
      </c>
      <c r="W210" s="37" t="e">
        <f>#REF!</f>
        <v>#REF!</v>
      </c>
      <c r="X210" s="37" t="e">
        <f>#REF!</f>
        <v>#REF!</v>
      </c>
      <c r="Y210" s="37" t="e">
        <f>#REF!</f>
        <v>#REF!</v>
      </c>
      <c r="Z210" s="37" t="e">
        <f>#REF!</f>
        <v>#REF!</v>
      </c>
      <c r="AA210" s="37" t="e">
        <f t="shared" si="1256"/>
        <v>#REF!</v>
      </c>
      <c r="AB210" s="37" t="e">
        <f>#REF!</f>
        <v>#REF!</v>
      </c>
      <c r="AC210" s="37" t="e">
        <f>#REF!</f>
        <v>#REF!</v>
      </c>
      <c r="AD210" s="37" t="e">
        <f>#REF!</f>
        <v>#REF!</v>
      </c>
      <c r="AE210" s="37" t="e">
        <f>#REF!</f>
        <v>#REF!</v>
      </c>
      <c r="AF210" s="37" t="e">
        <f t="shared" si="1257"/>
        <v>#REF!</v>
      </c>
      <c r="AG210" s="37" t="e">
        <f>#REF!</f>
        <v>#REF!</v>
      </c>
      <c r="AH210" s="37" t="e">
        <f>#REF!</f>
        <v>#REF!</v>
      </c>
      <c r="AI210" s="50" t="e">
        <f t="shared" si="1258"/>
        <v>#REF!</v>
      </c>
      <c r="AJ210" s="37" t="e">
        <f>#REF!*1.8</f>
        <v>#REF!</v>
      </c>
      <c r="AK210" s="37" t="e">
        <f>#REF!*1.8</f>
        <v>#REF!</v>
      </c>
      <c r="AL210" s="37" t="e">
        <f>#REF!*1.8</f>
        <v>#REF!</v>
      </c>
      <c r="AM210" s="37" t="e">
        <f>#REF!*1.8</f>
        <v>#REF!</v>
      </c>
      <c r="AN210" s="37" t="e">
        <f t="shared" si="1259"/>
        <v>#REF!</v>
      </c>
      <c r="AO210" s="37" t="e">
        <f>#REF!*1.8</f>
        <v>#REF!</v>
      </c>
      <c r="AP210" s="37" t="e">
        <f>#REF!*1.8</f>
        <v>#REF!</v>
      </c>
      <c r="AQ210" s="37" t="e">
        <f>#REF!*1.8</f>
        <v>#REF!</v>
      </c>
      <c r="AR210" s="37" t="e">
        <f>#REF!*1.8</f>
        <v>#REF!</v>
      </c>
      <c r="AS210" s="37" t="e">
        <f t="shared" si="1260"/>
        <v>#REF!</v>
      </c>
      <c r="AT210" s="37" t="e">
        <f>#REF!*1.8</f>
        <v>#REF!</v>
      </c>
      <c r="AU210" s="37" t="e">
        <f>#REF!*1.8</f>
        <v>#REF!</v>
      </c>
      <c r="AV210" s="37" t="e">
        <f>#REF!*1.8</f>
        <v>#REF!</v>
      </c>
      <c r="AW210" s="37" t="e">
        <f>#REF!*1.8</f>
        <v>#REF!</v>
      </c>
      <c r="AX210" s="37" t="e">
        <f t="shared" si="1261"/>
        <v>#REF!</v>
      </c>
      <c r="AY210" s="37" t="e">
        <f>#REF!*1.8</f>
        <v>#REF!</v>
      </c>
      <c r="AZ210" s="37" t="e">
        <f>#REF!*1.8</f>
        <v>#REF!</v>
      </c>
      <c r="BA210" s="37" t="e">
        <f>#REF!*1.8</f>
        <v>#REF!</v>
      </c>
      <c r="BB210" s="37" t="e">
        <f>#REF!*1.8</f>
        <v>#REF!</v>
      </c>
      <c r="BC210" s="37" t="e">
        <f t="shared" si="1262"/>
        <v>#REF!</v>
      </c>
      <c r="BD210" s="37" t="e">
        <f>#REF!*1.8</f>
        <v>#REF!</v>
      </c>
      <c r="BE210" s="37" t="e">
        <f>#REF!*1.8</f>
        <v>#REF!</v>
      </c>
      <c r="BF210" s="37" t="e">
        <f>#REF!*1.8</f>
        <v>#REF!</v>
      </c>
      <c r="BG210" s="37" t="e">
        <f>#REF!*1.8</f>
        <v>#REF!</v>
      </c>
      <c r="BH210" s="37" t="e">
        <f t="shared" si="1263"/>
        <v>#REF!</v>
      </c>
      <c r="BI210" s="37" t="e">
        <f>#REF!*1.8</f>
        <v>#REF!</v>
      </c>
      <c r="BJ210" s="37" t="e">
        <f>#REF!*1.8</f>
        <v>#REF!</v>
      </c>
      <c r="BK210" s="37" t="e">
        <f>#REF!*1.8</f>
        <v>#REF!</v>
      </c>
      <c r="BL210" s="37" t="e">
        <f>#REF!*1.8</f>
        <v>#REF!</v>
      </c>
      <c r="BM210" s="37" t="e">
        <f t="shared" si="1264"/>
        <v>#REF!</v>
      </c>
      <c r="BN210" s="37" t="e">
        <f>#REF!</f>
        <v>#REF!</v>
      </c>
      <c r="BO210" s="37" t="e">
        <f>#REF!</f>
        <v>#REF!</v>
      </c>
      <c r="BP210" s="50" t="e">
        <f t="shared" si="1265"/>
        <v>#REF!</v>
      </c>
      <c r="BQ210" s="37" t="e">
        <f>#REF!*1.8</f>
        <v>#REF!</v>
      </c>
      <c r="BR210" s="37" t="e">
        <f>#REF!*1.8</f>
        <v>#REF!</v>
      </c>
      <c r="BS210" s="37" t="e">
        <f>#REF!*1.8</f>
        <v>#REF!</v>
      </c>
      <c r="BT210" s="37" t="e">
        <f>#REF!*1.8</f>
        <v>#REF!</v>
      </c>
      <c r="BU210" s="37" t="e">
        <f t="shared" si="1266"/>
        <v>#REF!</v>
      </c>
      <c r="BV210" s="37" t="e">
        <f>#REF!*1.8</f>
        <v>#REF!</v>
      </c>
      <c r="BW210" s="37" t="e">
        <f>#REF!*1.8</f>
        <v>#REF!</v>
      </c>
      <c r="BX210" s="37" t="e">
        <f>#REF!*1.8</f>
        <v>#REF!</v>
      </c>
      <c r="BY210" s="37" t="e">
        <f>#REF!*1.8</f>
        <v>#REF!</v>
      </c>
      <c r="BZ210" s="37" t="e">
        <f t="shared" si="1267"/>
        <v>#REF!</v>
      </c>
      <c r="CA210" s="37" t="e">
        <f>#REF!*1.8</f>
        <v>#REF!</v>
      </c>
      <c r="CB210" s="37" t="e">
        <f>#REF!*1.8</f>
        <v>#REF!</v>
      </c>
      <c r="CC210" s="37" t="e">
        <f>#REF!*1.8</f>
        <v>#REF!</v>
      </c>
      <c r="CD210" s="37" t="e">
        <f>#REF!*1.8</f>
        <v>#REF!</v>
      </c>
      <c r="CE210" s="37" t="e">
        <f t="shared" si="1268"/>
        <v>#REF!</v>
      </c>
      <c r="CF210" s="50" t="e">
        <f t="shared" si="1269"/>
        <v>#REF!</v>
      </c>
      <c r="CG210" s="37" t="e">
        <f t="shared" si="1270"/>
        <v>#REF!</v>
      </c>
      <c r="CH210" s="37" t="e">
        <f t="shared" si="1271"/>
        <v>#REF!</v>
      </c>
      <c r="CI210" s="37" t="e">
        <f t="shared" si="1272"/>
        <v>#REF!</v>
      </c>
    </row>
    <row r="211" spans="1:133" x14ac:dyDescent="0.65">
      <c r="A211" s="158"/>
      <c r="B211" s="158" t="s">
        <v>164</v>
      </c>
      <c r="C211" s="37" t="e">
        <f>#REF!</f>
        <v>#REF!</v>
      </c>
      <c r="D211" s="37" t="e">
        <f>#REF!</f>
        <v>#REF!</v>
      </c>
      <c r="E211" s="37" t="e">
        <f>#REF!</f>
        <v>#REF!</v>
      </c>
      <c r="F211" s="37" t="e">
        <f>#REF!</f>
        <v>#REF!</v>
      </c>
      <c r="G211" s="37" t="e">
        <f t="shared" si="1252"/>
        <v>#REF!</v>
      </c>
      <c r="H211" s="37" t="e">
        <f>#REF!</f>
        <v>#REF!</v>
      </c>
      <c r="I211" s="37" t="e">
        <f>#REF!</f>
        <v>#REF!</v>
      </c>
      <c r="J211" s="37" t="e">
        <f>#REF!</f>
        <v>#REF!</v>
      </c>
      <c r="K211" s="37" t="e">
        <f>#REF!</f>
        <v>#REF!</v>
      </c>
      <c r="L211" s="37" t="e">
        <f t="shared" si="1253"/>
        <v>#REF!</v>
      </c>
      <c r="M211" s="37" t="e">
        <f>#REF!</f>
        <v>#REF!</v>
      </c>
      <c r="N211" s="37" t="e">
        <f>#REF!</f>
        <v>#REF!</v>
      </c>
      <c r="O211" s="37" t="e">
        <f>#REF!</f>
        <v>#REF!</v>
      </c>
      <c r="P211" s="37" t="e">
        <f>#REF!</f>
        <v>#REF!</v>
      </c>
      <c r="Q211" s="37" t="e">
        <f t="shared" si="1254"/>
        <v>#REF!</v>
      </c>
      <c r="R211" s="37" t="e">
        <f>#REF!</f>
        <v>#REF!</v>
      </c>
      <c r="S211" s="37" t="e">
        <f>#REF!</f>
        <v>#REF!</v>
      </c>
      <c r="T211" s="37" t="e">
        <f>#REF!</f>
        <v>#REF!</v>
      </c>
      <c r="U211" s="37" t="e">
        <f>#REF!</f>
        <v>#REF!</v>
      </c>
      <c r="V211" s="37" t="e">
        <f t="shared" si="1255"/>
        <v>#REF!</v>
      </c>
      <c r="W211" s="37" t="e">
        <f>#REF!</f>
        <v>#REF!</v>
      </c>
      <c r="X211" s="37" t="e">
        <f>#REF!</f>
        <v>#REF!</v>
      </c>
      <c r="Y211" s="37" t="e">
        <f>#REF!</f>
        <v>#REF!</v>
      </c>
      <c r="Z211" s="37" t="e">
        <f>#REF!</f>
        <v>#REF!</v>
      </c>
      <c r="AA211" s="37" t="e">
        <f t="shared" si="1256"/>
        <v>#REF!</v>
      </c>
      <c r="AB211" s="37" t="e">
        <f>#REF!</f>
        <v>#REF!</v>
      </c>
      <c r="AC211" s="37" t="e">
        <f>#REF!</f>
        <v>#REF!</v>
      </c>
      <c r="AD211" s="37" t="e">
        <f>#REF!</f>
        <v>#REF!</v>
      </c>
      <c r="AE211" s="37" t="e">
        <f>#REF!</f>
        <v>#REF!</v>
      </c>
      <c r="AF211" s="37" t="e">
        <f t="shared" si="1257"/>
        <v>#REF!</v>
      </c>
      <c r="AG211" s="37" t="e">
        <f>#REF!</f>
        <v>#REF!</v>
      </c>
      <c r="AH211" s="37" t="e">
        <f>#REF!</f>
        <v>#REF!</v>
      </c>
      <c r="AI211" s="50" t="e">
        <f t="shared" si="1258"/>
        <v>#REF!</v>
      </c>
      <c r="AJ211" s="37" t="e">
        <f>#REF!*1.8</f>
        <v>#REF!</v>
      </c>
      <c r="AK211" s="37" t="e">
        <f>#REF!*1.8</f>
        <v>#REF!</v>
      </c>
      <c r="AL211" s="37" t="e">
        <f>#REF!*1.8</f>
        <v>#REF!</v>
      </c>
      <c r="AM211" s="37" t="e">
        <f>#REF!*1.8</f>
        <v>#REF!</v>
      </c>
      <c r="AN211" s="37" t="e">
        <f t="shared" si="1259"/>
        <v>#REF!</v>
      </c>
      <c r="AO211" s="37" t="e">
        <f>#REF!*1.8</f>
        <v>#REF!</v>
      </c>
      <c r="AP211" s="37" t="e">
        <f>#REF!*1.8</f>
        <v>#REF!</v>
      </c>
      <c r="AQ211" s="37" t="e">
        <f>#REF!*1.8</f>
        <v>#REF!</v>
      </c>
      <c r="AR211" s="37" t="e">
        <f>#REF!*1.8</f>
        <v>#REF!</v>
      </c>
      <c r="AS211" s="37" t="e">
        <f t="shared" si="1260"/>
        <v>#REF!</v>
      </c>
      <c r="AT211" s="37" t="e">
        <f>#REF!*1.8</f>
        <v>#REF!</v>
      </c>
      <c r="AU211" s="37" t="e">
        <f>#REF!*1.8</f>
        <v>#REF!</v>
      </c>
      <c r="AV211" s="37" t="e">
        <f>#REF!*1.8</f>
        <v>#REF!</v>
      </c>
      <c r="AW211" s="37" t="e">
        <f>#REF!*1.8</f>
        <v>#REF!</v>
      </c>
      <c r="AX211" s="37" t="e">
        <f t="shared" si="1261"/>
        <v>#REF!</v>
      </c>
      <c r="AY211" s="37" t="e">
        <f>#REF!*1.8</f>
        <v>#REF!</v>
      </c>
      <c r="AZ211" s="37" t="e">
        <f>#REF!*1.8</f>
        <v>#REF!</v>
      </c>
      <c r="BA211" s="37" t="e">
        <f>#REF!*1.8</f>
        <v>#REF!</v>
      </c>
      <c r="BB211" s="37" t="e">
        <f>#REF!*1.8</f>
        <v>#REF!</v>
      </c>
      <c r="BC211" s="37" t="e">
        <f t="shared" si="1262"/>
        <v>#REF!</v>
      </c>
      <c r="BD211" s="37" t="e">
        <f>#REF!*1.8</f>
        <v>#REF!</v>
      </c>
      <c r="BE211" s="37" t="e">
        <f>#REF!*1.8</f>
        <v>#REF!</v>
      </c>
      <c r="BF211" s="37" t="e">
        <f>#REF!*1.8</f>
        <v>#REF!</v>
      </c>
      <c r="BG211" s="37" t="e">
        <f>#REF!*1.8</f>
        <v>#REF!</v>
      </c>
      <c r="BH211" s="37" t="e">
        <f t="shared" si="1263"/>
        <v>#REF!</v>
      </c>
      <c r="BI211" s="37" t="e">
        <f>#REF!*1.8</f>
        <v>#REF!</v>
      </c>
      <c r="BJ211" s="37" t="e">
        <f>#REF!*1.8</f>
        <v>#REF!</v>
      </c>
      <c r="BK211" s="37" t="e">
        <f>#REF!*1.8</f>
        <v>#REF!</v>
      </c>
      <c r="BL211" s="37" t="e">
        <f>#REF!*1.8</f>
        <v>#REF!</v>
      </c>
      <c r="BM211" s="37" t="e">
        <f t="shared" si="1264"/>
        <v>#REF!</v>
      </c>
      <c r="BN211" s="37" t="e">
        <f>#REF!</f>
        <v>#REF!</v>
      </c>
      <c r="BO211" s="37" t="e">
        <f>#REF!</f>
        <v>#REF!</v>
      </c>
      <c r="BP211" s="50" t="e">
        <f t="shared" si="1265"/>
        <v>#REF!</v>
      </c>
      <c r="BQ211" s="37" t="e">
        <f>#REF!*1.8</f>
        <v>#REF!</v>
      </c>
      <c r="BR211" s="37" t="e">
        <f>#REF!*1.8</f>
        <v>#REF!</v>
      </c>
      <c r="BS211" s="37" t="e">
        <f>#REF!*1.8</f>
        <v>#REF!</v>
      </c>
      <c r="BT211" s="37" t="e">
        <f>#REF!*1.8</f>
        <v>#REF!</v>
      </c>
      <c r="BU211" s="37" t="e">
        <f t="shared" si="1266"/>
        <v>#REF!</v>
      </c>
      <c r="BV211" s="37" t="e">
        <f>#REF!*1.8</f>
        <v>#REF!</v>
      </c>
      <c r="BW211" s="37" t="e">
        <f>#REF!*1.8</f>
        <v>#REF!</v>
      </c>
      <c r="BX211" s="37" t="e">
        <f>#REF!*1.8</f>
        <v>#REF!</v>
      </c>
      <c r="BY211" s="37" t="e">
        <f>#REF!*1.8</f>
        <v>#REF!</v>
      </c>
      <c r="BZ211" s="37" t="e">
        <f t="shared" si="1267"/>
        <v>#REF!</v>
      </c>
      <c r="CA211" s="37" t="e">
        <f>#REF!*1.8</f>
        <v>#REF!</v>
      </c>
      <c r="CB211" s="37" t="e">
        <f>#REF!*1.8</f>
        <v>#REF!</v>
      </c>
      <c r="CC211" s="37" t="e">
        <f>#REF!*1.8</f>
        <v>#REF!</v>
      </c>
      <c r="CD211" s="37" t="e">
        <f>#REF!*1.8</f>
        <v>#REF!</v>
      </c>
      <c r="CE211" s="37" t="e">
        <f t="shared" si="1268"/>
        <v>#REF!</v>
      </c>
      <c r="CF211" s="50" t="e">
        <f t="shared" si="1269"/>
        <v>#REF!</v>
      </c>
      <c r="CG211" s="37" t="e">
        <f t="shared" si="1270"/>
        <v>#REF!</v>
      </c>
      <c r="CH211" s="37" t="e">
        <f t="shared" si="1271"/>
        <v>#REF!</v>
      </c>
      <c r="CI211" s="37" t="e">
        <f t="shared" si="1272"/>
        <v>#REF!</v>
      </c>
    </row>
    <row r="212" spans="1:133" s="35" customFormat="1" x14ac:dyDescent="0.65">
      <c r="A212" s="157"/>
      <c r="B212" s="157" t="s">
        <v>213</v>
      </c>
      <c r="C212" s="36" t="e">
        <f>SUM(C213:C214)</f>
        <v>#REF!</v>
      </c>
      <c r="D212" s="36" t="e">
        <f t="shared" ref="D212:BO212" si="1273">SUM(D213:D214)</f>
        <v>#REF!</v>
      </c>
      <c r="E212" s="36" t="e">
        <f t="shared" si="1273"/>
        <v>#REF!</v>
      </c>
      <c r="F212" s="36" t="e">
        <f t="shared" si="1273"/>
        <v>#REF!</v>
      </c>
      <c r="G212" s="36" t="e">
        <f t="shared" si="1273"/>
        <v>#REF!</v>
      </c>
      <c r="H212" s="36" t="e">
        <f t="shared" si="1273"/>
        <v>#REF!</v>
      </c>
      <c r="I212" s="36" t="e">
        <f t="shared" si="1273"/>
        <v>#REF!</v>
      </c>
      <c r="J212" s="36" t="e">
        <f t="shared" si="1273"/>
        <v>#REF!</v>
      </c>
      <c r="K212" s="36" t="e">
        <f t="shared" si="1273"/>
        <v>#REF!</v>
      </c>
      <c r="L212" s="36" t="e">
        <f t="shared" si="1273"/>
        <v>#REF!</v>
      </c>
      <c r="M212" s="36" t="e">
        <f t="shared" si="1273"/>
        <v>#REF!</v>
      </c>
      <c r="N212" s="36" t="e">
        <f t="shared" si="1273"/>
        <v>#REF!</v>
      </c>
      <c r="O212" s="36" t="e">
        <f t="shared" si="1273"/>
        <v>#REF!</v>
      </c>
      <c r="P212" s="36" t="e">
        <f t="shared" si="1273"/>
        <v>#REF!</v>
      </c>
      <c r="Q212" s="36" t="e">
        <f t="shared" si="1273"/>
        <v>#REF!</v>
      </c>
      <c r="R212" s="36" t="e">
        <f t="shared" si="1273"/>
        <v>#REF!</v>
      </c>
      <c r="S212" s="36" t="e">
        <f t="shared" si="1273"/>
        <v>#REF!</v>
      </c>
      <c r="T212" s="36" t="e">
        <f t="shared" si="1273"/>
        <v>#REF!</v>
      </c>
      <c r="U212" s="36" t="e">
        <f t="shared" si="1273"/>
        <v>#REF!</v>
      </c>
      <c r="V212" s="36" t="e">
        <f t="shared" si="1273"/>
        <v>#REF!</v>
      </c>
      <c r="W212" s="36" t="e">
        <f t="shared" si="1273"/>
        <v>#REF!</v>
      </c>
      <c r="X212" s="36" t="e">
        <f t="shared" si="1273"/>
        <v>#REF!</v>
      </c>
      <c r="Y212" s="36" t="e">
        <f t="shared" si="1273"/>
        <v>#REF!</v>
      </c>
      <c r="Z212" s="36" t="e">
        <f t="shared" si="1273"/>
        <v>#REF!</v>
      </c>
      <c r="AA212" s="36" t="e">
        <f t="shared" si="1273"/>
        <v>#REF!</v>
      </c>
      <c r="AB212" s="36" t="e">
        <f t="shared" si="1273"/>
        <v>#REF!</v>
      </c>
      <c r="AC212" s="36" t="e">
        <f t="shared" si="1273"/>
        <v>#REF!</v>
      </c>
      <c r="AD212" s="36" t="e">
        <f t="shared" si="1273"/>
        <v>#REF!</v>
      </c>
      <c r="AE212" s="36" t="e">
        <f t="shared" si="1273"/>
        <v>#REF!</v>
      </c>
      <c r="AF212" s="36" t="e">
        <f t="shared" si="1273"/>
        <v>#REF!</v>
      </c>
      <c r="AG212" s="36" t="e">
        <f t="shared" si="1273"/>
        <v>#REF!</v>
      </c>
      <c r="AH212" s="36" t="e">
        <f t="shared" si="1273"/>
        <v>#REF!</v>
      </c>
      <c r="AI212" s="49" t="e">
        <f t="shared" si="1273"/>
        <v>#REF!</v>
      </c>
      <c r="AJ212" s="36" t="e">
        <f t="shared" si="1273"/>
        <v>#REF!</v>
      </c>
      <c r="AK212" s="36" t="e">
        <f t="shared" si="1273"/>
        <v>#REF!</v>
      </c>
      <c r="AL212" s="36" t="e">
        <f t="shared" si="1273"/>
        <v>#REF!</v>
      </c>
      <c r="AM212" s="36" t="e">
        <f t="shared" si="1273"/>
        <v>#REF!</v>
      </c>
      <c r="AN212" s="36" t="e">
        <f t="shared" si="1273"/>
        <v>#REF!</v>
      </c>
      <c r="AO212" s="36" t="e">
        <f t="shared" si="1273"/>
        <v>#REF!</v>
      </c>
      <c r="AP212" s="36" t="e">
        <f t="shared" si="1273"/>
        <v>#REF!</v>
      </c>
      <c r="AQ212" s="36" t="e">
        <f t="shared" si="1273"/>
        <v>#REF!</v>
      </c>
      <c r="AR212" s="36" t="e">
        <f t="shared" si="1273"/>
        <v>#REF!</v>
      </c>
      <c r="AS212" s="36" t="e">
        <f t="shared" si="1273"/>
        <v>#REF!</v>
      </c>
      <c r="AT212" s="36" t="e">
        <f t="shared" si="1273"/>
        <v>#REF!</v>
      </c>
      <c r="AU212" s="36" t="e">
        <f t="shared" si="1273"/>
        <v>#REF!</v>
      </c>
      <c r="AV212" s="36" t="e">
        <f t="shared" si="1273"/>
        <v>#REF!</v>
      </c>
      <c r="AW212" s="36" t="e">
        <f t="shared" si="1273"/>
        <v>#REF!</v>
      </c>
      <c r="AX212" s="36" t="e">
        <f t="shared" si="1273"/>
        <v>#REF!</v>
      </c>
      <c r="AY212" s="36" t="e">
        <f t="shared" si="1273"/>
        <v>#REF!</v>
      </c>
      <c r="AZ212" s="36" t="e">
        <f t="shared" si="1273"/>
        <v>#REF!</v>
      </c>
      <c r="BA212" s="36" t="e">
        <f t="shared" si="1273"/>
        <v>#REF!</v>
      </c>
      <c r="BB212" s="36" t="e">
        <f t="shared" si="1273"/>
        <v>#REF!</v>
      </c>
      <c r="BC212" s="36" t="e">
        <f t="shared" si="1273"/>
        <v>#REF!</v>
      </c>
      <c r="BD212" s="36" t="e">
        <f t="shared" si="1273"/>
        <v>#REF!</v>
      </c>
      <c r="BE212" s="36" t="e">
        <f t="shared" si="1273"/>
        <v>#REF!</v>
      </c>
      <c r="BF212" s="36" t="e">
        <f t="shared" si="1273"/>
        <v>#REF!</v>
      </c>
      <c r="BG212" s="36" t="e">
        <f t="shared" si="1273"/>
        <v>#REF!</v>
      </c>
      <c r="BH212" s="36" t="e">
        <f t="shared" si="1273"/>
        <v>#REF!</v>
      </c>
      <c r="BI212" s="36" t="e">
        <f t="shared" si="1273"/>
        <v>#REF!</v>
      </c>
      <c r="BJ212" s="36" t="e">
        <f t="shared" si="1273"/>
        <v>#REF!</v>
      </c>
      <c r="BK212" s="36" t="e">
        <f t="shared" si="1273"/>
        <v>#REF!</v>
      </c>
      <c r="BL212" s="36" t="e">
        <f t="shared" si="1273"/>
        <v>#REF!</v>
      </c>
      <c r="BM212" s="36" t="e">
        <f t="shared" si="1273"/>
        <v>#REF!</v>
      </c>
      <c r="BN212" s="36" t="e">
        <f t="shared" si="1273"/>
        <v>#REF!</v>
      </c>
      <c r="BO212" s="36" t="e">
        <f t="shared" si="1273"/>
        <v>#REF!</v>
      </c>
      <c r="BP212" s="49" t="e">
        <f t="shared" ref="BP212:CI212" si="1274">SUM(BP213:BP214)</f>
        <v>#REF!</v>
      </c>
      <c r="BQ212" s="36" t="e">
        <f t="shared" si="1274"/>
        <v>#REF!</v>
      </c>
      <c r="BR212" s="36" t="e">
        <f t="shared" si="1274"/>
        <v>#REF!</v>
      </c>
      <c r="BS212" s="36" t="e">
        <f t="shared" si="1274"/>
        <v>#REF!</v>
      </c>
      <c r="BT212" s="36" t="e">
        <f t="shared" si="1274"/>
        <v>#REF!</v>
      </c>
      <c r="BU212" s="36" t="e">
        <f t="shared" si="1274"/>
        <v>#REF!</v>
      </c>
      <c r="BV212" s="36" t="e">
        <f t="shared" si="1274"/>
        <v>#REF!</v>
      </c>
      <c r="BW212" s="36" t="e">
        <f t="shared" si="1274"/>
        <v>#REF!</v>
      </c>
      <c r="BX212" s="36" t="e">
        <f t="shared" si="1274"/>
        <v>#REF!</v>
      </c>
      <c r="BY212" s="36" t="e">
        <f t="shared" si="1274"/>
        <v>#REF!</v>
      </c>
      <c r="BZ212" s="36" t="e">
        <f t="shared" si="1274"/>
        <v>#REF!</v>
      </c>
      <c r="CA212" s="36" t="e">
        <f t="shared" si="1274"/>
        <v>#REF!</v>
      </c>
      <c r="CB212" s="36" t="e">
        <f t="shared" si="1274"/>
        <v>#REF!</v>
      </c>
      <c r="CC212" s="36" t="e">
        <f t="shared" si="1274"/>
        <v>#REF!</v>
      </c>
      <c r="CD212" s="36" t="e">
        <f t="shared" si="1274"/>
        <v>#REF!</v>
      </c>
      <c r="CE212" s="36" t="e">
        <f t="shared" si="1274"/>
        <v>#REF!</v>
      </c>
      <c r="CF212" s="49" t="e">
        <f t="shared" si="1274"/>
        <v>#REF!</v>
      </c>
      <c r="CG212" s="36" t="e">
        <f t="shared" si="1274"/>
        <v>#REF!</v>
      </c>
      <c r="CH212" s="36" t="e">
        <f t="shared" si="1274"/>
        <v>#REF!</v>
      </c>
      <c r="CI212" s="36" t="e">
        <f t="shared" si="1274"/>
        <v>#REF!</v>
      </c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</row>
    <row r="213" spans="1:133" x14ac:dyDescent="0.65">
      <c r="A213" s="158"/>
      <c r="B213" s="158" t="s">
        <v>166</v>
      </c>
      <c r="C213" s="37" t="e">
        <f>#REF!</f>
        <v>#REF!</v>
      </c>
      <c r="D213" s="37" t="e">
        <f>#REF!</f>
        <v>#REF!</v>
      </c>
      <c r="E213" s="37" t="e">
        <f>#REF!</f>
        <v>#REF!</v>
      </c>
      <c r="F213" s="37" t="e">
        <f>#REF!</f>
        <v>#REF!</v>
      </c>
      <c r="G213" s="37" t="e">
        <f t="shared" ref="G213:G214" si="1275">SUM(C213:F213)</f>
        <v>#REF!</v>
      </c>
      <c r="H213" s="37" t="e">
        <f>#REF!</f>
        <v>#REF!</v>
      </c>
      <c r="I213" s="37" t="e">
        <f>#REF!</f>
        <v>#REF!</v>
      </c>
      <c r="J213" s="37" t="e">
        <f>#REF!</f>
        <v>#REF!</v>
      </c>
      <c r="K213" s="37" t="e">
        <f>#REF!</f>
        <v>#REF!</v>
      </c>
      <c r="L213" s="37" t="e">
        <f t="shared" ref="L213:L214" si="1276">SUM(H213:K213)</f>
        <v>#REF!</v>
      </c>
      <c r="M213" s="37" t="e">
        <f>#REF!</f>
        <v>#REF!</v>
      </c>
      <c r="N213" s="37" t="e">
        <f>#REF!</f>
        <v>#REF!</v>
      </c>
      <c r="O213" s="37" t="e">
        <f>#REF!</f>
        <v>#REF!</v>
      </c>
      <c r="P213" s="37" t="e">
        <f>#REF!</f>
        <v>#REF!</v>
      </c>
      <c r="Q213" s="37" t="e">
        <f t="shared" ref="Q213:Q214" si="1277">SUM(M213:P213)</f>
        <v>#REF!</v>
      </c>
      <c r="R213" s="37" t="e">
        <f>#REF!</f>
        <v>#REF!</v>
      </c>
      <c r="S213" s="37" t="e">
        <f>#REF!</f>
        <v>#REF!</v>
      </c>
      <c r="T213" s="37" t="e">
        <f>#REF!</f>
        <v>#REF!</v>
      </c>
      <c r="U213" s="37" t="e">
        <f>#REF!</f>
        <v>#REF!</v>
      </c>
      <c r="V213" s="37" t="e">
        <f t="shared" ref="V213:V214" si="1278">SUM(R213:U213)</f>
        <v>#REF!</v>
      </c>
      <c r="W213" s="37" t="e">
        <f>#REF!</f>
        <v>#REF!</v>
      </c>
      <c r="X213" s="37" t="e">
        <f>#REF!</f>
        <v>#REF!</v>
      </c>
      <c r="Y213" s="37" t="e">
        <f>#REF!</f>
        <v>#REF!</v>
      </c>
      <c r="Z213" s="37" t="e">
        <f>#REF!</f>
        <v>#REF!</v>
      </c>
      <c r="AA213" s="37" t="e">
        <f t="shared" ref="AA213:AA214" si="1279">SUM(W213:Z213)</f>
        <v>#REF!</v>
      </c>
      <c r="AB213" s="37" t="e">
        <f>#REF!</f>
        <v>#REF!</v>
      </c>
      <c r="AC213" s="37" t="e">
        <f>#REF!</f>
        <v>#REF!</v>
      </c>
      <c r="AD213" s="37" t="e">
        <f>#REF!</f>
        <v>#REF!</v>
      </c>
      <c r="AE213" s="37" t="e">
        <f>#REF!</f>
        <v>#REF!</v>
      </c>
      <c r="AF213" s="37" t="e">
        <f t="shared" ref="AF213:AF214" si="1280">SUM(AB213:AE213)</f>
        <v>#REF!</v>
      </c>
      <c r="AG213" s="37" t="e">
        <f>#REF!</f>
        <v>#REF!</v>
      </c>
      <c r="AH213" s="37" t="e">
        <f>#REF!</f>
        <v>#REF!</v>
      </c>
      <c r="AI213" s="50" t="e">
        <f t="shared" ref="AI213:AI214" si="1281">SUM(G213+Q213+AA213)/2+AG213+AH213+SUM(L213+V213+AF213)/3</f>
        <v>#REF!</v>
      </c>
      <c r="AJ213" s="37" t="e">
        <f>#REF!*1.8</f>
        <v>#REF!</v>
      </c>
      <c r="AK213" s="37" t="e">
        <f>#REF!*1.8</f>
        <v>#REF!</v>
      </c>
      <c r="AL213" s="37" t="e">
        <f>#REF!*1.8</f>
        <v>#REF!</v>
      </c>
      <c r="AM213" s="37" t="e">
        <f>#REF!*1.8</f>
        <v>#REF!</v>
      </c>
      <c r="AN213" s="37" t="e">
        <f t="shared" ref="AN213:AN214" si="1282">SUM(AJ213:AM213)</f>
        <v>#REF!</v>
      </c>
      <c r="AO213" s="37" t="e">
        <f>#REF!*1.8</f>
        <v>#REF!</v>
      </c>
      <c r="AP213" s="37" t="e">
        <f>#REF!*1.8</f>
        <v>#REF!</v>
      </c>
      <c r="AQ213" s="37" t="e">
        <f>#REF!*1.8</f>
        <v>#REF!</v>
      </c>
      <c r="AR213" s="37" t="e">
        <f>#REF!*1.8</f>
        <v>#REF!</v>
      </c>
      <c r="AS213" s="37" t="e">
        <f t="shared" ref="AS213:AS214" si="1283">SUM(AO213:AR213)</f>
        <v>#REF!</v>
      </c>
      <c r="AT213" s="37" t="e">
        <f>#REF!*1.8</f>
        <v>#REF!</v>
      </c>
      <c r="AU213" s="37" t="e">
        <f>#REF!*1.8</f>
        <v>#REF!</v>
      </c>
      <c r="AV213" s="37" t="e">
        <f>#REF!*1.8</f>
        <v>#REF!</v>
      </c>
      <c r="AW213" s="37" t="e">
        <f>#REF!*1.8</f>
        <v>#REF!</v>
      </c>
      <c r="AX213" s="37" t="e">
        <f t="shared" ref="AX213:AX214" si="1284">SUM(AT213:AW213)</f>
        <v>#REF!</v>
      </c>
      <c r="AY213" s="37" t="e">
        <f>#REF!*1.8</f>
        <v>#REF!</v>
      </c>
      <c r="AZ213" s="37" t="e">
        <f>#REF!*1.8</f>
        <v>#REF!</v>
      </c>
      <c r="BA213" s="37" t="e">
        <f>#REF!*1.8</f>
        <v>#REF!</v>
      </c>
      <c r="BB213" s="37" t="e">
        <f>#REF!*1.8</f>
        <v>#REF!</v>
      </c>
      <c r="BC213" s="37" t="e">
        <f t="shared" ref="BC213:BC214" si="1285">SUM(AY213:BB213)</f>
        <v>#REF!</v>
      </c>
      <c r="BD213" s="37" t="e">
        <f>#REF!*1.8</f>
        <v>#REF!</v>
      </c>
      <c r="BE213" s="37" t="e">
        <f>#REF!*1.8</f>
        <v>#REF!</v>
      </c>
      <c r="BF213" s="37" t="e">
        <f>#REF!*1.8</f>
        <v>#REF!</v>
      </c>
      <c r="BG213" s="37" t="e">
        <f>#REF!*1.8</f>
        <v>#REF!</v>
      </c>
      <c r="BH213" s="37" t="e">
        <f t="shared" ref="BH213:BH214" si="1286">SUM(BD213:BG213)</f>
        <v>#REF!</v>
      </c>
      <c r="BI213" s="37" t="e">
        <f>#REF!*1.8</f>
        <v>#REF!</v>
      </c>
      <c r="BJ213" s="37" t="e">
        <f>#REF!*1.8</f>
        <v>#REF!</v>
      </c>
      <c r="BK213" s="37" t="e">
        <f>#REF!*1.8</f>
        <v>#REF!</v>
      </c>
      <c r="BL213" s="37" t="e">
        <f>#REF!*1.8</f>
        <v>#REF!</v>
      </c>
      <c r="BM213" s="37" t="e">
        <f t="shared" ref="BM213:BM214" si="1287">SUM(BI213:BL213)</f>
        <v>#REF!</v>
      </c>
      <c r="BN213" s="37" t="e">
        <f>#REF!</f>
        <v>#REF!</v>
      </c>
      <c r="BO213" s="37" t="e">
        <f>#REF!</f>
        <v>#REF!</v>
      </c>
      <c r="BP213" s="50" t="e">
        <f t="shared" ref="BP213:BP214" si="1288">SUM(AN213+AX213+BH213)/2+BN213+BO213+SUM(AS213+BC213+BM213)/3</f>
        <v>#REF!</v>
      </c>
      <c r="BQ213" s="37" t="e">
        <f>#REF!*1.8</f>
        <v>#REF!</v>
      </c>
      <c r="BR213" s="37" t="e">
        <f>#REF!*1.8</f>
        <v>#REF!</v>
      </c>
      <c r="BS213" s="37" t="e">
        <f>#REF!*1.8</f>
        <v>#REF!</v>
      </c>
      <c r="BT213" s="37" t="e">
        <f>#REF!*1.8</f>
        <v>#REF!</v>
      </c>
      <c r="BU213" s="37" t="e">
        <f t="shared" ref="BU213:BU214" si="1289">SUM(BQ213:BT213)</f>
        <v>#REF!</v>
      </c>
      <c r="BV213" s="37" t="e">
        <f>#REF!*1.8</f>
        <v>#REF!</v>
      </c>
      <c r="BW213" s="37" t="e">
        <f>#REF!*1.8</f>
        <v>#REF!</v>
      </c>
      <c r="BX213" s="37" t="e">
        <f>#REF!*1.8</f>
        <v>#REF!</v>
      </c>
      <c r="BY213" s="37" t="e">
        <f>#REF!*1.8</f>
        <v>#REF!</v>
      </c>
      <c r="BZ213" s="37" t="e">
        <f t="shared" ref="BZ213:BZ214" si="1290">SUM(BV213:BY213)</f>
        <v>#REF!</v>
      </c>
      <c r="CA213" s="37" t="e">
        <f>#REF!*1.8</f>
        <v>#REF!</v>
      </c>
      <c r="CB213" s="37" t="e">
        <f>#REF!*1.8</f>
        <v>#REF!</v>
      </c>
      <c r="CC213" s="37" t="e">
        <f>#REF!*1.8</f>
        <v>#REF!</v>
      </c>
      <c r="CD213" s="37" t="e">
        <f>#REF!*1.8</f>
        <v>#REF!</v>
      </c>
      <c r="CE213" s="37" t="e">
        <f t="shared" ref="CE213:CE214" si="1291">SUM(CA213:CD213)</f>
        <v>#REF!</v>
      </c>
      <c r="CF213" s="50" t="e">
        <f t="shared" ref="CF213:CF214" si="1292">SUM(BU213+BZ213+CE213)/2</f>
        <v>#REF!</v>
      </c>
      <c r="CG213" s="37" t="e">
        <f t="shared" ref="CG213:CG214" si="1293">SUM(G213+Q213+AA213+AN213+AX213+BH213+BU213+BZ213+CE213)/2+AG213+AH213+BN213+BO213</f>
        <v>#REF!</v>
      </c>
      <c r="CH213" s="37" t="e">
        <f t="shared" ref="CH213:CH214" si="1294">SUM(L213+V213+AF213+AS213+BC213+BM213)/3</f>
        <v>#REF!</v>
      </c>
      <c r="CI213" s="37" t="e">
        <f t="shared" ref="CI213:CI214" si="1295">CG213+CH213</f>
        <v>#REF!</v>
      </c>
    </row>
    <row r="214" spans="1:133" x14ac:dyDescent="0.65">
      <c r="A214" s="158"/>
      <c r="B214" s="158" t="s">
        <v>214</v>
      </c>
      <c r="C214" s="37" t="e">
        <f>#REF!</f>
        <v>#REF!</v>
      </c>
      <c r="D214" s="37" t="e">
        <f>#REF!</f>
        <v>#REF!</v>
      </c>
      <c r="E214" s="37" t="e">
        <f>#REF!</f>
        <v>#REF!</v>
      </c>
      <c r="F214" s="37" t="e">
        <f>#REF!</f>
        <v>#REF!</v>
      </c>
      <c r="G214" s="37" t="e">
        <f t="shared" si="1275"/>
        <v>#REF!</v>
      </c>
      <c r="H214" s="37" t="e">
        <f>#REF!</f>
        <v>#REF!</v>
      </c>
      <c r="I214" s="37" t="e">
        <f>#REF!</f>
        <v>#REF!</v>
      </c>
      <c r="J214" s="37" t="e">
        <f>#REF!</f>
        <v>#REF!</v>
      </c>
      <c r="K214" s="37" t="e">
        <f>#REF!</f>
        <v>#REF!</v>
      </c>
      <c r="L214" s="37" t="e">
        <f t="shared" si="1276"/>
        <v>#REF!</v>
      </c>
      <c r="M214" s="37" t="e">
        <f>#REF!</f>
        <v>#REF!</v>
      </c>
      <c r="N214" s="37" t="e">
        <f>#REF!</f>
        <v>#REF!</v>
      </c>
      <c r="O214" s="37" t="e">
        <f>#REF!</f>
        <v>#REF!</v>
      </c>
      <c r="P214" s="37" t="e">
        <f>#REF!</f>
        <v>#REF!</v>
      </c>
      <c r="Q214" s="37" t="e">
        <f t="shared" si="1277"/>
        <v>#REF!</v>
      </c>
      <c r="R214" s="37" t="e">
        <f>#REF!</f>
        <v>#REF!</v>
      </c>
      <c r="S214" s="37" t="e">
        <f>#REF!</f>
        <v>#REF!</v>
      </c>
      <c r="T214" s="37" t="e">
        <f>#REF!</f>
        <v>#REF!</v>
      </c>
      <c r="U214" s="37" t="e">
        <f>#REF!</f>
        <v>#REF!</v>
      </c>
      <c r="V214" s="37" t="e">
        <f t="shared" si="1278"/>
        <v>#REF!</v>
      </c>
      <c r="W214" s="37" t="e">
        <f>#REF!</f>
        <v>#REF!</v>
      </c>
      <c r="X214" s="37" t="e">
        <f>#REF!</f>
        <v>#REF!</v>
      </c>
      <c r="Y214" s="37" t="e">
        <f>#REF!</f>
        <v>#REF!</v>
      </c>
      <c r="Z214" s="37" t="e">
        <f>#REF!</f>
        <v>#REF!</v>
      </c>
      <c r="AA214" s="37" t="e">
        <f t="shared" si="1279"/>
        <v>#REF!</v>
      </c>
      <c r="AB214" s="37" t="e">
        <f>#REF!</f>
        <v>#REF!</v>
      </c>
      <c r="AC214" s="37" t="e">
        <f>#REF!</f>
        <v>#REF!</v>
      </c>
      <c r="AD214" s="37" t="e">
        <f>#REF!</f>
        <v>#REF!</v>
      </c>
      <c r="AE214" s="37" t="e">
        <f>#REF!</f>
        <v>#REF!</v>
      </c>
      <c r="AF214" s="37" t="e">
        <f t="shared" si="1280"/>
        <v>#REF!</v>
      </c>
      <c r="AG214" s="37" t="e">
        <f>#REF!</f>
        <v>#REF!</v>
      </c>
      <c r="AH214" s="37" t="e">
        <f>#REF!</f>
        <v>#REF!</v>
      </c>
      <c r="AI214" s="50" t="e">
        <f t="shared" si="1281"/>
        <v>#REF!</v>
      </c>
      <c r="AJ214" s="37" t="e">
        <f>#REF!*1.8</f>
        <v>#REF!</v>
      </c>
      <c r="AK214" s="37" t="e">
        <f>#REF!*1.8</f>
        <v>#REF!</v>
      </c>
      <c r="AL214" s="37" t="e">
        <f>#REF!*1.8</f>
        <v>#REF!</v>
      </c>
      <c r="AM214" s="37" t="e">
        <f>#REF!*1.8</f>
        <v>#REF!</v>
      </c>
      <c r="AN214" s="37" t="e">
        <f t="shared" si="1282"/>
        <v>#REF!</v>
      </c>
      <c r="AO214" s="37" t="e">
        <f>#REF!*1.8</f>
        <v>#REF!</v>
      </c>
      <c r="AP214" s="37" t="e">
        <f>#REF!*1.8</f>
        <v>#REF!</v>
      </c>
      <c r="AQ214" s="37" t="e">
        <f>#REF!*1.8</f>
        <v>#REF!</v>
      </c>
      <c r="AR214" s="37" t="e">
        <f>#REF!*1.8</f>
        <v>#REF!</v>
      </c>
      <c r="AS214" s="37" t="e">
        <f t="shared" si="1283"/>
        <v>#REF!</v>
      </c>
      <c r="AT214" s="37" t="e">
        <f>#REF!*1.8</f>
        <v>#REF!</v>
      </c>
      <c r="AU214" s="37" t="e">
        <f>#REF!*1.8</f>
        <v>#REF!</v>
      </c>
      <c r="AV214" s="37" t="e">
        <f>#REF!*1.8</f>
        <v>#REF!</v>
      </c>
      <c r="AW214" s="37" t="e">
        <f>#REF!*1.8</f>
        <v>#REF!</v>
      </c>
      <c r="AX214" s="37" t="e">
        <f t="shared" si="1284"/>
        <v>#REF!</v>
      </c>
      <c r="AY214" s="37" t="e">
        <f>#REF!*1.8</f>
        <v>#REF!</v>
      </c>
      <c r="AZ214" s="37" t="e">
        <f>#REF!*1.8</f>
        <v>#REF!</v>
      </c>
      <c r="BA214" s="37" t="e">
        <f>#REF!*1.8</f>
        <v>#REF!</v>
      </c>
      <c r="BB214" s="37" t="e">
        <f>#REF!*1.8</f>
        <v>#REF!</v>
      </c>
      <c r="BC214" s="37" t="e">
        <f t="shared" si="1285"/>
        <v>#REF!</v>
      </c>
      <c r="BD214" s="37" t="e">
        <f>#REF!*1.8</f>
        <v>#REF!</v>
      </c>
      <c r="BE214" s="37" t="e">
        <f>#REF!*1.8</f>
        <v>#REF!</v>
      </c>
      <c r="BF214" s="37" t="e">
        <f>#REF!*1.8</f>
        <v>#REF!</v>
      </c>
      <c r="BG214" s="37" t="e">
        <f>#REF!*1.8</f>
        <v>#REF!</v>
      </c>
      <c r="BH214" s="37" t="e">
        <f t="shared" si="1286"/>
        <v>#REF!</v>
      </c>
      <c r="BI214" s="37" t="e">
        <f>#REF!*1.8</f>
        <v>#REF!</v>
      </c>
      <c r="BJ214" s="37" t="e">
        <f>#REF!*1.8</f>
        <v>#REF!</v>
      </c>
      <c r="BK214" s="37" t="e">
        <f>#REF!*1.8</f>
        <v>#REF!</v>
      </c>
      <c r="BL214" s="37" t="e">
        <f>#REF!*1.8</f>
        <v>#REF!</v>
      </c>
      <c r="BM214" s="37" t="e">
        <f t="shared" si="1287"/>
        <v>#REF!</v>
      </c>
      <c r="BN214" s="37" t="e">
        <f>#REF!</f>
        <v>#REF!</v>
      </c>
      <c r="BO214" s="37" t="e">
        <f>#REF!</f>
        <v>#REF!</v>
      </c>
      <c r="BP214" s="50" t="e">
        <f t="shared" si="1288"/>
        <v>#REF!</v>
      </c>
      <c r="BQ214" s="37" t="e">
        <f>#REF!*1.8</f>
        <v>#REF!</v>
      </c>
      <c r="BR214" s="37" t="e">
        <f>#REF!*1.8</f>
        <v>#REF!</v>
      </c>
      <c r="BS214" s="37" t="e">
        <f>#REF!*1.8</f>
        <v>#REF!</v>
      </c>
      <c r="BT214" s="37" t="e">
        <f>#REF!*1.8</f>
        <v>#REF!</v>
      </c>
      <c r="BU214" s="37" t="e">
        <f t="shared" si="1289"/>
        <v>#REF!</v>
      </c>
      <c r="BV214" s="37" t="e">
        <f>#REF!*1.8</f>
        <v>#REF!</v>
      </c>
      <c r="BW214" s="37" t="e">
        <f>#REF!*1.8</f>
        <v>#REF!</v>
      </c>
      <c r="BX214" s="37" t="e">
        <f>#REF!*1.8</f>
        <v>#REF!</v>
      </c>
      <c r="BY214" s="37" t="e">
        <f>#REF!*1.8</f>
        <v>#REF!</v>
      </c>
      <c r="BZ214" s="37" t="e">
        <f t="shared" si="1290"/>
        <v>#REF!</v>
      </c>
      <c r="CA214" s="37" t="e">
        <f>#REF!*1.8</f>
        <v>#REF!</v>
      </c>
      <c r="CB214" s="37" t="e">
        <f>#REF!*1.8</f>
        <v>#REF!</v>
      </c>
      <c r="CC214" s="37" t="e">
        <f>#REF!*1.8</f>
        <v>#REF!</v>
      </c>
      <c r="CD214" s="37" t="e">
        <f>#REF!*1.8</f>
        <v>#REF!</v>
      </c>
      <c r="CE214" s="37" t="e">
        <f t="shared" si="1291"/>
        <v>#REF!</v>
      </c>
      <c r="CF214" s="50" t="e">
        <f t="shared" si="1292"/>
        <v>#REF!</v>
      </c>
      <c r="CG214" s="37" t="e">
        <f t="shared" si="1293"/>
        <v>#REF!</v>
      </c>
      <c r="CH214" s="37" t="e">
        <f t="shared" si="1294"/>
        <v>#REF!</v>
      </c>
      <c r="CI214" s="37" t="e">
        <f t="shared" si="1295"/>
        <v>#REF!</v>
      </c>
    </row>
    <row r="215" spans="1:133" s="35" customFormat="1" x14ac:dyDescent="0.65">
      <c r="A215" s="157"/>
      <c r="B215" s="157" t="s">
        <v>165</v>
      </c>
      <c r="C215" s="36" t="e">
        <f>SUM(C216:C217)</f>
        <v>#REF!</v>
      </c>
      <c r="D215" s="36" t="e">
        <f t="shared" ref="D215:BO215" si="1296">SUM(D216:D217)</f>
        <v>#REF!</v>
      </c>
      <c r="E215" s="36" t="e">
        <f t="shared" si="1296"/>
        <v>#REF!</v>
      </c>
      <c r="F215" s="36" t="e">
        <f t="shared" si="1296"/>
        <v>#REF!</v>
      </c>
      <c r="G215" s="36" t="e">
        <f t="shared" si="1296"/>
        <v>#REF!</v>
      </c>
      <c r="H215" s="36" t="e">
        <f t="shared" si="1296"/>
        <v>#REF!</v>
      </c>
      <c r="I215" s="36" t="e">
        <f t="shared" si="1296"/>
        <v>#REF!</v>
      </c>
      <c r="J215" s="36" t="e">
        <f t="shared" si="1296"/>
        <v>#REF!</v>
      </c>
      <c r="K215" s="36" t="e">
        <f t="shared" si="1296"/>
        <v>#REF!</v>
      </c>
      <c r="L215" s="36" t="e">
        <f t="shared" si="1296"/>
        <v>#REF!</v>
      </c>
      <c r="M215" s="36" t="e">
        <f t="shared" si="1296"/>
        <v>#REF!</v>
      </c>
      <c r="N215" s="36" t="e">
        <f t="shared" si="1296"/>
        <v>#REF!</v>
      </c>
      <c r="O215" s="36" t="e">
        <f t="shared" si="1296"/>
        <v>#REF!</v>
      </c>
      <c r="P215" s="36" t="e">
        <f t="shared" si="1296"/>
        <v>#REF!</v>
      </c>
      <c r="Q215" s="36" t="e">
        <f t="shared" si="1296"/>
        <v>#REF!</v>
      </c>
      <c r="R215" s="36" t="e">
        <f t="shared" si="1296"/>
        <v>#REF!</v>
      </c>
      <c r="S215" s="36" t="e">
        <f t="shared" si="1296"/>
        <v>#REF!</v>
      </c>
      <c r="T215" s="36" t="e">
        <f t="shared" si="1296"/>
        <v>#REF!</v>
      </c>
      <c r="U215" s="36" t="e">
        <f t="shared" si="1296"/>
        <v>#REF!</v>
      </c>
      <c r="V215" s="36" t="e">
        <f t="shared" si="1296"/>
        <v>#REF!</v>
      </c>
      <c r="W215" s="36" t="e">
        <f t="shared" si="1296"/>
        <v>#REF!</v>
      </c>
      <c r="X215" s="36" t="e">
        <f t="shared" si="1296"/>
        <v>#REF!</v>
      </c>
      <c r="Y215" s="36" t="e">
        <f t="shared" si="1296"/>
        <v>#REF!</v>
      </c>
      <c r="Z215" s="36" t="e">
        <f t="shared" si="1296"/>
        <v>#REF!</v>
      </c>
      <c r="AA215" s="36" t="e">
        <f t="shared" si="1296"/>
        <v>#REF!</v>
      </c>
      <c r="AB215" s="36" t="e">
        <f t="shared" si="1296"/>
        <v>#REF!</v>
      </c>
      <c r="AC215" s="36" t="e">
        <f t="shared" si="1296"/>
        <v>#REF!</v>
      </c>
      <c r="AD215" s="36" t="e">
        <f t="shared" si="1296"/>
        <v>#REF!</v>
      </c>
      <c r="AE215" s="36" t="e">
        <f t="shared" si="1296"/>
        <v>#REF!</v>
      </c>
      <c r="AF215" s="36" t="e">
        <f t="shared" si="1296"/>
        <v>#REF!</v>
      </c>
      <c r="AG215" s="36" t="e">
        <f t="shared" si="1296"/>
        <v>#REF!</v>
      </c>
      <c r="AH215" s="36" t="e">
        <f t="shared" si="1296"/>
        <v>#REF!</v>
      </c>
      <c r="AI215" s="49" t="e">
        <f t="shared" si="1296"/>
        <v>#REF!</v>
      </c>
      <c r="AJ215" s="36" t="e">
        <f t="shared" si="1296"/>
        <v>#REF!</v>
      </c>
      <c r="AK215" s="36" t="e">
        <f t="shared" si="1296"/>
        <v>#REF!</v>
      </c>
      <c r="AL215" s="36" t="e">
        <f t="shared" si="1296"/>
        <v>#REF!</v>
      </c>
      <c r="AM215" s="36" t="e">
        <f t="shared" si="1296"/>
        <v>#REF!</v>
      </c>
      <c r="AN215" s="36" t="e">
        <f t="shared" si="1296"/>
        <v>#REF!</v>
      </c>
      <c r="AO215" s="36" t="e">
        <f t="shared" si="1296"/>
        <v>#REF!</v>
      </c>
      <c r="AP215" s="36" t="e">
        <f t="shared" si="1296"/>
        <v>#REF!</v>
      </c>
      <c r="AQ215" s="36" t="e">
        <f t="shared" si="1296"/>
        <v>#REF!</v>
      </c>
      <c r="AR215" s="36" t="e">
        <f t="shared" si="1296"/>
        <v>#REF!</v>
      </c>
      <c r="AS215" s="36" t="e">
        <f t="shared" si="1296"/>
        <v>#REF!</v>
      </c>
      <c r="AT215" s="36" t="e">
        <f t="shared" si="1296"/>
        <v>#REF!</v>
      </c>
      <c r="AU215" s="36" t="e">
        <f t="shared" si="1296"/>
        <v>#REF!</v>
      </c>
      <c r="AV215" s="36" t="e">
        <f t="shared" si="1296"/>
        <v>#REF!</v>
      </c>
      <c r="AW215" s="36" t="e">
        <f t="shared" si="1296"/>
        <v>#REF!</v>
      </c>
      <c r="AX215" s="36" t="e">
        <f t="shared" si="1296"/>
        <v>#REF!</v>
      </c>
      <c r="AY215" s="36" t="e">
        <f t="shared" si="1296"/>
        <v>#REF!</v>
      </c>
      <c r="AZ215" s="36" t="e">
        <f t="shared" si="1296"/>
        <v>#REF!</v>
      </c>
      <c r="BA215" s="36" t="e">
        <f t="shared" si="1296"/>
        <v>#REF!</v>
      </c>
      <c r="BB215" s="36" t="e">
        <f t="shared" si="1296"/>
        <v>#REF!</v>
      </c>
      <c r="BC215" s="36" t="e">
        <f t="shared" si="1296"/>
        <v>#REF!</v>
      </c>
      <c r="BD215" s="36" t="e">
        <f t="shared" si="1296"/>
        <v>#REF!</v>
      </c>
      <c r="BE215" s="36" t="e">
        <f t="shared" si="1296"/>
        <v>#REF!</v>
      </c>
      <c r="BF215" s="36" t="e">
        <f t="shared" si="1296"/>
        <v>#REF!</v>
      </c>
      <c r="BG215" s="36" t="e">
        <f t="shared" si="1296"/>
        <v>#REF!</v>
      </c>
      <c r="BH215" s="36" t="e">
        <f t="shared" si="1296"/>
        <v>#REF!</v>
      </c>
      <c r="BI215" s="36" t="e">
        <f t="shared" si="1296"/>
        <v>#REF!</v>
      </c>
      <c r="BJ215" s="36" t="e">
        <f t="shared" si="1296"/>
        <v>#REF!</v>
      </c>
      <c r="BK215" s="36" t="e">
        <f t="shared" si="1296"/>
        <v>#REF!</v>
      </c>
      <c r="BL215" s="36" t="e">
        <f t="shared" si="1296"/>
        <v>#REF!</v>
      </c>
      <c r="BM215" s="36" t="e">
        <f t="shared" si="1296"/>
        <v>#REF!</v>
      </c>
      <c r="BN215" s="36" t="e">
        <f t="shared" si="1296"/>
        <v>#REF!</v>
      </c>
      <c r="BO215" s="36" t="e">
        <f t="shared" si="1296"/>
        <v>#REF!</v>
      </c>
      <c r="BP215" s="49" t="e">
        <f t="shared" ref="BP215:CI215" si="1297">SUM(BP216:BP217)</f>
        <v>#REF!</v>
      </c>
      <c r="BQ215" s="36" t="e">
        <f t="shared" si="1297"/>
        <v>#REF!</v>
      </c>
      <c r="BR215" s="36" t="e">
        <f t="shared" si="1297"/>
        <v>#REF!</v>
      </c>
      <c r="BS215" s="36" t="e">
        <f t="shared" si="1297"/>
        <v>#REF!</v>
      </c>
      <c r="BT215" s="36" t="e">
        <f t="shared" si="1297"/>
        <v>#REF!</v>
      </c>
      <c r="BU215" s="36" t="e">
        <f t="shared" si="1297"/>
        <v>#REF!</v>
      </c>
      <c r="BV215" s="36" t="e">
        <f t="shared" si="1297"/>
        <v>#REF!</v>
      </c>
      <c r="BW215" s="36" t="e">
        <f t="shared" si="1297"/>
        <v>#REF!</v>
      </c>
      <c r="BX215" s="36" t="e">
        <f t="shared" si="1297"/>
        <v>#REF!</v>
      </c>
      <c r="BY215" s="36" t="e">
        <f t="shared" si="1297"/>
        <v>#REF!</v>
      </c>
      <c r="BZ215" s="36" t="e">
        <f t="shared" si="1297"/>
        <v>#REF!</v>
      </c>
      <c r="CA215" s="36" t="e">
        <f t="shared" si="1297"/>
        <v>#REF!</v>
      </c>
      <c r="CB215" s="36" t="e">
        <f t="shared" si="1297"/>
        <v>#REF!</v>
      </c>
      <c r="CC215" s="36" t="e">
        <f t="shared" si="1297"/>
        <v>#REF!</v>
      </c>
      <c r="CD215" s="36" t="e">
        <f t="shared" si="1297"/>
        <v>#REF!</v>
      </c>
      <c r="CE215" s="36" t="e">
        <f t="shared" si="1297"/>
        <v>#REF!</v>
      </c>
      <c r="CF215" s="49" t="e">
        <f t="shared" si="1297"/>
        <v>#REF!</v>
      </c>
      <c r="CG215" s="36" t="e">
        <f t="shared" si="1297"/>
        <v>#REF!</v>
      </c>
      <c r="CH215" s="36" t="e">
        <f t="shared" si="1297"/>
        <v>#REF!</v>
      </c>
      <c r="CI215" s="36" t="e">
        <f t="shared" si="1297"/>
        <v>#REF!</v>
      </c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</row>
    <row r="216" spans="1:133" x14ac:dyDescent="0.65">
      <c r="A216" s="158"/>
      <c r="B216" s="158" t="s">
        <v>168</v>
      </c>
      <c r="C216" s="37" t="e">
        <f>#REF!</f>
        <v>#REF!</v>
      </c>
      <c r="D216" s="37" t="e">
        <f>#REF!</f>
        <v>#REF!</v>
      </c>
      <c r="E216" s="37" t="e">
        <f>#REF!</f>
        <v>#REF!</v>
      </c>
      <c r="F216" s="37" t="e">
        <f>#REF!</f>
        <v>#REF!</v>
      </c>
      <c r="G216" s="37" t="e">
        <f t="shared" ref="G216:G217" si="1298">SUM(C216:F216)</f>
        <v>#REF!</v>
      </c>
      <c r="H216" s="37" t="e">
        <f>#REF!</f>
        <v>#REF!</v>
      </c>
      <c r="I216" s="37" t="e">
        <f>#REF!</f>
        <v>#REF!</v>
      </c>
      <c r="J216" s="37" t="e">
        <f>#REF!</f>
        <v>#REF!</v>
      </c>
      <c r="K216" s="37" t="e">
        <f>#REF!</f>
        <v>#REF!</v>
      </c>
      <c r="L216" s="37" t="e">
        <f t="shared" ref="L216:L217" si="1299">SUM(H216:K216)</f>
        <v>#REF!</v>
      </c>
      <c r="M216" s="37" t="e">
        <f>#REF!</f>
        <v>#REF!</v>
      </c>
      <c r="N216" s="37" t="e">
        <f>#REF!</f>
        <v>#REF!</v>
      </c>
      <c r="O216" s="37" t="e">
        <f>#REF!</f>
        <v>#REF!</v>
      </c>
      <c r="P216" s="37" t="e">
        <f>#REF!</f>
        <v>#REF!</v>
      </c>
      <c r="Q216" s="37" t="e">
        <f t="shared" ref="Q216:Q217" si="1300">SUM(M216:P216)</f>
        <v>#REF!</v>
      </c>
      <c r="R216" s="37" t="e">
        <f>#REF!</f>
        <v>#REF!</v>
      </c>
      <c r="S216" s="37" t="e">
        <f>#REF!</f>
        <v>#REF!</v>
      </c>
      <c r="T216" s="37" t="e">
        <f>#REF!</f>
        <v>#REF!</v>
      </c>
      <c r="U216" s="37" t="e">
        <f>#REF!</f>
        <v>#REF!</v>
      </c>
      <c r="V216" s="37" t="e">
        <f t="shared" ref="V216:V217" si="1301">SUM(R216:U216)</f>
        <v>#REF!</v>
      </c>
      <c r="W216" s="37" t="e">
        <f>#REF!</f>
        <v>#REF!</v>
      </c>
      <c r="X216" s="37" t="e">
        <f>#REF!</f>
        <v>#REF!</v>
      </c>
      <c r="Y216" s="37" t="e">
        <f>#REF!</f>
        <v>#REF!</v>
      </c>
      <c r="Z216" s="37" t="e">
        <f>#REF!</f>
        <v>#REF!</v>
      </c>
      <c r="AA216" s="37" t="e">
        <f t="shared" ref="AA216:AA217" si="1302">SUM(W216:Z216)</f>
        <v>#REF!</v>
      </c>
      <c r="AB216" s="37" t="e">
        <f>#REF!</f>
        <v>#REF!</v>
      </c>
      <c r="AC216" s="37" t="e">
        <f>#REF!</f>
        <v>#REF!</v>
      </c>
      <c r="AD216" s="37" t="e">
        <f>#REF!</f>
        <v>#REF!</v>
      </c>
      <c r="AE216" s="37" t="e">
        <f>#REF!</f>
        <v>#REF!</v>
      </c>
      <c r="AF216" s="37" t="e">
        <f t="shared" ref="AF216:AF217" si="1303">SUM(AB216:AE216)</f>
        <v>#REF!</v>
      </c>
      <c r="AG216" s="37" t="e">
        <f>#REF!</f>
        <v>#REF!</v>
      </c>
      <c r="AH216" s="37" t="e">
        <f>#REF!</f>
        <v>#REF!</v>
      </c>
      <c r="AI216" s="50" t="e">
        <f t="shared" ref="AI216:AI217" si="1304">SUM(G216+Q216+AA216)/2+AG216+AH216+SUM(L216+V216+AF216)/3</f>
        <v>#REF!</v>
      </c>
      <c r="AJ216" s="37" t="e">
        <f>#REF!*1.8</f>
        <v>#REF!</v>
      </c>
      <c r="AK216" s="37" t="e">
        <f>#REF!*1.8</f>
        <v>#REF!</v>
      </c>
      <c r="AL216" s="37" t="e">
        <f>#REF!*1.8</f>
        <v>#REF!</v>
      </c>
      <c r="AM216" s="37" t="e">
        <f>#REF!*1.8</f>
        <v>#REF!</v>
      </c>
      <c r="AN216" s="37" t="e">
        <f t="shared" ref="AN216:AN217" si="1305">SUM(AJ216:AM216)</f>
        <v>#REF!</v>
      </c>
      <c r="AO216" s="37" t="e">
        <f>#REF!*1.8</f>
        <v>#REF!</v>
      </c>
      <c r="AP216" s="37" t="e">
        <f>#REF!*1.8</f>
        <v>#REF!</v>
      </c>
      <c r="AQ216" s="37" t="e">
        <f>#REF!*1.8</f>
        <v>#REF!</v>
      </c>
      <c r="AR216" s="37" t="e">
        <f>#REF!*1.8</f>
        <v>#REF!</v>
      </c>
      <c r="AS216" s="37" t="e">
        <f t="shared" ref="AS216:AS217" si="1306">SUM(AO216:AR216)</f>
        <v>#REF!</v>
      </c>
      <c r="AT216" s="37" t="e">
        <f>#REF!*1.8</f>
        <v>#REF!</v>
      </c>
      <c r="AU216" s="37" t="e">
        <f>#REF!*1.8</f>
        <v>#REF!</v>
      </c>
      <c r="AV216" s="37" t="e">
        <f>#REF!*1.8</f>
        <v>#REF!</v>
      </c>
      <c r="AW216" s="37" t="e">
        <f>#REF!*1.8</f>
        <v>#REF!</v>
      </c>
      <c r="AX216" s="37" t="e">
        <f t="shared" ref="AX216:AX217" si="1307">SUM(AT216:AW216)</f>
        <v>#REF!</v>
      </c>
      <c r="AY216" s="37" t="e">
        <f>#REF!*1.8</f>
        <v>#REF!</v>
      </c>
      <c r="AZ216" s="37" t="e">
        <f>#REF!*1.8</f>
        <v>#REF!</v>
      </c>
      <c r="BA216" s="37" t="e">
        <f>#REF!*1.8</f>
        <v>#REF!</v>
      </c>
      <c r="BB216" s="37" t="e">
        <f>#REF!*1.8</f>
        <v>#REF!</v>
      </c>
      <c r="BC216" s="37" t="e">
        <f t="shared" ref="BC216:BC217" si="1308">SUM(AY216:BB216)</f>
        <v>#REF!</v>
      </c>
      <c r="BD216" s="37" t="e">
        <f>#REF!*1.8</f>
        <v>#REF!</v>
      </c>
      <c r="BE216" s="37" t="e">
        <f>#REF!*1.8</f>
        <v>#REF!</v>
      </c>
      <c r="BF216" s="37" t="e">
        <f>#REF!*1.8</f>
        <v>#REF!</v>
      </c>
      <c r="BG216" s="37" t="e">
        <f>#REF!*1.8</f>
        <v>#REF!</v>
      </c>
      <c r="BH216" s="37" t="e">
        <f t="shared" ref="BH216:BH217" si="1309">SUM(BD216:BG216)</f>
        <v>#REF!</v>
      </c>
      <c r="BI216" s="37" t="e">
        <f>#REF!*1.8</f>
        <v>#REF!</v>
      </c>
      <c r="BJ216" s="37" t="e">
        <f>#REF!*1.8</f>
        <v>#REF!</v>
      </c>
      <c r="BK216" s="37" t="e">
        <f>#REF!*1.8</f>
        <v>#REF!</v>
      </c>
      <c r="BL216" s="37" t="e">
        <f>#REF!*1.8</f>
        <v>#REF!</v>
      </c>
      <c r="BM216" s="37" t="e">
        <f t="shared" ref="BM216:BM217" si="1310">SUM(BI216:BL216)</f>
        <v>#REF!</v>
      </c>
      <c r="BN216" s="37" t="e">
        <f>#REF!</f>
        <v>#REF!</v>
      </c>
      <c r="BO216" s="37" t="e">
        <f>#REF!</f>
        <v>#REF!</v>
      </c>
      <c r="BP216" s="50" t="e">
        <f t="shared" ref="BP216:BP217" si="1311">SUM(AN216+AX216+BH216)/2+BN216+BO216+SUM(AS216+BC216+BM216)/3</f>
        <v>#REF!</v>
      </c>
      <c r="BQ216" s="37" t="e">
        <f>#REF!*1.8</f>
        <v>#REF!</v>
      </c>
      <c r="BR216" s="37" t="e">
        <f>#REF!*1.8</f>
        <v>#REF!</v>
      </c>
      <c r="BS216" s="37" t="e">
        <f>#REF!*1.8</f>
        <v>#REF!</v>
      </c>
      <c r="BT216" s="37" t="e">
        <f>#REF!*1.8</f>
        <v>#REF!</v>
      </c>
      <c r="BU216" s="37" t="e">
        <f t="shared" ref="BU216:BU217" si="1312">SUM(BQ216:BT216)</f>
        <v>#REF!</v>
      </c>
      <c r="BV216" s="37" t="e">
        <f>#REF!*1.8</f>
        <v>#REF!</v>
      </c>
      <c r="BW216" s="37" t="e">
        <f>#REF!*1.8</f>
        <v>#REF!</v>
      </c>
      <c r="BX216" s="37" t="e">
        <f>#REF!*1.8</f>
        <v>#REF!</v>
      </c>
      <c r="BY216" s="37" t="e">
        <f>#REF!*1.8</f>
        <v>#REF!</v>
      </c>
      <c r="BZ216" s="37" t="e">
        <f t="shared" ref="BZ216:BZ217" si="1313">SUM(BV216:BY216)</f>
        <v>#REF!</v>
      </c>
      <c r="CA216" s="37" t="e">
        <f>#REF!*1.8</f>
        <v>#REF!</v>
      </c>
      <c r="CB216" s="37" t="e">
        <f>#REF!*1.8</f>
        <v>#REF!</v>
      </c>
      <c r="CC216" s="37" t="e">
        <f>#REF!*1.8</f>
        <v>#REF!</v>
      </c>
      <c r="CD216" s="37" t="e">
        <f>#REF!*1.8</f>
        <v>#REF!</v>
      </c>
      <c r="CE216" s="37" t="e">
        <f t="shared" ref="CE216:CE217" si="1314">SUM(CA216:CD216)</f>
        <v>#REF!</v>
      </c>
      <c r="CF216" s="50" t="e">
        <f t="shared" ref="CF216:CF217" si="1315">SUM(BU216+BZ216+CE216)/2</f>
        <v>#REF!</v>
      </c>
      <c r="CG216" s="37" t="e">
        <f t="shared" ref="CG216:CG217" si="1316">SUM(G216+Q216+AA216+AN216+AX216+BH216+BU216+BZ216+CE216)/2+AG216+AH216+BN216+BO216</f>
        <v>#REF!</v>
      </c>
      <c r="CH216" s="37" t="e">
        <f t="shared" ref="CH216:CH217" si="1317">SUM(L216+V216+AF216+AS216+BC216+BM216)/3</f>
        <v>#REF!</v>
      </c>
      <c r="CI216" s="37" t="e">
        <f t="shared" ref="CI216:CI217" si="1318">CG216+CH216</f>
        <v>#REF!</v>
      </c>
    </row>
    <row r="217" spans="1:133" x14ac:dyDescent="0.65">
      <c r="A217" s="158"/>
      <c r="B217" s="158" t="s">
        <v>167</v>
      </c>
      <c r="C217" s="37" t="e">
        <f>#REF!</f>
        <v>#REF!</v>
      </c>
      <c r="D217" s="37" t="e">
        <f>#REF!</f>
        <v>#REF!</v>
      </c>
      <c r="E217" s="37" t="e">
        <f>#REF!</f>
        <v>#REF!</v>
      </c>
      <c r="F217" s="37" t="e">
        <f>#REF!</f>
        <v>#REF!</v>
      </c>
      <c r="G217" s="37" t="e">
        <f t="shared" si="1298"/>
        <v>#REF!</v>
      </c>
      <c r="H217" s="37" t="e">
        <f>#REF!</f>
        <v>#REF!</v>
      </c>
      <c r="I217" s="37" t="e">
        <f>#REF!</f>
        <v>#REF!</v>
      </c>
      <c r="J217" s="37" t="e">
        <f>#REF!</f>
        <v>#REF!</v>
      </c>
      <c r="K217" s="37" t="e">
        <f>#REF!</f>
        <v>#REF!</v>
      </c>
      <c r="L217" s="37" t="e">
        <f t="shared" si="1299"/>
        <v>#REF!</v>
      </c>
      <c r="M217" s="37" t="e">
        <f>#REF!</f>
        <v>#REF!</v>
      </c>
      <c r="N217" s="37" t="e">
        <f>#REF!</f>
        <v>#REF!</v>
      </c>
      <c r="O217" s="37" t="e">
        <f>#REF!</f>
        <v>#REF!</v>
      </c>
      <c r="P217" s="37" t="e">
        <f>#REF!</f>
        <v>#REF!</v>
      </c>
      <c r="Q217" s="37" t="e">
        <f t="shared" si="1300"/>
        <v>#REF!</v>
      </c>
      <c r="R217" s="37" t="e">
        <f>#REF!</f>
        <v>#REF!</v>
      </c>
      <c r="S217" s="37" t="e">
        <f>#REF!</f>
        <v>#REF!</v>
      </c>
      <c r="T217" s="37" t="e">
        <f>#REF!</f>
        <v>#REF!</v>
      </c>
      <c r="U217" s="37" t="e">
        <f>#REF!</f>
        <v>#REF!</v>
      </c>
      <c r="V217" s="37" t="e">
        <f t="shared" si="1301"/>
        <v>#REF!</v>
      </c>
      <c r="W217" s="37" t="e">
        <f>#REF!</f>
        <v>#REF!</v>
      </c>
      <c r="X217" s="37" t="e">
        <f>#REF!</f>
        <v>#REF!</v>
      </c>
      <c r="Y217" s="37" t="e">
        <f>#REF!</f>
        <v>#REF!</v>
      </c>
      <c r="Z217" s="37" t="e">
        <f>#REF!</f>
        <v>#REF!</v>
      </c>
      <c r="AA217" s="37" t="e">
        <f t="shared" si="1302"/>
        <v>#REF!</v>
      </c>
      <c r="AB217" s="37" t="e">
        <f>#REF!</f>
        <v>#REF!</v>
      </c>
      <c r="AC217" s="37" t="e">
        <f>#REF!</f>
        <v>#REF!</v>
      </c>
      <c r="AD217" s="37" t="e">
        <f>#REF!</f>
        <v>#REF!</v>
      </c>
      <c r="AE217" s="37" t="e">
        <f>#REF!</f>
        <v>#REF!</v>
      </c>
      <c r="AF217" s="37" t="e">
        <f t="shared" si="1303"/>
        <v>#REF!</v>
      </c>
      <c r="AG217" s="37" t="e">
        <f>#REF!</f>
        <v>#REF!</v>
      </c>
      <c r="AH217" s="37" t="e">
        <f>#REF!</f>
        <v>#REF!</v>
      </c>
      <c r="AI217" s="50" t="e">
        <f t="shared" si="1304"/>
        <v>#REF!</v>
      </c>
      <c r="AJ217" s="37" t="e">
        <f>#REF!*1.8</f>
        <v>#REF!</v>
      </c>
      <c r="AK217" s="37" t="e">
        <f>#REF!*1.8</f>
        <v>#REF!</v>
      </c>
      <c r="AL217" s="37" t="e">
        <f>#REF!*1.8</f>
        <v>#REF!</v>
      </c>
      <c r="AM217" s="37" t="e">
        <f>#REF!*1.8</f>
        <v>#REF!</v>
      </c>
      <c r="AN217" s="37" t="e">
        <f t="shared" si="1305"/>
        <v>#REF!</v>
      </c>
      <c r="AO217" s="37" t="e">
        <f>#REF!*1.8</f>
        <v>#REF!</v>
      </c>
      <c r="AP217" s="37" t="e">
        <f>#REF!*1.8</f>
        <v>#REF!</v>
      </c>
      <c r="AQ217" s="37" t="e">
        <f>#REF!*1.8</f>
        <v>#REF!</v>
      </c>
      <c r="AR217" s="37" t="e">
        <f>#REF!*1.8</f>
        <v>#REF!</v>
      </c>
      <c r="AS217" s="37" t="e">
        <f t="shared" si="1306"/>
        <v>#REF!</v>
      </c>
      <c r="AT217" s="37" t="e">
        <f>#REF!*1.8</f>
        <v>#REF!</v>
      </c>
      <c r="AU217" s="37" t="e">
        <f>#REF!*1.8</f>
        <v>#REF!</v>
      </c>
      <c r="AV217" s="37" t="e">
        <f>#REF!*1.8</f>
        <v>#REF!</v>
      </c>
      <c r="AW217" s="37" t="e">
        <f>#REF!*1.8</f>
        <v>#REF!</v>
      </c>
      <c r="AX217" s="37" t="e">
        <f t="shared" si="1307"/>
        <v>#REF!</v>
      </c>
      <c r="AY217" s="37" t="e">
        <f>#REF!*1.8</f>
        <v>#REF!</v>
      </c>
      <c r="AZ217" s="37" t="e">
        <f>#REF!*1.8</f>
        <v>#REF!</v>
      </c>
      <c r="BA217" s="37" t="e">
        <f>#REF!*1.8</f>
        <v>#REF!</v>
      </c>
      <c r="BB217" s="37" t="e">
        <f>#REF!*1.8</f>
        <v>#REF!</v>
      </c>
      <c r="BC217" s="37" t="e">
        <f t="shared" si="1308"/>
        <v>#REF!</v>
      </c>
      <c r="BD217" s="37" t="e">
        <f>#REF!*1.8</f>
        <v>#REF!</v>
      </c>
      <c r="BE217" s="37" t="e">
        <f>#REF!*1.8</f>
        <v>#REF!</v>
      </c>
      <c r="BF217" s="37" t="e">
        <f>#REF!*1.8</f>
        <v>#REF!</v>
      </c>
      <c r="BG217" s="37" t="e">
        <f>#REF!*1.8</f>
        <v>#REF!</v>
      </c>
      <c r="BH217" s="37" t="e">
        <f t="shared" si="1309"/>
        <v>#REF!</v>
      </c>
      <c r="BI217" s="37" t="e">
        <f>#REF!*1.8</f>
        <v>#REF!</v>
      </c>
      <c r="BJ217" s="37" t="e">
        <f>#REF!*1.8</f>
        <v>#REF!</v>
      </c>
      <c r="BK217" s="37" t="e">
        <f>#REF!*1.8</f>
        <v>#REF!</v>
      </c>
      <c r="BL217" s="37" t="e">
        <f>#REF!*1.8</f>
        <v>#REF!</v>
      </c>
      <c r="BM217" s="37" t="e">
        <f t="shared" si="1310"/>
        <v>#REF!</v>
      </c>
      <c r="BN217" s="37" t="e">
        <f>#REF!</f>
        <v>#REF!</v>
      </c>
      <c r="BO217" s="37" t="e">
        <f>#REF!</f>
        <v>#REF!</v>
      </c>
      <c r="BP217" s="50" t="e">
        <f t="shared" si="1311"/>
        <v>#REF!</v>
      </c>
      <c r="BQ217" s="37" t="e">
        <f>#REF!*1.8</f>
        <v>#REF!</v>
      </c>
      <c r="BR217" s="37" t="e">
        <f>#REF!*1.8</f>
        <v>#REF!</v>
      </c>
      <c r="BS217" s="37" t="e">
        <f>#REF!*1.8</f>
        <v>#REF!</v>
      </c>
      <c r="BT217" s="37" t="e">
        <f>#REF!*1.8</f>
        <v>#REF!</v>
      </c>
      <c r="BU217" s="37" t="e">
        <f t="shared" si="1312"/>
        <v>#REF!</v>
      </c>
      <c r="BV217" s="37" t="e">
        <f>#REF!*1.8</f>
        <v>#REF!</v>
      </c>
      <c r="BW217" s="37" t="e">
        <f>#REF!*1.8</f>
        <v>#REF!</v>
      </c>
      <c r="BX217" s="37" t="e">
        <f>#REF!*1.8</f>
        <v>#REF!</v>
      </c>
      <c r="BY217" s="37" t="e">
        <f>#REF!*1.8</f>
        <v>#REF!</v>
      </c>
      <c r="BZ217" s="37" t="e">
        <f t="shared" si="1313"/>
        <v>#REF!</v>
      </c>
      <c r="CA217" s="37" t="e">
        <f>#REF!*1.8</f>
        <v>#REF!</v>
      </c>
      <c r="CB217" s="37" t="e">
        <f>#REF!*1.8</f>
        <v>#REF!</v>
      </c>
      <c r="CC217" s="37" t="e">
        <f>#REF!*1.8</f>
        <v>#REF!</v>
      </c>
      <c r="CD217" s="37" t="e">
        <f>#REF!*1.8</f>
        <v>#REF!</v>
      </c>
      <c r="CE217" s="37" t="e">
        <f t="shared" si="1314"/>
        <v>#REF!</v>
      </c>
      <c r="CF217" s="50" t="e">
        <f t="shared" si="1315"/>
        <v>#REF!</v>
      </c>
      <c r="CG217" s="37" t="e">
        <f t="shared" si="1316"/>
        <v>#REF!</v>
      </c>
      <c r="CH217" s="37" t="e">
        <f t="shared" si="1317"/>
        <v>#REF!</v>
      </c>
      <c r="CI217" s="37" t="e">
        <f t="shared" si="1318"/>
        <v>#REF!</v>
      </c>
    </row>
    <row r="218" spans="1:133" s="35" customFormat="1" x14ac:dyDescent="0.65">
      <c r="A218" s="157" t="s">
        <v>169</v>
      </c>
      <c r="B218" s="157"/>
      <c r="C218" s="36" t="e">
        <f>SUM(C219+C221+C224+C226)</f>
        <v>#REF!</v>
      </c>
      <c r="D218" s="36" t="e">
        <f t="shared" ref="D218:BO218" si="1319">SUM(D219+D221+D224+D226)</f>
        <v>#REF!</v>
      </c>
      <c r="E218" s="36" t="e">
        <f t="shared" si="1319"/>
        <v>#REF!</v>
      </c>
      <c r="F218" s="36" t="e">
        <f t="shared" si="1319"/>
        <v>#REF!</v>
      </c>
      <c r="G218" s="36" t="e">
        <f t="shared" si="1319"/>
        <v>#REF!</v>
      </c>
      <c r="H218" s="36" t="e">
        <f t="shared" si="1319"/>
        <v>#REF!</v>
      </c>
      <c r="I218" s="36" t="e">
        <f t="shared" si="1319"/>
        <v>#REF!</v>
      </c>
      <c r="J218" s="36" t="e">
        <f t="shared" si="1319"/>
        <v>#REF!</v>
      </c>
      <c r="K218" s="36" t="e">
        <f t="shared" si="1319"/>
        <v>#REF!</v>
      </c>
      <c r="L218" s="36" t="e">
        <f t="shared" si="1319"/>
        <v>#REF!</v>
      </c>
      <c r="M218" s="36" t="e">
        <f t="shared" si="1319"/>
        <v>#REF!</v>
      </c>
      <c r="N218" s="36" t="e">
        <f t="shared" si="1319"/>
        <v>#REF!</v>
      </c>
      <c r="O218" s="36" t="e">
        <f t="shared" si="1319"/>
        <v>#REF!</v>
      </c>
      <c r="P218" s="36" t="e">
        <f t="shared" si="1319"/>
        <v>#REF!</v>
      </c>
      <c r="Q218" s="36" t="e">
        <f t="shared" si="1319"/>
        <v>#REF!</v>
      </c>
      <c r="R218" s="36" t="e">
        <f t="shared" si="1319"/>
        <v>#REF!</v>
      </c>
      <c r="S218" s="36" t="e">
        <f t="shared" si="1319"/>
        <v>#REF!</v>
      </c>
      <c r="T218" s="36" t="e">
        <f t="shared" si="1319"/>
        <v>#REF!</v>
      </c>
      <c r="U218" s="36" t="e">
        <f t="shared" si="1319"/>
        <v>#REF!</v>
      </c>
      <c r="V218" s="36" t="e">
        <f t="shared" si="1319"/>
        <v>#REF!</v>
      </c>
      <c r="W218" s="36" t="e">
        <f t="shared" si="1319"/>
        <v>#REF!</v>
      </c>
      <c r="X218" s="36" t="e">
        <f t="shared" si="1319"/>
        <v>#REF!</v>
      </c>
      <c r="Y218" s="36" t="e">
        <f t="shared" si="1319"/>
        <v>#REF!</v>
      </c>
      <c r="Z218" s="36" t="e">
        <f t="shared" si="1319"/>
        <v>#REF!</v>
      </c>
      <c r="AA218" s="36" t="e">
        <f t="shared" si="1319"/>
        <v>#REF!</v>
      </c>
      <c r="AB218" s="36" t="e">
        <f t="shared" si="1319"/>
        <v>#REF!</v>
      </c>
      <c r="AC218" s="36" t="e">
        <f t="shared" si="1319"/>
        <v>#REF!</v>
      </c>
      <c r="AD218" s="36" t="e">
        <f t="shared" si="1319"/>
        <v>#REF!</v>
      </c>
      <c r="AE218" s="36" t="e">
        <f t="shared" si="1319"/>
        <v>#REF!</v>
      </c>
      <c r="AF218" s="36" t="e">
        <f t="shared" si="1319"/>
        <v>#REF!</v>
      </c>
      <c r="AG218" s="36" t="e">
        <f t="shared" si="1319"/>
        <v>#REF!</v>
      </c>
      <c r="AH218" s="36" t="e">
        <f t="shared" si="1319"/>
        <v>#REF!</v>
      </c>
      <c r="AI218" s="49" t="e">
        <f t="shared" si="1319"/>
        <v>#REF!</v>
      </c>
      <c r="AJ218" s="36" t="e">
        <f t="shared" si="1319"/>
        <v>#REF!</v>
      </c>
      <c r="AK218" s="36" t="e">
        <f t="shared" si="1319"/>
        <v>#REF!</v>
      </c>
      <c r="AL218" s="36" t="e">
        <f t="shared" si="1319"/>
        <v>#REF!</v>
      </c>
      <c r="AM218" s="36" t="e">
        <f t="shared" si="1319"/>
        <v>#REF!</v>
      </c>
      <c r="AN218" s="36" t="e">
        <f t="shared" si="1319"/>
        <v>#REF!</v>
      </c>
      <c r="AO218" s="36" t="e">
        <f t="shared" si="1319"/>
        <v>#REF!</v>
      </c>
      <c r="AP218" s="36" t="e">
        <f t="shared" si="1319"/>
        <v>#REF!</v>
      </c>
      <c r="AQ218" s="36" t="e">
        <f t="shared" si="1319"/>
        <v>#REF!</v>
      </c>
      <c r="AR218" s="36" t="e">
        <f t="shared" si="1319"/>
        <v>#REF!</v>
      </c>
      <c r="AS218" s="36" t="e">
        <f t="shared" si="1319"/>
        <v>#REF!</v>
      </c>
      <c r="AT218" s="36" t="e">
        <f t="shared" si="1319"/>
        <v>#REF!</v>
      </c>
      <c r="AU218" s="36" t="e">
        <f t="shared" si="1319"/>
        <v>#REF!</v>
      </c>
      <c r="AV218" s="36" t="e">
        <f t="shared" si="1319"/>
        <v>#REF!</v>
      </c>
      <c r="AW218" s="36" t="e">
        <f t="shared" si="1319"/>
        <v>#REF!</v>
      </c>
      <c r="AX218" s="36" t="e">
        <f t="shared" si="1319"/>
        <v>#REF!</v>
      </c>
      <c r="AY218" s="36" t="e">
        <f t="shared" si="1319"/>
        <v>#REF!</v>
      </c>
      <c r="AZ218" s="36" t="e">
        <f t="shared" si="1319"/>
        <v>#REF!</v>
      </c>
      <c r="BA218" s="36" t="e">
        <f t="shared" si="1319"/>
        <v>#REF!</v>
      </c>
      <c r="BB218" s="36" t="e">
        <f t="shared" si="1319"/>
        <v>#REF!</v>
      </c>
      <c r="BC218" s="36" t="e">
        <f t="shared" si="1319"/>
        <v>#REF!</v>
      </c>
      <c r="BD218" s="36" t="e">
        <f t="shared" si="1319"/>
        <v>#REF!</v>
      </c>
      <c r="BE218" s="36" t="e">
        <f t="shared" si="1319"/>
        <v>#REF!</v>
      </c>
      <c r="BF218" s="36" t="e">
        <f t="shared" si="1319"/>
        <v>#REF!</v>
      </c>
      <c r="BG218" s="36" t="e">
        <f t="shared" si="1319"/>
        <v>#REF!</v>
      </c>
      <c r="BH218" s="36" t="e">
        <f t="shared" si="1319"/>
        <v>#REF!</v>
      </c>
      <c r="BI218" s="36" t="e">
        <f t="shared" si="1319"/>
        <v>#REF!</v>
      </c>
      <c r="BJ218" s="36" t="e">
        <f t="shared" si="1319"/>
        <v>#REF!</v>
      </c>
      <c r="BK218" s="36" t="e">
        <f t="shared" si="1319"/>
        <v>#REF!</v>
      </c>
      <c r="BL218" s="36" t="e">
        <f t="shared" si="1319"/>
        <v>#REF!</v>
      </c>
      <c r="BM218" s="36" t="e">
        <f t="shared" si="1319"/>
        <v>#REF!</v>
      </c>
      <c r="BN218" s="36" t="e">
        <f t="shared" si="1319"/>
        <v>#REF!</v>
      </c>
      <c r="BO218" s="36" t="e">
        <f t="shared" si="1319"/>
        <v>#REF!</v>
      </c>
      <c r="BP218" s="49" t="e">
        <f t="shared" ref="BP218:CI218" si="1320">SUM(BP219+BP221+BP224+BP226)</f>
        <v>#REF!</v>
      </c>
      <c r="BQ218" s="36" t="e">
        <f t="shared" si="1320"/>
        <v>#REF!</v>
      </c>
      <c r="BR218" s="36" t="e">
        <f t="shared" si="1320"/>
        <v>#REF!</v>
      </c>
      <c r="BS218" s="36" t="e">
        <f t="shared" si="1320"/>
        <v>#REF!</v>
      </c>
      <c r="BT218" s="36" t="e">
        <f t="shared" si="1320"/>
        <v>#REF!</v>
      </c>
      <c r="BU218" s="36" t="e">
        <f t="shared" si="1320"/>
        <v>#REF!</v>
      </c>
      <c r="BV218" s="36" t="e">
        <f t="shared" si="1320"/>
        <v>#REF!</v>
      </c>
      <c r="BW218" s="36" t="e">
        <f t="shared" si="1320"/>
        <v>#REF!</v>
      </c>
      <c r="BX218" s="36" t="e">
        <f t="shared" si="1320"/>
        <v>#REF!</v>
      </c>
      <c r="BY218" s="36" t="e">
        <f t="shared" si="1320"/>
        <v>#REF!</v>
      </c>
      <c r="BZ218" s="36" t="e">
        <f t="shared" si="1320"/>
        <v>#REF!</v>
      </c>
      <c r="CA218" s="36" t="e">
        <f t="shared" si="1320"/>
        <v>#REF!</v>
      </c>
      <c r="CB218" s="36" t="e">
        <f t="shared" si="1320"/>
        <v>#REF!</v>
      </c>
      <c r="CC218" s="36" t="e">
        <f t="shared" si="1320"/>
        <v>#REF!</v>
      </c>
      <c r="CD218" s="36" t="e">
        <f t="shared" si="1320"/>
        <v>#REF!</v>
      </c>
      <c r="CE218" s="36" t="e">
        <f t="shared" si="1320"/>
        <v>#REF!</v>
      </c>
      <c r="CF218" s="49" t="e">
        <f t="shared" si="1320"/>
        <v>#REF!</v>
      </c>
      <c r="CG218" s="36" t="e">
        <f t="shared" si="1320"/>
        <v>#REF!</v>
      </c>
      <c r="CH218" s="36" t="e">
        <f t="shared" si="1320"/>
        <v>#REF!</v>
      </c>
      <c r="CI218" s="36" t="e">
        <f t="shared" si="1320"/>
        <v>#REF!</v>
      </c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</row>
    <row r="219" spans="1:133" s="35" customFormat="1" x14ac:dyDescent="0.65">
      <c r="A219" s="163"/>
      <c r="B219" s="163" t="s">
        <v>170</v>
      </c>
      <c r="C219" s="36" t="e">
        <f>SUM(C220)</f>
        <v>#REF!</v>
      </c>
      <c r="D219" s="36" t="e">
        <f t="shared" ref="D219:BO219" si="1321">SUM(D220)</f>
        <v>#REF!</v>
      </c>
      <c r="E219" s="36" t="e">
        <f t="shared" si="1321"/>
        <v>#REF!</v>
      </c>
      <c r="F219" s="36" t="e">
        <f t="shared" si="1321"/>
        <v>#REF!</v>
      </c>
      <c r="G219" s="36" t="e">
        <f t="shared" si="1321"/>
        <v>#REF!</v>
      </c>
      <c r="H219" s="36" t="e">
        <f t="shared" si="1321"/>
        <v>#REF!</v>
      </c>
      <c r="I219" s="36" t="e">
        <f t="shared" si="1321"/>
        <v>#REF!</v>
      </c>
      <c r="J219" s="36" t="e">
        <f t="shared" si="1321"/>
        <v>#REF!</v>
      </c>
      <c r="K219" s="36" t="e">
        <f t="shared" si="1321"/>
        <v>#REF!</v>
      </c>
      <c r="L219" s="36" t="e">
        <f t="shared" si="1321"/>
        <v>#REF!</v>
      </c>
      <c r="M219" s="36" t="e">
        <f t="shared" si="1321"/>
        <v>#REF!</v>
      </c>
      <c r="N219" s="36" t="e">
        <f t="shared" si="1321"/>
        <v>#REF!</v>
      </c>
      <c r="O219" s="36" t="e">
        <f t="shared" si="1321"/>
        <v>#REF!</v>
      </c>
      <c r="P219" s="36" t="e">
        <f t="shared" si="1321"/>
        <v>#REF!</v>
      </c>
      <c r="Q219" s="36" t="e">
        <f t="shared" si="1321"/>
        <v>#REF!</v>
      </c>
      <c r="R219" s="36" t="e">
        <f t="shared" si="1321"/>
        <v>#REF!</v>
      </c>
      <c r="S219" s="36" t="e">
        <f t="shared" si="1321"/>
        <v>#REF!</v>
      </c>
      <c r="T219" s="36" t="e">
        <f t="shared" si="1321"/>
        <v>#REF!</v>
      </c>
      <c r="U219" s="36" t="e">
        <f t="shared" si="1321"/>
        <v>#REF!</v>
      </c>
      <c r="V219" s="36" t="e">
        <f t="shared" si="1321"/>
        <v>#REF!</v>
      </c>
      <c r="W219" s="36" t="e">
        <f t="shared" si="1321"/>
        <v>#REF!</v>
      </c>
      <c r="X219" s="36" t="e">
        <f t="shared" si="1321"/>
        <v>#REF!</v>
      </c>
      <c r="Y219" s="36" t="e">
        <f t="shared" si="1321"/>
        <v>#REF!</v>
      </c>
      <c r="Z219" s="36" t="e">
        <f t="shared" si="1321"/>
        <v>#REF!</v>
      </c>
      <c r="AA219" s="36" t="e">
        <f t="shared" si="1321"/>
        <v>#REF!</v>
      </c>
      <c r="AB219" s="36" t="e">
        <f t="shared" si="1321"/>
        <v>#REF!</v>
      </c>
      <c r="AC219" s="36" t="e">
        <f t="shared" si="1321"/>
        <v>#REF!</v>
      </c>
      <c r="AD219" s="36" t="e">
        <f t="shared" si="1321"/>
        <v>#REF!</v>
      </c>
      <c r="AE219" s="36" t="e">
        <f t="shared" si="1321"/>
        <v>#REF!</v>
      </c>
      <c r="AF219" s="36" t="e">
        <f t="shared" si="1321"/>
        <v>#REF!</v>
      </c>
      <c r="AG219" s="36" t="e">
        <f t="shared" si="1321"/>
        <v>#REF!</v>
      </c>
      <c r="AH219" s="36" t="e">
        <f t="shared" si="1321"/>
        <v>#REF!</v>
      </c>
      <c r="AI219" s="49" t="e">
        <f t="shared" si="1321"/>
        <v>#REF!</v>
      </c>
      <c r="AJ219" s="36" t="e">
        <f t="shared" si="1321"/>
        <v>#REF!</v>
      </c>
      <c r="AK219" s="36" t="e">
        <f t="shared" si="1321"/>
        <v>#REF!</v>
      </c>
      <c r="AL219" s="36" t="e">
        <f t="shared" si="1321"/>
        <v>#REF!</v>
      </c>
      <c r="AM219" s="36" t="e">
        <f t="shared" si="1321"/>
        <v>#REF!</v>
      </c>
      <c r="AN219" s="36" t="e">
        <f t="shared" si="1321"/>
        <v>#REF!</v>
      </c>
      <c r="AO219" s="36" t="e">
        <f t="shared" si="1321"/>
        <v>#REF!</v>
      </c>
      <c r="AP219" s="36" t="e">
        <f t="shared" si="1321"/>
        <v>#REF!</v>
      </c>
      <c r="AQ219" s="36" t="e">
        <f t="shared" si="1321"/>
        <v>#REF!</v>
      </c>
      <c r="AR219" s="36" t="e">
        <f t="shared" si="1321"/>
        <v>#REF!</v>
      </c>
      <c r="AS219" s="36" t="e">
        <f t="shared" si="1321"/>
        <v>#REF!</v>
      </c>
      <c r="AT219" s="36" t="e">
        <f t="shared" si="1321"/>
        <v>#REF!</v>
      </c>
      <c r="AU219" s="36" t="e">
        <f t="shared" si="1321"/>
        <v>#REF!</v>
      </c>
      <c r="AV219" s="36" t="e">
        <f t="shared" si="1321"/>
        <v>#REF!</v>
      </c>
      <c r="AW219" s="36" t="e">
        <f t="shared" si="1321"/>
        <v>#REF!</v>
      </c>
      <c r="AX219" s="36" t="e">
        <f t="shared" si="1321"/>
        <v>#REF!</v>
      </c>
      <c r="AY219" s="36" t="e">
        <f t="shared" si="1321"/>
        <v>#REF!</v>
      </c>
      <c r="AZ219" s="36" t="e">
        <f t="shared" si="1321"/>
        <v>#REF!</v>
      </c>
      <c r="BA219" s="36" t="e">
        <f t="shared" si="1321"/>
        <v>#REF!</v>
      </c>
      <c r="BB219" s="36" t="e">
        <f t="shared" si="1321"/>
        <v>#REF!</v>
      </c>
      <c r="BC219" s="36" t="e">
        <f t="shared" si="1321"/>
        <v>#REF!</v>
      </c>
      <c r="BD219" s="36" t="e">
        <f t="shared" si="1321"/>
        <v>#REF!</v>
      </c>
      <c r="BE219" s="36" t="e">
        <f t="shared" si="1321"/>
        <v>#REF!</v>
      </c>
      <c r="BF219" s="36" t="e">
        <f t="shared" si="1321"/>
        <v>#REF!</v>
      </c>
      <c r="BG219" s="36" t="e">
        <f t="shared" si="1321"/>
        <v>#REF!</v>
      </c>
      <c r="BH219" s="36" t="e">
        <f t="shared" si="1321"/>
        <v>#REF!</v>
      </c>
      <c r="BI219" s="36" t="e">
        <f t="shared" si="1321"/>
        <v>#REF!</v>
      </c>
      <c r="BJ219" s="36" t="e">
        <f t="shared" si="1321"/>
        <v>#REF!</v>
      </c>
      <c r="BK219" s="36" t="e">
        <f t="shared" si="1321"/>
        <v>#REF!</v>
      </c>
      <c r="BL219" s="36" t="e">
        <f t="shared" si="1321"/>
        <v>#REF!</v>
      </c>
      <c r="BM219" s="36" t="e">
        <f t="shared" si="1321"/>
        <v>#REF!</v>
      </c>
      <c r="BN219" s="36" t="e">
        <f t="shared" si="1321"/>
        <v>#REF!</v>
      </c>
      <c r="BO219" s="36" t="e">
        <f t="shared" si="1321"/>
        <v>#REF!</v>
      </c>
      <c r="BP219" s="49" t="e">
        <f t="shared" ref="BP219:CI219" si="1322">SUM(BP220)</f>
        <v>#REF!</v>
      </c>
      <c r="BQ219" s="36" t="e">
        <f t="shared" si="1322"/>
        <v>#REF!</v>
      </c>
      <c r="BR219" s="36" t="e">
        <f t="shared" si="1322"/>
        <v>#REF!</v>
      </c>
      <c r="BS219" s="36" t="e">
        <f t="shared" si="1322"/>
        <v>#REF!</v>
      </c>
      <c r="BT219" s="36" t="e">
        <f t="shared" si="1322"/>
        <v>#REF!</v>
      </c>
      <c r="BU219" s="36" t="e">
        <f t="shared" si="1322"/>
        <v>#REF!</v>
      </c>
      <c r="BV219" s="36" t="e">
        <f t="shared" si="1322"/>
        <v>#REF!</v>
      </c>
      <c r="BW219" s="36" t="e">
        <f t="shared" si="1322"/>
        <v>#REF!</v>
      </c>
      <c r="BX219" s="36" t="e">
        <f t="shared" si="1322"/>
        <v>#REF!</v>
      </c>
      <c r="BY219" s="36" t="e">
        <f t="shared" si="1322"/>
        <v>#REF!</v>
      </c>
      <c r="BZ219" s="36" t="e">
        <f t="shared" si="1322"/>
        <v>#REF!</v>
      </c>
      <c r="CA219" s="36" t="e">
        <f t="shared" si="1322"/>
        <v>#REF!</v>
      </c>
      <c r="CB219" s="36" t="e">
        <f t="shared" si="1322"/>
        <v>#REF!</v>
      </c>
      <c r="CC219" s="36" t="e">
        <f t="shared" si="1322"/>
        <v>#REF!</v>
      </c>
      <c r="CD219" s="36" t="e">
        <f t="shared" si="1322"/>
        <v>#REF!</v>
      </c>
      <c r="CE219" s="36" t="e">
        <f t="shared" si="1322"/>
        <v>#REF!</v>
      </c>
      <c r="CF219" s="49" t="e">
        <f t="shared" si="1322"/>
        <v>#REF!</v>
      </c>
      <c r="CG219" s="36" t="e">
        <f t="shared" si="1322"/>
        <v>#REF!</v>
      </c>
      <c r="CH219" s="36" t="e">
        <f t="shared" si="1322"/>
        <v>#REF!</v>
      </c>
      <c r="CI219" s="36" t="e">
        <f t="shared" si="1322"/>
        <v>#REF!</v>
      </c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</row>
    <row r="220" spans="1:133" x14ac:dyDescent="0.65">
      <c r="A220" s="158"/>
      <c r="B220" s="158" t="s">
        <v>215</v>
      </c>
      <c r="C220" s="37" t="e">
        <f>#REF!</f>
        <v>#REF!</v>
      </c>
      <c r="D220" s="37" t="e">
        <f>#REF!</f>
        <v>#REF!</v>
      </c>
      <c r="E220" s="37" t="e">
        <f>#REF!</f>
        <v>#REF!</v>
      </c>
      <c r="F220" s="37" t="e">
        <f>#REF!</f>
        <v>#REF!</v>
      </c>
      <c r="G220" s="37" t="e">
        <f>SUM(C220:F220)</f>
        <v>#REF!</v>
      </c>
      <c r="H220" s="37" t="e">
        <f>#REF!</f>
        <v>#REF!</v>
      </c>
      <c r="I220" s="37" t="e">
        <f>#REF!</f>
        <v>#REF!</v>
      </c>
      <c r="J220" s="37" t="e">
        <f>#REF!</f>
        <v>#REF!</v>
      </c>
      <c r="K220" s="37" t="e">
        <f>#REF!</f>
        <v>#REF!</v>
      </c>
      <c r="L220" s="37" t="e">
        <f>SUM(H220:K220)</f>
        <v>#REF!</v>
      </c>
      <c r="M220" s="37" t="e">
        <f>#REF!</f>
        <v>#REF!</v>
      </c>
      <c r="N220" s="37" t="e">
        <f>#REF!</f>
        <v>#REF!</v>
      </c>
      <c r="O220" s="37" t="e">
        <f>#REF!</f>
        <v>#REF!</v>
      </c>
      <c r="P220" s="37" t="e">
        <f>#REF!</f>
        <v>#REF!</v>
      </c>
      <c r="Q220" s="37" t="e">
        <f t="shared" ref="Q220" si="1323">SUM(M220:P220)</f>
        <v>#REF!</v>
      </c>
      <c r="R220" s="37" t="e">
        <f>#REF!</f>
        <v>#REF!</v>
      </c>
      <c r="S220" s="37" t="e">
        <f>#REF!</f>
        <v>#REF!</v>
      </c>
      <c r="T220" s="37" t="e">
        <f>#REF!</f>
        <v>#REF!</v>
      </c>
      <c r="U220" s="37" t="e">
        <f>#REF!</f>
        <v>#REF!</v>
      </c>
      <c r="V220" s="37" t="e">
        <f t="shared" ref="V220" si="1324">SUM(R220:U220)</f>
        <v>#REF!</v>
      </c>
      <c r="W220" s="37" t="e">
        <f>#REF!</f>
        <v>#REF!</v>
      </c>
      <c r="X220" s="37" t="e">
        <f>#REF!</f>
        <v>#REF!</v>
      </c>
      <c r="Y220" s="37" t="e">
        <f>#REF!</f>
        <v>#REF!</v>
      </c>
      <c r="Z220" s="37" t="e">
        <f>#REF!</f>
        <v>#REF!</v>
      </c>
      <c r="AA220" s="37" t="e">
        <f t="shared" ref="AA220" si="1325">SUM(W220:Z220)</f>
        <v>#REF!</v>
      </c>
      <c r="AB220" s="37" t="e">
        <f>#REF!</f>
        <v>#REF!</v>
      </c>
      <c r="AC220" s="37" t="e">
        <f>#REF!</f>
        <v>#REF!</v>
      </c>
      <c r="AD220" s="37" t="e">
        <f>#REF!</f>
        <v>#REF!</v>
      </c>
      <c r="AE220" s="37" t="e">
        <f>#REF!</f>
        <v>#REF!</v>
      </c>
      <c r="AF220" s="37" t="e">
        <f t="shared" ref="AF220" si="1326">SUM(AB220:AE220)</f>
        <v>#REF!</v>
      </c>
      <c r="AG220" s="37" t="e">
        <f>#REF!</f>
        <v>#REF!</v>
      </c>
      <c r="AH220" s="37" t="e">
        <f>#REF!</f>
        <v>#REF!</v>
      </c>
      <c r="AI220" s="50" t="e">
        <f>SUM(G220+Q220+AA220)/2+AG220+AH220+SUM(L220+V220+AF220)/3</f>
        <v>#REF!</v>
      </c>
      <c r="AJ220" s="37" t="e">
        <f>#REF!*1.8</f>
        <v>#REF!</v>
      </c>
      <c r="AK220" s="37" t="e">
        <f>#REF!*1.8</f>
        <v>#REF!</v>
      </c>
      <c r="AL220" s="37" t="e">
        <f>#REF!*1.8</f>
        <v>#REF!</v>
      </c>
      <c r="AM220" s="37" t="e">
        <f>#REF!*1.8</f>
        <v>#REF!</v>
      </c>
      <c r="AN220" s="37" t="e">
        <f t="shared" ref="AN220" si="1327">SUM(AJ220:AM220)</f>
        <v>#REF!</v>
      </c>
      <c r="AO220" s="37" t="e">
        <f>#REF!*1.8</f>
        <v>#REF!</v>
      </c>
      <c r="AP220" s="37" t="e">
        <f>#REF!*1.8</f>
        <v>#REF!</v>
      </c>
      <c r="AQ220" s="37" t="e">
        <f>#REF!*1.8</f>
        <v>#REF!</v>
      </c>
      <c r="AR220" s="37" t="e">
        <f>#REF!*1.8</f>
        <v>#REF!</v>
      </c>
      <c r="AS220" s="37" t="e">
        <f t="shared" ref="AS220" si="1328">SUM(AO220:AR220)</f>
        <v>#REF!</v>
      </c>
      <c r="AT220" s="37" t="e">
        <f>#REF!*1.8</f>
        <v>#REF!</v>
      </c>
      <c r="AU220" s="37" t="e">
        <f>#REF!*1.8</f>
        <v>#REF!</v>
      </c>
      <c r="AV220" s="37" t="e">
        <f>#REF!*1.8</f>
        <v>#REF!</v>
      </c>
      <c r="AW220" s="37" t="e">
        <f>#REF!*1.8</f>
        <v>#REF!</v>
      </c>
      <c r="AX220" s="37" t="e">
        <f t="shared" ref="AX220" si="1329">SUM(AT220:AW220)</f>
        <v>#REF!</v>
      </c>
      <c r="AY220" s="37" t="e">
        <f>#REF!*1.8</f>
        <v>#REF!</v>
      </c>
      <c r="AZ220" s="37" t="e">
        <f>#REF!*1.8</f>
        <v>#REF!</v>
      </c>
      <c r="BA220" s="37" t="e">
        <f>#REF!*1.8</f>
        <v>#REF!</v>
      </c>
      <c r="BB220" s="37" t="e">
        <f>#REF!*1.8</f>
        <v>#REF!</v>
      </c>
      <c r="BC220" s="37" t="e">
        <f t="shared" ref="BC220" si="1330">SUM(AY220:BB220)</f>
        <v>#REF!</v>
      </c>
      <c r="BD220" s="37" t="e">
        <f>#REF!*1.8</f>
        <v>#REF!</v>
      </c>
      <c r="BE220" s="37" t="e">
        <f>#REF!*1.8</f>
        <v>#REF!</v>
      </c>
      <c r="BF220" s="37" t="e">
        <f>#REF!*1.8</f>
        <v>#REF!</v>
      </c>
      <c r="BG220" s="37" t="e">
        <f>#REF!*1.8</f>
        <v>#REF!</v>
      </c>
      <c r="BH220" s="37" t="e">
        <f t="shared" ref="BH220" si="1331">SUM(BD220:BG220)</f>
        <v>#REF!</v>
      </c>
      <c r="BI220" s="37" t="e">
        <f>#REF!*1.8</f>
        <v>#REF!</v>
      </c>
      <c r="BJ220" s="37" t="e">
        <f>#REF!*1.8</f>
        <v>#REF!</v>
      </c>
      <c r="BK220" s="37" t="e">
        <f>#REF!*1.8</f>
        <v>#REF!</v>
      </c>
      <c r="BL220" s="37" t="e">
        <f>#REF!*1.8</f>
        <v>#REF!</v>
      </c>
      <c r="BM220" s="37" t="e">
        <f t="shared" ref="BM220" si="1332">SUM(BI220:BL220)</f>
        <v>#REF!</v>
      </c>
      <c r="BN220" s="37" t="e">
        <f>#REF!</f>
        <v>#REF!</v>
      </c>
      <c r="BO220" s="37" t="e">
        <f>#REF!</f>
        <v>#REF!</v>
      </c>
      <c r="BP220" s="50" t="e">
        <f t="shared" ref="BP220" si="1333">SUM(AN220+AX220+BH220)/2+BN220+BO220+SUM(AS220+BC220+BM220)/3</f>
        <v>#REF!</v>
      </c>
      <c r="BQ220" s="37" t="e">
        <f>#REF!*1.8</f>
        <v>#REF!</v>
      </c>
      <c r="BR220" s="37" t="e">
        <f>#REF!*1.8</f>
        <v>#REF!</v>
      </c>
      <c r="BS220" s="37" t="e">
        <f>#REF!*1.8</f>
        <v>#REF!</v>
      </c>
      <c r="BT220" s="37" t="e">
        <f>#REF!*1.8</f>
        <v>#REF!</v>
      </c>
      <c r="BU220" s="37" t="e">
        <f t="shared" ref="BU220" si="1334">SUM(BQ220:BT220)</f>
        <v>#REF!</v>
      </c>
      <c r="BV220" s="37" t="e">
        <f>#REF!*1.8</f>
        <v>#REF!</v>
      </c>
      <c r="BW220" s="37" t="e">
        <f>#REF!*1.8</f>
        <v>#REF!</v>
      </c>
      <c r="BX220" s="37" t="e">
        <f>#REF!*1.8</f>
        <v>#REF!</v>
      </c>
      <c r="BY220" s="37" t="e">
        <f>#REF!*1.8</f>
        <v>#REF!</v>
      </c>
      <c r="BZ220" s="37" t="e">
        <f t="shared" ref="BZ220" si="1335">SUM(BV220:BY220)</f>
        <v>#REF!</v>
      </c>
      <c r="CA220" s="37" t="e">
        <f>#REF!*1.8</f>
        <v>#REF!</v>
      </c>
      <c r="CB220" s="37" t="e">
        <f>#REF!*1.8</f>
        <v>#REF!</v>
      </c>
      <c r="CC220" s="37" t="e">
        <f>#REF!*1.8</f>
        <v>#REF!</v>
      </c>
      <c r="CD220" s="37" t="e">
        <f>#REF!*1.8</f>
        <v>#REF!</v>
      </c>
      <c r="CE220" s="37" t="e">
        <f t="shared" ref="CE220" si="1336">SUM(CA220:CD220)</f>
        <v>#REF!</v>
      </c>
      <c r="CF220" s="50" t="e">
        <f>SUM(BU220+BZ220+CE220)/2</f>
        <v>#REF!</v>
      </c>
      <c r="CG220" s="37" t="e">
        <f t="shared" ref="CG220" si="1337">SUM(G220+Q220+AA220+AN220+AX220+BH220+BU220+BZ220+CE220)/2+AG220+AH220+BN220+BO220</f>
        <v>#REF!</v>
      </c>
      <c r="CH220" s="37" t="e">
        <f t="shared" ref="CH220" si="1338">SUM(L220+V220+AF220+AS220+BC220+BM220)/3</f>
        <v>#REF!</v>
      </c>
      <c r="CI220" s="37" t="e">
        <f t="shared" ref="CI220" si="1339">CG220+CH220</f>
        <v>#REF!</v>
      </c>
    </row>
    <row r="221" spans="1:133" s="35" customFormat="1" x14ac:dyDescent="0.65">
      <c r="A221" s="157"/>
      <c r="B221" s="157" t="s">
        <v>171</v>
      </c>
      <c r="C221" s="36" t="e">
        <f>SUM(C222:C223)</f>
        <v>#REF!</v>
      </c>
      <c r="D221" s="36" t="e">
        <f t="shared" ref="D221:BO221" si="1340">SUM(D222:D223)</f>
        <v>#REF!</v>
      </c>
      <c r="E221" s="36" t="e">
        <f t="shared" si="1340"/>
        <v>#REF!</v>
      </c>
      <c r="F221" s="36" t="e">
        <f t="shared" si="1340"/>
        <v>#REF!</v>
      </c>
      <c r="G221" s="36" t="e">
        <f t="shared" si="1340"/>
        <v>#REF!</v>
      </c>
      <c r="H221" s="36" t="e">
        <f t="shared" si="1340"/>
        <v>#REF!</v>
      </c>
      <c r="I221" s="36" t="e">
        <f t="shared" si="1340"/>
        <v>#REF!</v>
      </c>
      <c r="J221" s="36" t="e">
        <f t="shared" si="1340"/>
        <v>#REF!</v>
      </c>
      <c r="K221" s="36" t="e">
        <f t="shared" si="1340"/>
        <v>#REF!</v>
      </c>
      <c r="L221" s="36" t="e">
        <f t="shared" si="1340"/>
        <v>#REF!</v>
      </c>
      <c r="M221" s="36" t="e">
        <f t="shared" si="1340"/>
        <v>#REF!</v>
      </c>
      <c r="N221" s="36" t="e">
        <f t="shared" si="1340"/>
        <v>#REF!</v>
      </c>
      <c r="O221" s="36" t="e">
        <f t="shared" si="1340"/>
        <v>#REF!</v>
      </c>
      <c r="P221" s="36" t="e">
        <f t="shared" si="1340"/>
        <v>#REF!</v>
      </c>
      <c r="Q221" s="36" t="e">
        <f t="shared" si="1340"/>
        <v>#REF!</v>
      </c>
      <c r="R221" s="36" t="e">
        <f t="shared" si="1340"/>
        <v>#REF!</v>
      </c>
      <c r="S221" s="36" t="e">
        <f t="shared" si="1340"/>
        <v>#REF!</v>
      </c>
      <c r="T221" s="36" t="e">
        <f t="shared" si="1340"/>
        <v>#REF!</v>
      </c>
      <c r="U221" s="36" t="e">
        <f t="shared" si="1340"/>
        <v>#REF!</v>
      </c>
      <c r="V221" s="36" t="e">
        <f t="shared" si="1340"/>
        <v>#REF!</v>
      </c>
      <c r="W221" s="36" t="e">
        <f t="shared" si="1340"/>
        <v>#REF!</v>
      </c>
      <c r="X221" s="36" t="e">
        <f t="shared" si="1340"/>
        <v>#REF!</v>
      </c>
      <c r="Y221" s="36" t="e">
        <f t="shared" si="1340"/>
        <v>#REF!</v>
      </c>
      <c r="Z221" s="36" t="e">
        <f t="shared" si="1340"/>
        <v>#REF!</v>
      </c>
      <c r="AA221" s="36" t="e">
        <f t="shared" si="1340"/>
        <v>#REF!</v>
      </c>
      <c r="AB221" s="36" t="e">
        <f t="shared" si="1340"/>
        <v>#REF!</v>
      </c>
      <c r="AC221" s="36" t="e">
        <f t="shared" si="1340"/>
        <v>#REF!</v>
      </c>
      <c r="AD221" s="36" t="e">
        <f t="shared" si="1340"/>
        <v>#REF!</v>
      </c>
      <c r="AE221" s="36" t="e">
        <f t="shared" si="1340"/>
        <v>#REF!</v>
      </c>
      <c r="AF221" s="36" t="e">
        <f t="shared" si="1340"/>
        <v>#REF!</v>
      </c>
      <c r="AG221" s="36" t="e">
        <f t="shared" si="1340"/>
        <v>#REF!</v>
      </c>
      <c r="AH221" s="36" t="e">
        <f t="shared" si="1340"/>
        <v>#REF!</v>
      </c>
      <c r="AI221" s="49" t="e">
        <f t="shared" si="1340"/>
        <v>#REF!</v>
      </c>
      <c r="AJ221" s="36" t="e">
        <f t="shared" si="1340"/>
        <v>#REF!</v>
      </c>
      <c r="AK221" s="36" t="e">
        <f t="shared" si="1340"/>
        <v>#REF!</v>
      </c>
      <c r="AL221" s="36" t="e">
        <f t="shared" si="1340"/>
        <v>#REF!</v>
      </c>
      <c r="AM221" s="36" t="e">
        <f t="shared" si="1340"/>
        <v>#REF!</v>
      </c>
      <c r="AN221" s="36" t="e">
        <f t="shared" si="1340"/>
        <v>#REF!</v>
      </c>
      <c r="AO221" s="36" t="e">
        <f t="shared" si="1340"/>
        <v>#REF!</v>
      </c>
      <c r="AP221" s="36" t="e">
        <f t="shared" si="1340"/>
        <v>#REF!</v>
      </c>
      <c r="AQ221" s="36" t="e">
        <f t="shared" si="1340"/>
        <v>#REF!</v>
      </c>
      <c r="AR221" s="36" t="e">
        <f t="shared" si="1340"/>
        <v>#REF!</v>
      </c>
      <c r="AS221" s="36" t="e">
        <f t="shared" si="1340"/>
        <v>#REF!</v>
      </c>
      <c r="AT221" s="36" t="e">
        <f t="shared" si="1340"/>
        <v>#REF!</v>
      </c>
      <c r="AU221" s="36" t="e">
        <f t="shared" si="1340"/>
        <v>#REF!</v>
      </c>
      <c r="AV221" s="36" t="e">
        <f t="shared" si="1340"/>
        <v>#REF!</v>
      </c>
      <c r="AW221" s="36" t="e">
        <f t="shared" si="1340"/>
        <v>#REF!</v>
      </c>
      <c r="AX221" s="36" t="e">
        <f t="shared" si="1340"/>
        <v>#REF!</v>
      </c>
      <c r="AY221" s="36" t="e">
        <f t="shared" si="1340"/>
        <v>#REF!</v>
      </c>
      <c r="AZ221" s="36" t="e">
        <f t="shared" si="1340"/>
        <v>#REF!</v>
      </c>
      <c r="BA221" s="36" t="e">
        <f t="shared" si="1340"/>
        <v>#REF!</v>
      </c>
      <c r="BB221" s="36" t="e">
        <f t="shared" si="1340"/>
        <v>#REF!</v>
      </c>
      <c r="BC221" s="36" t="e">
        <f t="shared" si="1340"/>
        <v>#REF!</v>
      </c>
      <c r="BD221" s="36" t="e">
        <f t="shared" si="1340"/>
        <v>#REF!</v>
      </c>
      <c r="BE221" s="36" t="e">
        <f t="shared" si="1340"/>
        <v>#REF!</v>
      </c>
      <c r="BF221" s="36" t="e">
        <f t="shared" si="1340"/>
        <v>#REF!</v>
      </c>
      <c r="BG221" s="36" t="e">
        <f t="shared" si="1340"/>
        <v>#REF!</v>
      </c>
      <c r="BH221" s="36" t="e">
        <f t="shared" si="1340"/>
        <v>#REF!</v>
      </c>
      <c r="BI221" s="36" t="e">
        <f t="shared" si="1340"/>
        <v>#REF!</v>
      </c>
      <c r="BJ221" s="36" t="e">
        <f t="shared" si="1340"/>
        <v>#REF!</v>
      </c>
      <c r="BK221" s="36" t="e">
        <f t="shared" si="1340"/>
        <v>#REF!</v>
      </c>
      <c r="BL221" s="36" t="e">
        <f t="shared" si="1340"/>
        <v>#REF!</v>
      </c>
      <c r="BM221" s="36" t="e">
        <f t="shared" si="1340"/>
        <v>#REF!</v>
      </c>
      <c r="BN221" s="36" t="e">
        <f t="shared" si="1340"/>
        <v>#REF!</v>
      </c>
      <c r="BO221" s="36" t="e">
        <f t="shared" si="1340"/>
        <v>#REF!</v>
      </c>
      <c r="BP221" s="49" t="e">
        <f t="shared" ref="BP221:CI221" si="1341">SUM(BP222:BP223)</f>
        <v>#REF!</v>
      </c>
      <c r="BQ221" s="36" t="e">
        <f t="shared" si="1341"/>
        <v>#REF!</v>
      </c>
      <c r="BR221" s="36" t="e">
        <f t="shared" si="1341"/>
        <v>#REF!</v>
      </c>
      <c r="BS221" s="36" t="e">
        <f t="shared" si="1341"/>
        <v>#REF!</v>
      </c>
      <c r="BT221" s="36" t="e">
        <f t="shared" si="1341"/>
        <v>#REF!</v>
      </c>
      <c r="BU221" s="36" t="e">
        <f t="shared" si="1341"/>
        <v>#REF!</v>
      </c>
      <c r="BV221" s="36" t="e">
        <f t="shared" si="1341"/>
        <v>#REF!</v>
      </c>
      <c r="BW221" s="36" t="e">
        <f t="shared" si="1341"/>
        <v>#REF!</v>
      </c>
      <c r="BX221" s="36" t="e">
        <f t="shared" si="1341"/>
        <v>#REF!</v>
      </c>
      <c r="BY221" s="36" t="e">
        <f t="shared" si="1341"/>
        <v>#REF!</v>
      </c>
      <c r="BZ221" s="36" t="e">
        <f t="shared" si="1341"/>
        <v>#REF!</v>
      </c>
      <c r="CA221" s="36" t="e">
        <f t="shared" si="1341"/>
        <v>#REF!</v>
      </c>
      <c r="CB221" s="36" t="e">
        <f t="shared" si="1341"/>
        <v>#REF!</v>
      </c>
      <c r="CC221" s="36" t="e">
        <f t="shared" si="1341"/>
        <v>#REF!</v>
      </c>
      <c r="CD221" s="36" t="e">
        <f t="shared" si="1341"/>
        <v>#REF!</v>
      </c>
      <c r="CE221" s="36" t="e">
        <f t="shared" si="1341"/>
        <v>#REF!</v>
      </c>
      <c r="CF221" s="49" t="e">
        <f t="shared" si="1341"/>
        <v>#REF!</v>
      </c>
      <c r="CG221" s="36" t="e">
        <f t="shared" si="1341"/>
        <v>#REF!</v>
      </c>
      <c r="CH221" s="36" t="e">
        <f t="shared" si="1341"/>
        <v>#REF!</v>
      </c>
      <c r="CI221" s="36" t="e">
        <f t="shared" si="1341"/>
        <v>#REF!</v>
      </c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</row>
    <row r="222" spans="1:133" x14ac:dyDescent="0.65">
      <c r="A222" s="158"/>
      <c r="B222" s="158" t="s">
        <v>172</v>
      </c>
      <c r="C222" s="37" t="e">
        <f>#REF!</f>
        <v>#REF!</v>
      </c>
      <c r="D222" s="37" t="e">
        <f>#REF!</f>
        <v>#REF!</v>
      </c>
      <c r="E222" s="37" t="e">
        <f>#REF!</f>
        <v>#REF!</v>
      </c>
      <c r="F222" s="37" t="e">
        <f>#REF!</f>
        <v>#REF!</v>
      </c>
      <c r="G222" s="37" t="e">
        <f t="shared" ref="G222:G223" si="1342">SUM(C222:F222)</f>
        <v>#REF!</v>
      </c>
      <c r="H222" s="37" t="e">
        <f>#REF!</f>
        <v>#REF!</v>
      </c>
      <c r="I222" s="37" t="e">
        <f>#REF!</f>
        <v>#REF!</v>
      </c>
      <c r="J222" s="37" t="e">
        <f>#REF!</f>
        <v>#REF!</v>
      </c>
      <c r="K222" s="37" t="e">
        <f>#REF!</f>
        <v>#REF!</v>
      </c>
      <c r="L222" s="37" t="e">
        <f t="shared" ref="L222:L223" si="1343">SUM(H222:K222)</f>
        <v>#REF!</v>
      </c>
      <c r="M222" s="37" t="e">
        <f>#REF!</f>
        <v>#REF!</v>
      </c>
      <c r="N222" s="37" t="e">
        <f>#REF!</f>
        <v>#REF!</v>
      </c>
      <c r="O222" s="37" t="e">
        <f>#REF!</f>
        <v>#REF!</v>
      </c>
      <c r="P222" s="37" t="e">
        <f>#REF!</f>
        <v>#REF!</v>
      </c>
      <c r="Q222" s="37" t="e">
        <f t="shared" ref="Q222:Q223" si="1344">SUM(M222:P222)</f>
        <v>#REF!</v>
      </c>
      <c r="R222" s="37" t="e">
        <f>#REF!</f>
        <v>#REF!</v>
      </c>
      <c r="S222" s="37" t="e">
        <f>#REF!</f>
        <v>#REF!</v>
      </c>
      <c r="T222" s="37" t="e">
        <f>#REF!</f>
        <v>#REF!</v>
      </c>
      <c r="U222" s="37" t="e">
        <f>#REF!</f>
        <v>#REF!</v>
      </c>
      <c r="V222" s="37" t="e">
        <f t="shared" ref="V222:V223" si="1345">SUM(R222:U222)</f>
        <v>#REF!</v>
      </c>
      <c r="W222" s="37" t="e">
        <f>#REF!</f>
        <v>#REF!</v>
      </c>
      <c r="X222" s="37" t="e">
        <f>#REF!</f>
        <v>#REF!</v>
      </c>
      <c r="Y222" s="37" t="e">
        <f>#REF!</f>
        <v>#REF!</v>
      </c>
      <c r="Z222" s="37" t="e">
        <f>#REF!</f>
        <v>#REF!</v>
      </c>
      <c r="AA222" s="37" t="e">
        <f t="shared" ref="AA222:AA223" si="1346">SUM(W222:Z222)</f>
        <v>#REF!</v>
      </c>
      <c r="AB222" s="37" t="e">
        <f>#REF!</f>
        <v>#REF!</v>
      </c>
      <c r="AC222" s="37" t="e">
        <f>#REF!</f>
        <v>#REF!</v>
      </c>
      <c r="AD222" s="37" t="e">
        <f>#REF!</f>
        <v>#REF!</v>
      </c>
      <c r="AE222" s="37" t="e">
        <f>#REF!</f>
        <v>#REF!</v>
      </c>
      <c r="AF222" s="37" t="e">
        <f t="shared" ref="AF222:AF223" si="1347">SUM(AB222:AE222)</f>
        <v>#REF!</v>
      </c>
      <c r="AG222" s="37" t="e">
        <f>#REF!</f>
        <v>#REF!</v>
      </c>
      <c r="AH222" s="37" t="e">
        <f>#REF!</f>
        <v>#REF!</v>
      </c>
      <c r="AI222" s="50" t="e">
        <f t="shared" ref="AI222:AI223" si="1348">SUM(G222+Q222+AA222)/2+AG222+AH222+SUM(L222+V222+AF222)/3</f>
        <v>#REF!</v>
      </c>
      <c r="AJ222" s="37" t="e">
        <f>#REF!*1.8</f>
        <v>#REF!</v>
      </c>
      <c r="AK222" s="37" t="e">
        <f>#REF!*1.8</f>
        <v>#REF!</v>
      </c>
      <c r="AL222" s="37" t="e">
        <f>#REF!*1.8</f>
        <v>#REF!</v>
      </c>
      <c r="AM222" s="37" t="e">
        <f>#REF!*1.8</f>
        <v>#REF!</v>
      </c>
      <c r="AN222" s="37" t="e">
        <f t="shared" ref="AN222:AN223" si="1349">SUM(AJ222:AM222)</f>
        <v>#REF!</v>
      </c>
      <c r="AO222" s="37" t="e">
        <f>#REF!*1.8</f>
        <v>#REF!</v>
      </c>
      <c r="AP222" s="37" t="e">
        <f>#REF!*1.8</f>
        <v>#REF!</v>
      </c>
      <c r="AQ222" s="37" t="e">
        <f>#REF!*1.8</f>
        <v>#REF!</v>
      </c>
      <c r="AR222" s="37" t="e">
        <f>#REF!*1.8</f>
        <v>#REF!</v>
      </c>
      <c r="AS222" s="37" t="e">
        <f t="shared" ref="AS222:AS223" si="1350">SUM(AO222:AR222)</f>
        <v>#REF!</v>
      </c>
      <c r="AT222" s="37" t="e">
        <f>#REF!*1.8</f>
        <v>#REF!</v>
      </c>
      <c r="AU222" s="37" t="e">
        <f>#REF!*1.8</f>
        <v>#REF!</v>
      </c>
      <c r="AV222" s="37" t="e">
        <f>#REF!*1.8</f>
        <v>#REF!</v>
      </c>
      <c r="AW222" s="37" t="e">
        <f>#REF!*1.8</f>
        <v>#REF!</v>
      </c>
      <c r="AX222" s="37" t="e">
        <f t="shared" ref="AX222:AX223" si="1351">SUM(AT222:AW222)</f>
        <v>#REF!</v>
      </c>
      <c r="AY222" s="37" t="e">
        <f>#REF!*1.8</f>
        <v>#REF!</v>
      </c>
      <c r="AZ222" s="37" t="e">
        <f>#REF!*1.8</f>
        <v>#REF!</v>
      </c>
      <c r="BA222" s="37" t="e">
        <f>#REF!*1.8</f>
        <v>#REF!</v>
      </c>
      <c r="BB222" s="37" t="e">
        <f>#REF!*1.8</f>
        <v>#REF!</v>
      </c>
      <c r="BC222" s="37" t="e">
        <f t="shared" ref="BC222:BC223" si="1352">SUM(AY222:BB222)</f>
        <v>#REF!</v>
      </c>
      <c r="BD222" s="37" t="e">
        <f>#REF!*1.8</f>
        <v>#REF!</v>
      </c>
      <c r="BE222" s="37" t="e">
        <f>#REF!*1.8</f>
        <v>#REF!</v>
      </c>
      <c r="BF222" s="37" t="e">
        <f>#REF!*1.8</f>
        <v>#REF!</v>
      </c>
      <c r="BG222" s="37" t="e">
        <f>#REF!*1.8</f>
        <v>#REF!</v>
      </c>
      <c r="BH222" s="37" t="e">
        <f t="shared" ref="BH222:BH223" si="1353">SUM(BD222:BG222)</f>
        <v>#REF!</v>
      </c>
      <c r="BI222" s="37" t="e">
        <f>#REF!*1.8</f>
        <v>#REF!</v>
      </c>
      <c r="BJ222" s="37" t="e">
        <f>#REF!*1.8</f>
        <v>#REF!</v>
      </c>
      <c r="BK222" s="37" t="e">
        <f>#REF!*1.8</f>
        <v>#REF!</v>
      </c>
      <c r="BL222" s="37" t="e">
        <f>#REF!*1.8</f>
        <v>#REF!</v>
      </c>
      <c r="BM222" s="37" t="e">
        <f t="shared" ref="BM222:BM223" si="1354">SUM(BI222:BL222)</f>
        <v>#REF!</v>
      </c>
      <c r="BN222" s="37" t="e">
        <f>#REF!</f>
        <v>#REF!</v>
      </c>
      <c r="BO222" s="37" t="e">
        <f>#REF!</f>
        <v>#REF!</v>
      </c>
      <c r="BP222" s="50" t="e">
        <f t="shared" ref="BP222:BP223" si="1355">SUM(AN222+AX222+BH222)/2+BN222+BO222+SUM(AS222+BC222+BM222)/3</f>
        <v>#REF!</v>
      </c>
      <c r="BQ222" s="37" t="e">
        <f>#REF!*1.8</f>
        <v>#REF!</v>
      </c>
      <c r="BR222" s="37" t="e">
        <f>#REF!*1.8</f>
        <v>#REF!</v>
      </c>
      <c r="BS222" s="37" t="e">
        <f>#REF!*1.8</f>
        <v>#REF!</v>
      </c>
      <c r="BT222" s="37" t="e">
        <f>#REF!*1.8</f>
        <v>#REF!</v>
      </c>
      <c r="BU222" s="37" t="e">
        <f t="shared" ref="BU222:BU223" si="1356">SUM(BQ222:BT222)</f>
        <v>#REF!</v>
      </c>
      <c r="BV222" s="37" t="e">
        <f>#REF!*1.8</f>
        <v>#REF!</v>
      </c>
      <c r="BW222" s="37" t="e">
        <f>#REF!*1.8</f>
        <v>#REF!</v>
      </c>
      <c r="BX222" s="37" t="e">
        <f>#REF!*1.8</f>
        <v>#REF!</v>
      </c>
      <c r="BY222" s="37" t="e">
        <f>#REF!*1.8</f>
        <v>#REF!</v>
      </c>
      <c r="BZ222" s="37" t="e">
        <f t="shared" ref="BZ222:BZ223" si="1357">SUM(BV222:BY222)</f>
        <v>#REF!</v>
      </c>
      <c r="CA222" s="37" t="e">
        <f>#REF!*1.8</f>
        <v>#REF!</v>
      </c>
      <c r="CB222" s="37" t="e">
        <f>#REF!*1.8</f>
        <v>#REF!</v>
      </c>
      <c r="CC222" s="37" t="e">
        <f>#REF!*1.8</f>
        <v>#REF!</v>
      </c>
      <c r="CD222" s="37" t="e">
        <f>#REF!*1.8</f>
        <v>#REF!</v>
      </c>
      <c r="CE222" s="37" t="e">
        <f t="shared" ref="CE222:CE223" si="1358">SUM(CA222:CD222)</f>
        <v>#REF!</v>
      </c>
      <c r="CF222" s="50" t="e">
        <f t="shared" ref="CF222:CF223" si="1359">SUM(BU222+BZ222+CE222)/2</f>
        <v>#REF!</v>
      </c>
      <c r="CG222" s="37" t="e">
        <f t="shared" ref="CG222:CG223" si="1360">SUM(G222+Q222+AA222+AN222+AX222+BH222+BU222+BZ222+CE222)/2+AG222+AH222+BN222+BO222</f>
        <v>#REF!</v>
      </c>
      <c r="CH222" s="37" t="e">
        <f t="shared" ref="CH222:CH223" si="1361">SUM(L222+V222+AF222+AS222+BC222+BM222)/3</f>
        <v>#REF!</v>
      </c>
      <c r="CI222" s="37" t="e">
        <f t="shared" ref="CI222:CI223" si="1362">CG222+CH222</f>
        <v>#REF!</v>
      </c>
    </row>
    <row r="223" spans="1:133" x14ac:dyDescent="0.65">
      <c r="A223" s="158"/>
      <c r="B223" s="158" t="s">
        <v>173</v>
      </c>
      <c r="C223" s="37" t="e">
        <f>#REF!</f>
        <v>#REF!</v>
      </c>
      <c r="D223" s="37" t="e">
        <f>#REF!</f>
        <v>#REF!</v>
      </c>
      <c r="E223" s="37" t="e">
        <f>#REF!</f>
        <v>#REF!</v>
      </c>
      <c r="F223" s="37" t="e">
        <f>#REF!</f>
        <v>#REF!</v>
      </c>
      <c r="G223" s="37" t="e">
        <f t="shared" si="1342"/>
        <v>#REF!</v>
      </c>
      <c r="H223" s="37" t="e">
        <f>#REF!</f>
        <v>#REF!</v>
      </c>
      <c r="I223" s="37" t="e">
        <f>#REF!</f>
        <v>#REF!</v>
      </c>
      <c r="J223" s="37" t="e">
        <f>#REF!</f>
        <v>#REF!</v>
      </c>
      <c r="K223" s="37" t="e">
        <f>#REF!</f>
        <v>#REF!</v>
      </c>
      <c r="L223" s="37" t="e">
        <f t="shared" si="1343"/>
        <v>#REF!</v>
      </c>
      <c r="M223" s="37" t="e">
        <f>#REF!</f>
        <v>#REF!</v>
      </c>
      <c r="N223" s="37" t="e">
        <f>#REF!</f>
        <v>#REF!</v>
      </c>
      <c r="O223" s="37" t="e">
        <f>#REF!</f>
        <v>#REF!</v>
      </c>
      <c r="P223" s="37" t="e">
        <f>#REF!</f>
        <v>#REF!</v>
      </c>
      <c r="Q223" s="37" t="e">
        <f t="shared" si="1344"/>
        <v>#REF!</v>
      </c>
      <c r="R223" s="37" t="e">
        <f>#REF!</f>
        <v>#REF!</v>
      </c>
      <c r="S223" s="37" t="e">
        <f>#REF!</f>
        <v>#REF!</v>
      </c>
      <c r="T223" s="37" t="e">
        <f>#REF!</f>
        <v>#REF!</v>
      </c>
      <c r="U223" s="37" t="e">
        <f>#REF!</f>
        <v>#REF!</v>
      </c>
      <c r="V223" s="37" t="e">
        <f t="shared" si="1345"/>
        <v>#REF!</v>
      </c>
      <c r="W223" s="37" t="e">
        <f>#REF!</f>
        <v>#REF!</v>
      </c>
      <c r="X223" s="37" t="e">
        <f>#REF!</f>
        <v>#REF!</v>
      </c>
      <c r="Y223" s="37" t="e">
        <f>#REF!</f>
        <v>#REF!</v>
      </c>
      <c r="Z223" s="37" t="e">
        <f>#REF!</f>
        <v>#REF!</v>
      </c>
      <c r="AA223" s="37" t="e">
        <f t="shared" si="1346"/>
        <v>#REF!</v>
      </c>
      <c r="AB223" s="37" t="e">
        <f>#REF!</f>
        <v>#REF!</v>
      </c>
      <c r="AC223" s="37" t="e">
        <f>#REF!</f>
        <v>#REF!</v>
      </c>
      <c r="AD223" s="37" t="e">
        <f>#REF!</f>
        <v>#REF!</v>
      </c>
      <c r="AE223" s="37" t="e">
        <f>#REF!</f>
        <v>#REF!</v>
      </c>
      <c r="AF223" s="37" t="e">
        <f t="shared" si="1347"/>
        <v>#REF!</v>
      </c>
      <c r="AG223" s="37" t="e">
        <f>#REF!</f>
        <v>#REF!</v>
      </c>
      <c r="AH223" s="37" t="e">
        <f>#REF!</f>
        <v>#REF!</v>
      </c>
      <c r="AI223" s="50" t="e">
        <f t="shared" si="1348"/>
        <v>#REF!</v>
      </c>
      <c r="AJ223" s="37" t="e">
        <f>#REF!*1.8</f>
        <v>#REF!</v>
      </c>
      <c r="AK223" s="37" t="e">
        <f>#REF!*1.8</f>
        <v>#REF!</v>
      </c>
      <c r="AL223" s="37" t="e">
        <f>#REF!*1.8</f>
        <v>#REF!</v>
      </c>
      <c r="AM223" s="37" t="e">
        <f>#REF!*1.8</f>
        <v>#REF!</v>
      </c>
      <c r="AN223" s="37" t="e">
        <f t="shared" si="1349"/>
        <v>#REF!</v>
      </c>
      <c r="AO223" s="37" t="e">
        <f>#REF!*1.8</f>
        <v>#REF!</v>
      </c>
      <c r="AP223" s="37" t="e">
        <f>#REF!*1.8</f>
        <v>#REF!</v>
      </c>
      <c r="AQ223" s="37" t="e">
        <f>#REF!*1.8</f>
        <v>#REF!</v>
      </c>
      <c r="AR223" s="37" t="e">
        <f>#REF!*1.8</f>
        <v>#REF!</v>
      </c>
      <c r="AS223" s="37" t="e">
        <f t="shared" si="1350"/>
        <v>#REF!</v>
      </c>
      <c r="AT223" s="37" t="e">
        <f>#REF!*1.8</f>
        <v>#REF!</v>
      </c>
      <c r="AU223" s="37" t="e">
        <f>#REF!*1.8</f>
        <v>#REF!</v>
      </c>
      <c r="AV223" s="37" t="e">
        <f>#REF!*1.8</f>
        <v>#REF!</v>
      </c>
      <c r="AW223" s="37" t="e">
        <f>#REF!*1.8</f>
        <v>#REF!</v>
      </c>
      <c r="AX223" s="37" t="e">
        <f t="shared" si="1351"/>
        <v>#REF!</v>
      </c>
      <c r="AY223" s="37" t="e">
        <f>#REF!*1.8</f>
        <v>#REF!</v>
      </c>
      <c r="AZ223" s="37" t="e">
        <f>#REF!*1.8</f>
        <v>#REF!</v>
      </c>
      <c r="BA223" s="37" t="e">
        <f>#REF!*1.8</f>
        <v>#REF!</v>
      </c>
      <c r="BB223" s="37" t="e">
        <f>#REF!*1.8</f>
        <v>#REF!</v>
      </c>
      <c r="BC223" s="37" t="e">
        <f t="shared" si="1352"/>
        <v>#REF!</v>
      </c>
      <c r="BD223" s="37" t="e">
        <f>#REF!*1.8</f>
        <v>#REF!</v>
      </c>
      <c r="BE223" s="37" t="e">
        <f>#REF!*1.8</f>
        <v>#REF!</v>
      </c>
      <c r="BF223" s="37" t="e">
        <f>#REF!*1.8</f>
        <v>#REF!</v>
      </c>
      <c r="BG223" s="37" t="e">
        <f>#REF!*1.8</f>
        <v>#REF!</v>
      </c>
      <c r="BH223" s="37" t="e">
        <f t="shared" si="1353"/>
        <v>#REF!</v>
      </c>
      <c r="BI223" s="37" t="e">
        <f>#REF!*1.8</f>
        <v>#REF!</v>
      </c>
      <c r="BJ223" s="37" t="e">
        <f>#REF!*1.8</f>
        <v>#REF!</v>
      </c>
      <c r="BK223" s="37" t="e">
        <f>#REF!*1.8</f>
        <v>#REF!</v>
      </c>
      <c r="BL223" s="37" t="e">
        <f>#REF!*1.8</f>
        <v>#REF!</v>
      </c>
      <c r="BM223" s="37" t="e">
        <f t="shared" si="1354"/>
        <v>#REF!</v>
      </c>
      <c r="BN223" s="37" t="e">
        <f>#REF!</f>
        <v>#REF!</v>
      </c>
      <c r="BO223" s="37" t="e">
        <f>#REF!</f>
        <v>#REF!</v>
      </c>
      <c r="BP223" s="50" t="e">
        <f t="shared" si="1355"/>
        <v>#REF!</v>
      </c>
      <c r="BQ223" s="37" t="e">
        <f>#REF!*1.8</f>
        <v>#REF!</v>
      </c>
      <c r="BR223" s="37" t="e">
        <f>#REF!*1.8</f>
        <v>#REF!</v>
      </c>
      <c r="BS223" s="37" t="e">
        <f>#REF!*1.8</f>
        <v>#REF!</v>
      </c>
      <c r="BT223" s="37" t="e">
        <f>#REF!*1.8</f>
        <v>#REF!</v>
      </c>
      <c r="BU223" s="37" t="e">
        <f t="shared" si="1356"/>
        <v>#REF!</v>
      </c>
      <c r="BV223" s="37" t="e">
        <f>#REF!*1.8</f>
        <v>#REF!</v>
      </c>
      <c r="BW223" s="37" t="e">
        <f>#REF!*1.8</f>
        <v>#REF!</v>
      </c>
      <c r="BX223" s="37" t="e">
        <f>#REF!*1.8</f>
        <v>#REF!</v>
      </c>
      <c r="BY223" s="37" t="e">
        <f>#REF!*1.8</f>
        <v>#REF!</v>
      </c>
      <c r="BZ223" s="37" t="e">
        <f t="shared" si="1357"/>
        <v>#REF!</v>
      </c>
      <c r="CA223" s="37" t="e">
        <f>#REF!*1.8</f>
        <v>#REF!</v>
      </c>
      <c r="CB223" s="37" t="e">
        <f>#REF!*1.8</f>
        <v>#REF!</v>
      </c>
      <c r="CC223" s="37" t="e">
        <f>#REF!*1.8</f>
        <v>#REF!</v>
      </c>
      <c r="CD223" s="37" t="e">
        <f>#REF!*1.8</f>
        <v>#REF!</v>
      </c>
      <c r="CE223" s="37" t="e">
        <f t="shared" si="1358"/>
        <v>#REF!</v>
      </c>
      <c r="CF223" s="50" t="e">
        <f t="shared" si="1359"/>
        <v>#REF!</v>
      </c>
      <c r="CG223" s="37" t="e">
        <f t="shared" si="1360"/>
        <v>#REF!</v>
      </c>
      <c r="CH223" s="37" t="e">
        <f t="shared" si="1361"/>
        <v>#REF!</v>
      </c>
      <c r="CI223" s="37" t="e">
        <f t="shared" si="1362"/>
        <v>#REF!</v>
      </c>
    </row>
    <row r="224" spans="1:133" s="35" customFormat="1" x14ac:dyDescent="0.65">
      <c r="A224" s="157"/>
      <c r="B224" s="157" t="s">
        <v>174</v>
      </c>
      <c r="C224" s="36" t="e">
        <f>SUM(C225)</f>
        <v>#REF!</v>
      </c>
      <c r="D224" s="36" t="e">
        <f t="shared" ref="D224:BO224" si="1363">SUM(D225)</f>
        <v>#REF!</v>
      </c>
      <c r="E224" s="36" t="e">
        <f t="shared" si="1363"/>
        <v>#REF!</v>
      </c>
      <c r="F224" s="36" t="e">
        <f t="shared" si="1363"/>
        <v>#REF!</v>
      </c>
      <c r="G224" s="36" t="e">
        <f t="shared" si="1363"/>
        <v>#REF!</v>
      </c>
      <c r="H224" s="36" t="e">
        <f t="shared" si="1363"/>
        <v>#REF!</v>
      </c>
      <c r="I224" s="36" t="e">
        <f t="shared" si="1363"/>
        <v>#REF!</v>
      </c>
      <c r="J224" s="36" t="e">
        <f t="shared" si="1363"/>
        <v>#REF!</v>
      </c>
      <c r="K224" s="36" t="e">
        <f t="shared" si="1363"/>
        <v>#REF!</v>
      </c>
      <c r="L224" s="36" t="e">
        <f t="shared" si="1363"/>
        <v>#REF!</v>
      </c>
      <c r="M224" s="36" t="e">
        <f t="shared" si="1363"/>
        <v>#REF!</v>
      </c>
      <c r="N224" s="36" t="e">
        <f t="shared" si="1363"/>
        <v>#REF!</v>
      </c>
      <c r="O224" s="36" t="e">
        <f t="shared" si="1363"/>
        <v>#REF!</v>
      </c>
      <c r="P224" s="36" t="e">
        <f t="shared" si="1363"/>
        <v>#REF!</v>
      </c>
      <c r="Q224" s="36" t="e">
        <f t="shared" si="1363"/>
        <v>#REF!</v>
      </c>
      <c r="R224" s="36" t="e">
        <f t="shared" si="1363"/>
        <v>#REF!</v>
      </c>
      <c r="S224" s="36" t="e">
        <f t="shared" si="1363"/>
        <v>#REF!</v>
      </c>
      <c r="T224" s="36" t="e">
        <f t="shared" si="1363"/>
        <v>#REF!</v>
      </c>
      <c r="U224" s="36" t="e">
        <f t="shared" si="1363"/>
        <v>#REF!</v>
      </c>
      <c r="V224" s="36" t="e">
        <f t="shared" si="1363"/>
        <v>#REF!</v>
      </c>
      <c r="W224" s="36" t="e">
        <f t="shared" si="1363"/>
        <v>#REF!</v>
      </c>
      <c r="X224" s="36" t="e">
        <f t="shared" si="1363"/>
        <v>#REF!</v>
      </c>
      <c r="Y224" s="36" t="e">
        <f t="shared" si="1363"/>
        <v>#REF!</v>
      </c>
      <c r="Z224" s="36" t="e">
        <f t="shared" si="1363"/>
        <v>#REF!</v>
      </c>
      <c r="AA224" s="36" t="e">
        <f t="shared" si="1363"/>
        <v>#REF!</v>
      </c>
      <c r="AB224" s="36" t="e">
        <f t="shared" si="1363"/>
        <v>#REF!</v>
      </c>
      <c r="AC224" s="36" t="e">
        <f t="shared" si="1363"/>
        <v>#REF!</v>
      </c>
      <c r="AD224" s="36" t="e">
        <f t="shared" si="1363"/>
        <v>#REF!</v>
      </c>
      <c r="AE224" s="36" t="e">
        <f t="shared" si="1363"/>
        <v>#REF!</v>
      </c>
      <c r="AF224" s="36" t="e">
        <f t="shared" si="1363"/>
        <v>#REF!</v>
      </c>
      <c r="AG224" s="36" t="e">
        <f t="shared" si="1363"/>
        <v>#REF!</v>
      </c>
      <c r="AH224" s="36" t="e">
        <f t="shared" si="1363"/>
        <v>#REF!</v>
      </c>
      <c r="AI224" s="49" t="e">
        <f t="shared" si="1363"/>
        <v>#REF!</v>
      </c>
      <c r="AJ224" s="36" t="e">
        <f t="shared" si="1363"/>
        <v>#REF!</v>
      </c>
      <c r="AK224" s="36" t="e">
        <f t="shared" si="1363"/>
        <v>#REF!</v>
      </c>
      <c r="AL224" s="36" t="e">
        <f t="shared" si="1363"/>
        <v>#REF!</v>
      </c>
      <c r="AM224" s="36" t="e">
        <f t="shared" si="1363"/>
        <v>#REF!</v>
      </c>
      <c r="AN224" s="36" t="e">
        <f t="shared" si="1363"/>
        <v>#REF!</v>
      </c>
      <c r="AO224" s="36" t="e">
        <f t="shared" si="1363"/>
        <v>#REF!</v>
      </c>
      <c r="AP224" s="36" t="e">
        <f t="shared" si="1363"/>
        <v>#REF!</v>
      </c>
      <c r="AQ224" s="36" t="e">
        <f t="shared" si="1363"/>
        <v>#REF!</v>
      </c>
      <c r="AR224" s="36" t="e">
        <f t="shared" si="1363"/>
        <v>#REF!</v>
      </c>
      <c r="AS224" s="36" t="e">
        <f t="shared" si="1363"/>
        <v>#REF!</v>
      </c>
      <c r="AT224" s="36" t="e">
        <f t="shared" si="1363"/>
        <v>#REF!</v>
      </c>
      <c r="AU224" s="36" t="e">
        <f t="shared" si="1363"/>
        <v>#REF!</v>
      </c>
      <c r="AV224" s="36" t="e">
        <f t="shared" si="1363"/>
        <v>#REF!</v>
      </c>
      <c r="AW224" s="36" t="e">
        <f t="shared" si="1363"/>
        <v>#REF!</v>
      </c>
      <c r="AX224" s="36" t="e">
        <f t="shared" si="1363"/>
        <v>#REF!</v>
      </c>
      <c r="AY224" s="36" t="e">
        <f t="shared" si="1363"/>
        <v>#REF!</v>
      </c>
      <c r="AZ224" s="36" t="e">
        <f t="shared" si="1363"/>
        <v>#REF!</v>
      </c>
      <c r="BA224" s="36" t="e">
        <f t="shared" si="1363"/>
        <v>#REF!</v>
      </c>
      <c r="BB224" s="36" t="e">
        <f t="shared" si="1363"/>
        <v>#REF!</v>
      </c>
      <c r="BC224" s="36" t="e">
        <f t="shared" si="1363"/>
        <v>#REF!</v>
      </c>
      <c r="BD224" s="36" t="e">
        <f t="shared" si="1363"/>
        <v>#REF!</v>
      </c>
      <c r="BE224" s="36" t="e">
        <f t="shared" si="1363"/>
        <v>#REF!</v>
      </c>
      <c r="BF224" s="36" t="e">
        <f t="shared" si="1363"/>
        <v>#REF!</v>
      </c>
      <c r="BG224" s="36" t="e">
        <f t="shared" si="1363"/>
        <v>#REF!</v>
      </c>
      <c r="BH224" s="36" t="e">
        <f t="shared" si="1363"/>
        <v>#REF!</v>
      </c>
      <c r="BI224" s="36" t="e">
        <f t="shared" si="1363"/>
        <v>#REF!</v>
      </c>
      <c r="BJ224" s="36" t="e">
        <f t="shared" si="1363"/>
        <v>#REF!</v>
      </c>
      <c r="BK224" s="36" t="e">
        <f t="shared" si="1363"/>
        <v>#REF!</v>
      </c>
      <c r="BL224" s="36" t="e">
        <f t="shared" si="1363"/>
        <v>#REF!</v>
      </c>
      <c r="BM224" s="36" t="e">
        <f t="shared" si="1363"/>
        <v>#REF!</v>
      </c>
      <c r="BN224" s="36" t="e">
        <f t="shared" si="1363"/>
        <v>#REF!</v>
      </c>
      <c r="BO224" s="36" t="e">
        <f t="shared" si="1363"/>
        <v>#REF!</v>
      </c>
      <c r="BP224" s="49" t="e">
        <f t="shared" ref="BP224:CI224" si="1364">SUM(BP225)</f>
        <v>#REF!</v>
      </c>
      <c r="BQ224" s="36" t="e">
        <f t="shared" si="1364"/>
        <v>#REF!</v>
      </c>
      <c r="BR224" s="36" t="e">
        <f t="shared" si="1364"/>
        <v>#REF!</v>
      </c>
      <c r="BS224" s="36" t="e">
        <f t="shared" si="1364"/>
        <v>#REF!</v>
      </c>
      <c r="BT224" s="36" t="e">
        <f t="shared" si="1364"/>
        <v>#REF!</v>
      </c>
      <c r="BU224" s="36" t="e">
        <f t="shared" si="1364"/>
        <v>#REF!</v>
      </c>
      <c r="BV224" s="36" t="e">
        <f t="shared" si="1364"/>
        <v>#REF!</v>
      </c>
      <c r="BW224" s="36" t="e">
        <f t="shared" si="1364"/>
        <v>#REF!</v>
      </c>
      <c r="BX224" s="36" t="e">
        <f t="shared" si="1364"/>
        <v>#REF!</v>
      </c>
      <c r="BY224" s="36" t="e">
        <f t="shared" si="1364"/>
        <v>#REF!</v>
      </c>
      <c r="BZ224" s="36" t="e">
        <f t="shared" si="1364"/>
        <v>#REF!</v>
      </c>
      <c r="CA224" s="36" t="e">
        <f t="shared" si="1364"/>
        <v>#REF!</v>
      </c>
      <c r="CB224" s="36" t="e">
        <f t="shared" si="1364"/>
        <v>#REF!</v>
      </c>
      <c r="CC224" s="36" t="e">
        <f t="shared" si="1364"/>
        <v>#REF!</v>
      </c>
      <c r="CD224" s="36" t="e">
        <f t="shared" si="1364"/>
        <v>#REF!</v>
      </c>
      <c r="CE224" s="36" t="e">
        <f t="shared" si="1364"/>
        <v>#REF!</v>
      </c>
      <c r="CF224" s="49" t="e">
        <f t="shared" si="1364"/>
        <v>#REF!</v>
      </c>
      <c r="CG224" s="36" t="e">
        <f t="shared" si="1364"/>
        <v>#REF!</v>
      </c>
      <c r="CH224" s="36" t="e">
        <f t="shared" si="1364"/>
        <v>#REF!</v>
      </c>
      <c r="CI224" s="36" t="e">
        <f t="shared" si="1364"/>
        <v>#REF!</v>
      </c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</row>
    <row r="225" spans="1:133" x14ac:dyDescent="0.65">
      <c r="A225" s="158"/>
      <c r="B225" s="158" t="s">
        <v>175</v>
      </c>
      <c r="C225" s="37" t="e">
        <f>#REF!</f>
        <v>#REF!</v>
      </c>
      <c r="D225" s="37" t="e">
        <f>#REF!</f>
        <v>#REF!</v>
      </c>
      <c r="E225" s="37" t="e">
        <f>#REF!</f>
        <v>#REF!</v>
      </c>
      <c r="F225" s="37" t="e">
        <f>#REF!</f>
        <v>#REF!</v>
      </c>
      <c r="G225" s="37" t="e">
        <f>SUM(C225:F225)</f>
        <v>#REF!</v>
      </c>
      <c r="H225" s="37" t="e">
        <f>#REF!</f>
        <v>#REF!</v>
      </c>
      <c r="I225" s="37" t="e">
        <f>#REF!</f>
        <v>#REF!</v>
      </c>
      <c r="J225" s="37" t="e">
        <f>#REF!</f>
        <v>#REF!</v>
      </c>
      <c r="K225" s="37" t="e">
        <f>#REF!</f>
        <v>#REF!</v>
      </c>
      <c r="L225" s="37" t="e">
        <f>SUM(H225:K225)</f>
        <v>#REF!</v>
      </c>
      <c r="M225" s="37" t="e">
        <f>#REF!</f>
        <v>#REF!</v>
      </c>
      <c r="N225" s="37" t="e">
        <f>#REF!</f>
        <v>#REF!</v>
      </c>
      <c r="O225" s="37" t="e">
        <f>#REF!</f>
        <v>#REF!</v>
      </c>
      <c r="P225" s="37" t="e">
        <f>#REF!</f>
        <v>#REF!</v>
      </c>
      <c r="Q225" s="37" t="e">
        <f t="shared" ref="Q225" si="1365">SUM(M225:P225)</f>
        <v>#REF!</v>
      </c>
      <c r="R225" s="37" t="e">
        <f>#REF!</f>
        <v>#REF!</v>
      </c>
      <c r="S225" s="37" t="e">
        <f>#REF!</f>
        <v>#REF!</v>
      </c>
      <c r="T225" s="37" t="e">
        <f>#REF!</f>
        <v>#REF!</v>
      </c>
      <c r="U225" s="37" t="e">
        <f>#REF!</f>
        <v>#REF!</v>
      </c>
      <c r="V225" s="37" t="e">
        <f t="shared" ref="V225" si="1366">SUM(R225:U225)</f>
        <v>#REF!</v>
      </c>
      <c r="W225" s="37" t="e">
        <f>#REF!</f>
        <v>#REF!</v>
      </c>
      <c r="X225" s="37" t="e">
        <f>#REF!</f>
        <v>#REF!</v>
      </c>
      <c r="Y225" s="37" t="e">
        <f>#REF!</f>
        <v>#REF!</v>
      </c>
      <c r="Z225" s="37" t="e">
        <f>#REF!</f>
        <v>#REF!</v>
      </c>
      <c r="AA225" s="37" t="e">
        <f t="shared" ref="AA225" si="1367">SUM(W225:Z225)</f>
        <v>#REF!</v>
      </c>
      <c r="AB225" s="37" t="e">
        <f>#REF!</f>
        <v>#REF!</v>
      </c>
      <c r="AC225" s="37" t="e">
        <f>#REF!</f>
        <v>#REF!</v>
      </c>
      <c r="AD225" s="37" t="e">
        <f>#REF!</f>
        <v>#REF!</v>
      </c>
      <c r="AE225" s="37" t="e">
        <f>#REF!</f>
        <v>#REF!</v>
      </c>
      <c r="AF225" s="37" t="e">
        <f t="shared" ref="AF225" si="1368">SUM(AB225:AE225)</f>
        <v>#REF!</v>
      </c>
      <c r="AG225" s="37" t="e">
        <f>#REF!</f>
        <v>#REF!</v>
      </c>
      <c r="AH225" s="37" t="e">
        <f>#REF!</f>
        <v>#REF!</v>
      </c>
      <c r="AI225" s="50" t="e">
        <f>SUM(G225+Q225+AA225)/2+AG225+AH225+SUM(L225+V225+AF225)/3</f>
        <v>#REF!</v>
      </c>
      <c r="AJ225" s="37" t="e">
        <f>#REF!*1.8</f>
        <v>#REF!</v>
      </c>
      <c r="AK225" s="37" t="e">
        <f>#REF!*1.8</f>
        <v>#REF!</v>
      </c>
      <c r="AL225" s="37" t="e">
        <f>#REF!*1.8</f>
        <v>#REF!</v>
      </c>
      <c r="AM225" s="37" t="e">
        <f>#REF!*1.8</f>
        <v>#REF!</v>
      </c>
      <c r="AN225" s="37" t="e">
        <f t="shared" ref="AN225" si="1369">SUM(AJ225:AM225)</f>
        <v>#REF!</v>
      </c>
      <c r="AO225" s="37" t="e">
        <f>#REF!*1.8</f>
        <v>#REF!</v>
      </c>
      <c r="AP225" s="37" t="e">
        <f>#REF!*1.8</f>
        <v>#REF!</v>
      </c>
      <c r="AQ225" s="37" t="e">
        <f>#REF!*1.8</f>
        <v>#REF!</v>
      </c>
      <c r="AR225" s="37" t="e">
        <f>#REF!*1.8</f>
        <v>#REF!</v>
      </c>
      <c r="AS225" s="37" t="e">
        <f t="shared" ref="AS225" si="1370">SUM(AO225:AR225)</f>
        <v>#REF!</v>
      </c>
      <c r="AT225" s="37" t="e">
        <f>#REF!*1.8</f>
        <v>#REF!</v>
      </c>
      <c r="AU225" s="37" t="e">
        <f>#REF!*1.8</f>
        <v>#REF!</v>
      </c>
      <c r="AV225" s="37" t="e">
        <f>#REF!*1.8</f>
        <v>#REF!</v>
      </c>
      <c r="AW225" s="37" t="e">
        <f>#REF!*1.8</f>
        <v>#REF!</v>
      </c>
      <c r="AX225" s="37" t="e">
        <f t="shared" ref="AX225" si="1371">SUM(AT225:AW225)</f>
        <v>#REF!</v>
      </c>
      <c r="AY225" s="37" t="e">
        <f>#REF!*1.8</f>
        <v>#REF!</v>
      </c>
      <c r="AZ225" s="37" t="e">
        <f>#REF!*1.8</f>
        <v>#REF!</v>
      </c>
      <c r="BA225" s="37" t="e">
        <f>#REF!*1.8</f>
        <v>#REF!</v>
      </c>
      <c r="BB225" s="37" t="e">
        <f>#REF!*1.8</f>
        <v>#REF!</v>
      </c>
      <c r="BC225" s="37" t="e">
        <f t="shared" ref="BC225" si="1372">SUM(AY225:BB225)</f>
        <v>#REF!</v>
      </c>
      <c r="BD225" s="37" t="e">
        <f>#REF!*1.8</f>
        <v>#REF!</v>
      </c>
      <c r="BE225" s="37" t="e">
        <f>#REF!*1.8</f>
        <v>#REF!</v>
      </c>
      <c r="BF225" s="37" t="e">
        <f>#REF!*1.8</f>
        <v>#REF!</v>
      </c>
      <c r="BG225" s="37" t="e">
        <f>#REF!*1.8</f>
        <v>#REF!</v>
      </c>
      <c r="BH225" s="37" t="e">
        <f t="shared" ref="BH225" si="1373">SUM(BD225:BG225)</f>
        <v>#REF!</v>
      </c>
      <c r="BI225" s="37" t="e">
        <f>#REF!*1.8</f>
        <v>#REF!</v>
      </c>
      <c r="BJ225" s="37" t="e">
        <f>#REF!*1.8</f>
        <v>#REF!</v>
      </c>
      <c r="BK225" s="37" t="e">
        <f>#REF!*1.8</f>
        <v>#REF!</v>
      </c>
      <c r="BL225" s="37" t="e">
        <f>#REF!*1.8</f>
        <v>#REF!</v>
      </c>
      <c r="BM225" s="37" t="e">
        <f t="shared" ref="BM225" si="1374">SUM(BI225:BL225)</f>
        <v>#REF!</v>
      </c>
      <c r="BN225" s="37" t="e">
        <f>#REF!</f>
        <v>#REF!</v>
      </c>
      <c r="BO225" s="37" t="e">
        <f>#REF!</f>
        <v>#REF!</v>
      </c>
      <c r="BP225" s="50" t="e">
        <f t="shared" ref="BP225" si="1375">SUM(AN225+AX225+BH225)/2+BN225+BO225+SUM(AS225+BC225+BM225)/3</f>
        <v>#REF!</v>
      </c>
      <c r="BQ225" s="37" t="e">
        <f>#REF!*1.8</f>
        <v>#REF!</v>
      </c>
      <c r="BR225" s="37" t="e">
        <f>#REF!*1.8</f>
        <v>#REF!</v>
      </c>
      <c r="BS225" s="37" t="e">
        <f>#REF!*1.8</f>
        <v>#REF!</v>
      </c>
      <c r="BT225" s="37" t="e">
        <f>#REF!*1.8</f>
        <v>#REF!</v>
      </c>
      <c r="BU225" s="37" t="e">
        <f t="shared" ref="BU225" si="1376">SUM(BQ225:BT225)</f>
        <v>#REF!</v>
      </c>
      <c r="BV225" s="37" t="e">
        <f>#REF!*1.8</f>
        <v>#REF!</v>
      </c>
      <c r="BW225" s="37" t="e">
        <f>#REF!*1.8</f>
        <v>#REF!</v>
      </c>
      <c r="BX225" s="37" t="e">
        <f>#REF!*1.8</f>
        <v>#REF!</v>
      </c>
      <c r="BY225" s="37" t="e">
        <f>#REF!*1.8</f>
        <v>#REF!</v>
      </c>
      <c r="BZ225" s="37" t="e">
        <f t="shared" ref="BZ225" si="1377">SUM(BV225:BY225)</f>
        <v>#REF!</v>
      </c>
      <c r="CA225" s="37" t="e">
        <f>#REF!*1.8</f>
        <v>#REF!</v>
      </c>
      <c r="CB225" s="37" t="e">
        <f>#REF!*1.8</f>
        <v>#REF!</v>
      </c>
      <c r="CC225" s="37" t="e">
        <f>#REF!*1.8</f>
        <v>#REF!</v>
      </c>
      <c r="CD225" s="37" t="e">
        <f>#REF!*1.8</f>
        <v>#REF!</v>
      </c>
      <c r="CE225" s="37" t="e">
        <f t="shared" ref="CE225" si="1378">SUM(CA225:CD225)</f>
        <v>#REF!</v>
      </c>
      <c r="CF225" s="50" t="e">
        <f>SUM(BU225+BZ225+CE225)/2</f>
        <v>#REF!</v>
      </c>
      <c r="CG225" s="37" t="e">
        <f t="shared" ref="CG225" si="1379">SUM(G225+Q225+AA225+AN225+AX225+BH225+BU225+BZ225+CE225)/2+AG225+AH225+BN225+BO225</f>
        <v>#REF!</v>
      </c>
      <c r="CH225" s="37" t="e">
        <f t="shared" ref="CH225" si="1380">SUM(L225+V225+AF225+AS225+BC225+BM225)/3</f>
        <v>#REF!</v>
      </c>
      <c r="CI225" s="37" t="e">
        <f t="shared" ref="CI225" si="1381">CG225+CH225</f>
        <v>#REF!</v>
      </c>
    </row>
    <row r="226" spans="1:133" s="35" customFormat="1" x14ac:dyDescent="0.65">
      <c r="A226" s="157"/>
      <c r="B226" s="157" t="s">
        <v>176</v>
      </c>
      <c r="C226" s="36" t="e">
        <f>SUM(C227)</f>
        <v>#REF!</v>
      </c>
      <c r="D226" s="36" t="e">
        <f t="shared" ref="D226:BO226" si="1382">SUM(D227)</f>
        <v>#REF!</v>
      </c>
      <c r="E226" s="36" t="e">
        <f t="shared" si="1382"/>
        <v>#REF!</v>
      </c>
      <c r="F226" s="36" t="e">
        <f t="shared" si="1382"/>
        <v>#REF!</v>
      </c>
      <c r="G226" s="36" t="e">
        <f t="shared" si="1382"/>
        <v>#REF!</v>
      </c>
      <c r="H226" s="36" t="e">
        <f t="shared" si="1382"/>
        <v>#REF!</v>
      </c>
      <c r="I226" s="36" t="e">
        <f t="shared" si="1382"/>
        <v>#REF!</v>
      </c>
      <c r="J226" s="36" t="e">
        <f t="shared" si="1382"/>
        <v>#REF!</v>
      </c>
      <c r="K226" s="36" t="e">
        <f t="shared" si="1382"/>
        <v>#REF!</v>
      </c>
      <c r="L226" s="36" t="e">
        <f t="shared" si="1382"/>
        <v>#REF!</v>
      </c>
      <c r="M226" s="36" t="e">
        <f t="shared" si="1382"/>
        <v>#REF!</v>
      </c>
      <c r="N226" s="36" t="e">
        <f t="shared" si="1382"/>
        <v>#REF!</v>
      </c>
      <c r="O226" s="36" t="e">
        <f t="shared" si="1382"/>
        <v>#REF!</v>
      </c>
      <c r="P226" s="36" t="e">
        <f t="shared" si="1382"/>
        <v>#REF!</v>
      </c>
      <c r="Q226" s="36" t="e">
        <f t="shared" si="1382"/>
        <v>#REF!</v>
      </c>
      <c r="R226" s="36" t="e">
        <f t="shared" si="1382"/>
        <v>#REF!</v>
      </c>
      <c r="S226" s="36" t="e">
        <f t="shared" si="1382"/>
        <v>#REF!</v>
      </c>
      <c r="T226" s="36" t="e">
        <f t="shared" si="1382"/>
        <v>#REF!</v>
      </c>
      <c r="U226" s="36" t="e">
        <f t="shared" si="1382"/>
        <v>#REF!</v>
      </c>
      <c r="V226" s="36" t="e">
        <f t="shared" si="1382"/>
        <v>#REF!</v>
      </c>
      <c r="W226" s="36" t="e">
        <f t="shared" si="1382"/>
        <v>#REF!</v>
      </c>
      <c r="X226" s="36" t="e">
        <f t="shared" si="1382"/>
        <v>#REF!</v>
      </c>
      <c r="Y226" s="36" t="e">
        <f t="shared" si="1382"/>
        <v>#REF!</v>
      </c>
      <c r="Z226" s="36" t="e">
        <f t="shared" si="1382"/>
        <v>#REF!</v>
      </c>
      <c r="AA226" s="36" t="e">
        <f t="shared" si="1382"/>
        <v>#REF!</v>
      </c>
      <c r="AB226" s="36" t="e">
        <f t="shared" si="1382"/>
        <v>#REF!</v>
      </c>
      <c r="AC226" s="36" t="e">
        <f t="shared" si="1382"/>
        <v>#REF!</v>
      </c>
      <c r="AD226" s="36" t="e">
        <f t="shared" si="1382"/>
        <v>#REF!</v>
      </c>
      <c r="AE226" s="36" t="e">
        <f t="shared" si="1382"/>
        <v>#REF!</v>
      </c>
      <c r="AF226" s="36" t="e">
        <f t="shared" si="1382"/>
        <v>#REF!</v>
      </c>
      <c r="AG226" s="36" t="e">
        <f t="shared" si="1382"/>
        <v>#REF!</v>
      </c>
      <c r="AH226" s="36" t="e">
        <f t="shared" si="1382"/>
        <v>#REF!</v>
      </c>
      <c r="AI226" s="49" t="e">
        <f t="shared" si="1382"/>
        <v>#REF!</v>
      </c>
      <c r="AJ226" s="36" t="e">
        <f t="shared" si="1382"/>
        <v>#REF!</v>
      </c>
      <c r="AK226" s="36" t="e">
        <f t="shared" si="1382"/>
        <v>#REF!</v>
      </c>
      <c r="AL226" s="36" t="e">
        <f t="shared" si="1382"/>
        <v>#REF!</v>
      </c>
      <c r="AM226" s="36" t="e">
        <f t="shared" si="1382"/>
        <v>#REF!</v>
      </c>
      <c r="AN226" s="36" t="e">
        <f t="shared" si="1382"/>
        <v>#REF!</v>
      </c>
      <c r="AO226" s="36" t="e">
        <f t="shared" si="1382"/>
        <v>#REF!</v>
      </c>
      <c r="AP226" s="36" t="e">
        <f t="shared" si="1382"/>
        <v>#REF!</v>
      </c>
      <c r="AQ226" s="36" t="e">
        <f t="shared" si="1382"/>
        <v>#REF!</v>
      </c>
      <c r="AR226" s="36" t="e">
        <f t="shared" si="1382"/>
        <v>#REF!</v>
      </c>
      <c r="AS226" s="36" t="e">
        <f t="shared" si="1382"/>
        <v>#REF!</v>
      </c>
      <c r="AT226" s="36" t="e">
        <f t="shared" si="1382"/>
        <v>#REF!</v>
      </c>
      <c r="AU226" s="36" t="e">
        <f t="shared" si="1382"/>
        <v>#REF!</v>
      </c>
      <c r="AV226" s="36" t="e">
        <f t="shared" si="1382"/>
        <v>#REF!</v>
      </c>
      <c r="AW226" s="36" t="e">
        <f t="shared" si="1382"/>
        <v>#REF!</v>
      </c>
      <c r="AX226" s="36" t="e">
        <f t="shared" si="1382"/>
        <v>#REF!</v>
      </c>
      <c r="AY226" s="36" t="e">
        <f t="shared" si="1382"/>
        <v>#REF!</v>
      </c>
      <c r="AZ226" s="36" t="e">
        <f t="shared" si="1382"/>
        <v>#REF!</v>
      </c>
      <c r="BA226" s="36" t="e">
        <f t="shared" si="1382"/>
        <v>#REF!</v>
      </c>
      <c r="BB226" s="36" t="e">
        <f t="shared" si="1382"/>
        <v>#REF!</v>
      </c>
      <c r="BC226" s="36" t="e">
        <f t="shared" si="1382"/>
        <v>#REF!</v>
      </c>
      <c r="BD226" s="36" t="e">
        <f t="shared" si="1382"/>
        <v>#REF!</v>
      </c>
      <c r="BE226" s="36" t="e">
        <f t="shared" si="1382"/>
        <v>#REF!</v>
      </c>
      <c r="BF226" s="36" t="e">
        <f t="shared" si="1382"/>
        <v>#REF!</v>
      </c>
      <c r="BG226" s="36" t="e">
        <f t="shared" si="1382"/>
        <v>#REF!</v>
      </c>
      <c r="BH226" s="36" t="e">
        <f t="shared" si="1382"/>
        <v>#REF!</v>
      </c>
      <c r="BI226" s="36" t="e">
        <f t="shared" si="1382"/>
        <v>#REF!</v>
      </c>
      <c r="BJ226" s="36" t="e">
        <f t="shared" si="1382"/>
        <v>#REF!</v>
      </c>
      <c r="BK226" s="36" t="e">
        <f t="shared" si="1382"/>
        <v>#REF!</v>
      </c>
      <c r="BL226" s="36" t="e">
        <f t="shared" si="1382"/>
        <v>#REF!</v>
      </c>
      <c r="BM226" s="36" t="e">
        <f t="shared" si="1382"/>
        <v>#REF!</v>
      </c>
      <c r="BN226" s="36" t="e">
        <f t="shared" si="1382"/>
        <v>#REF!</v>
      </c>
      <c r="BO226" s="36" t="e">
        <f t="shared" si="1382"/>
        <v>#REF!</v>
      </c>
      <c r="BP226" s="49" t="e">
        <f t="shared" ref="BP226:CI226" si="1383">SUM(BP227)</f>
        <v>#REF!</v>
      </c>
      <c r="BQ226" s="36" t="e">
        <f t="shared" si="1383"/>
        <v>#REF!</v>
      </c>
      <c r="BR226" s="36" t="e">
        <f t="shared" si="1383"/>
        <v>#REF!</v>
      </c>
      <c r="BS226" s="36" t="e">
        <f t="shared" si="1383"/>
        <v>#REF!</v>
      </c>
      <c r="BT226" s="36" t="e">
        <f t="shared" si="1383"/>
        <v>#REF!</v>
      </c>
      <c r="BU226" s="36" t="e">
        <f t="shared" si="1383"/>
        <v>#REF!</v>
      </c>
      <c r="BV226" s="36" t="e">
        <f t="shared" si="1383"/>
        <v>#REF!</v>
      </c>
      <c r="BW226" s="36" t="e">
        <f t="shared" si="1383"/>
        <v>#REF!</v>
      </c>
      <c r="BX226" s="36" t="e">
        <f t="shared" si="1383"/>
        <v>#REF!</v>
      </c>
      <c r="BY226" s="36" t="e">
        <f t="shared" si="1383"/>
        <v>#REF!</v>
      </c>
      <c r="BZ226" s="36" t="e">
        <f t="shared" si="1383"/>
        <v>#REF!</v>
      </c>
      <c r="CA226" s="36" t="e">
        <f t="shared" si="1383"/>
        <v>#REF!</v>
      </c>
      <c r="CB226" s="36" t="e">
        <f t="shared" si="1383"/>
        <v>#REF!</v>
      </c>
      <c r="CC226" s="36" t="e">
        <f t="shared" si="1383"/>
        <v>#REF!</v>
      </c>
      <c r="CD226" s="36" t="e">
        <f t="shared" si="1383"/>
        <v>#REF!</v>
      </c>
      <c r="CE226" s="36" t="e">
        <f t="shared" si="1383"/>
        <v>#REF!</v>
      </c>
      <c r="CF226" s="49" t="e">
        <f t="shared" si="1383"/>
        <v>#REF!</v>
      </c>
      <c r="CG226" s="36" t="e">
        <f t="shared" si="1383"/>
        <v>#REF!</v>
      </c>
      <c r="CH226" s="36" t="e">
        <f t="shared" si="1383"/>
        <v>#REF!</v>
      </c>
      <c r="CI226" s="36" t="e">
        <f t="shared" si="1383"/>
        <v>#REF!</v>
      </c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</row>
    <row r="227" spans="1:133" x14ac:dyDescent="0.65">
      <c r="A227" s="158"/>
      <c r="B227" s="158" t="s">
        <v>177</v>
      </c>
      <c r="C227" s="37" t="e">
        <f>#REF!</f>
        <v>#REF!</v>
      </c>
      <c r="D227" s="37" t="e">
        <f>#REF!</f>
        <v>#REF!</v>
      </c>
      <c r="E227" s="37" t="e">
        <f>#REF!</f>
        <v>#REF!</v>
      </c>
      <c r="F227" s="37" t="e">
        <f>#REF!</f>
        <v>#REF!</v>
      </c>
      <c r="G227" s="37" t="e">
        <f>SUM(C227:F227)</f>
        <v>#REF!</v>
      </c>
      <c r="H227" s="37" t="e">
        <f>#REF!</f>
        <v>#REF!</v>
      </c>
      <c r="I227" s="37" t="e">
        <f>#REF!</f>
        <v>#REF!</v>
      </c>
      <c r="J227" s="37" t="e">
        <f>#REF!</f>
        <v>#REF!</v>
      </c>
      <c r="K227" s="37" t="e">
        <f>#REF!</f>
        <v>#REF!</v>
      </c>
      <c r="L227" s="37" t="e">
        <f>SUM(H227:K227)</f>
        <v>#REF!</v>
      </c>
      <c r="M227" s="37" t="e">
        <f>#REF!</f>
        <v>#REF!</v>
      </c>
      <c r="N227" s="37" t="e">
        <f>#REF!</f>
        <v>#REF!</v>
      </c>
      <c r="O227" s="37" t="e">
        <f>#REF!</f>
        <v>#REF!</v>
      </c>
      <c r="P227" s="37" t="e">
        <f>#REF!</f>
        <v>#REF!</v>
      </c>
      <c r="Q227" s="37" t="e">
        <f t="shared" ref="Q227" si="1384">SUM(M227:P227)</f>
        <v>#REF!</v>
      </c>
      <c r="R227" s="37" t="e">
        <f>#REF!</f>
        <v>#REF!</v>
      </c>
      <c r="S227" s="37" t="e">
        <f>#REF!</f>
        <v>#REF!</v>
      </c>
      <c r="T227" s="37" t="e">
        <f>#REF!</f>
        <v>#REF!</v>
      </c>
      <c r="U227" s="37" t="e">
        <f>#REF!</f>
        <v>#REF!</v>
      </c>
      <c r="V227" s="37" t="e">
        <f t="shared" ref="V227" si="1385">SUM(R227:U227)</f>
        <v>#REF!</v>
      </c>
      <c r="W227" s="37" t="e">
        <f>#REF!</f>
        <v>#REF!</v>
      </c>
      <c r="X227" s="37" t="e">
        <f>#REF!</f>
        <v>#REF!</v>
      </c>
      <c r="Y227" s="37" t="e">
        <f>#REF!</f>
        <v>#REF!</v>
      </c>
      <c r="Z227" s="37" t="e">
        <f>#REF!</f>
        <v>#REF!</v>
      </c>
      <c r="AA227" s="37" t="e">
        <f t="shared" ref="AA227" si="1386">SUM(W227:Z227)</f>
        <v>#REF!</v>
      </c>
      <c r="AB227" s="37" t="e">
        <f>#REF!</f>
        <v>#REF!</v>
      </c>
      <c r="AC227" s="37" t="e">
        <f>#REF!</f>
        <v>#REF!</v>
      </c>
      <c r="AD227" s="37" t="e">
        <f>#REF!</f>
        <v>#REF!</v>
      </c>
      <c r="AE227" s="37" t="e">
        <f>#REF!</f>
        <v>#REF!</v>
      </c>
      <c r="AF227" s="37" t="e">
        <f t="shared" ref="AF227" si="1387">SUM(AB227:AE227)</f>
        <v>#REF!</v>
      </c>
      <c r="AG227" s="37" t="e">
        <f>#REF!</f>
        <v>#REF!</v>
      </c>
      <c r="AH227" s="37" t="e">
        <f>#REF!</f>
        <v>#REF!</v>
      </c>
      <c r="AI227" s="50" t="e">
        <f>SUM(G227+Q227+AA227)/2+AG227+AH227+SUM(L227+V227+AF227)/3</f>
        <v>#REF!</v>
      </c>
      <c r="AJ227" s="37" t="e">
        <f>#REF!*1.8</f>
        <v>#REF!</v>
      </c>
      <c r="AK227" s="37" t="e">
        <f>#REF!*1.8</f>
        <v>#REF!</v>
      </c>
      <c r="AL227" s="37" t="e">
        <f>#REF!*1.8</f>
        <v>#REF!</v>
      </c>
      <c r="AM227" s="37" t="e">
        <f>#REF!*1.8</f>
        <v>#REF!</v>
      </c>
      <c r="AN227" s="37" t="e">
        <f t="shared" ref="AN227" si="1388">SUM(AJ227:AM227)</f>
        <v>#REF!</v>
      </c>
      <c r="AO227" s="37" t="e">
        <f>#REF!*1.8</f>
        <v>#REF!</v>
      </c>
      <c r="AP227" s="37" t="e">
        <f>#REF!*1.8</f>
        <v>#REF!</v>
      </c>
      <c r="AQ227" s="37" t="e">
        <f>#REF!*1.8</f>
        <v>#REF!</v>
      </c>
      <c r="AR227" s="37" t="e">
        <f>#REF!*1.8</f>
        <v>#REF!</v>
      </c>
      <c r="AS227" s="37" t="e">
        <f t="shared" ref="AS227" si="1389">SUM(AO227:AR227)</f>
        <v>#REF!</v>
      </c>
      <c r="AT227" s="37" t="e">
        <f>#REF!*1.8</f>
        <v>#REF!</v>
      </c>
      <c r="AU227" s="37" t="e">
        <f>#REF!*1.8</f>
        <v>#REF!</v>
      </c>
      <c r="AV227" s="37" t="e">
        <f>#REF!*1.8</f>
        <v>#REF!</v>
      </c>
      <c r="AW227" s="37" t="e">
        <f>#REF!*1.8</f>
        <v>#REF!</v>
      </c>
      <c r="AX227" s="37" t="e">
        <f t="shared" ref="AX227" si="1390">SUM(AT227:AW227)</f>
        <v>#REF!</v>
      </c>
      <c r="AY227" s="37" t="e">
        <f>#REF!*1.8</f>
        <v>#REF!</v>
      </c>
      <c r="AZ227" s="37" t="e">
        <f>#REF!*1.8</f>
        <v>#REF!</v>
      </c>
      <c r="BA227" s="37" t="e">
        <f>#REF!*1.8</f>
        <v>#REF!</v>
      </c>
      <c r="BB227" s="37" t="e">
        <f>#REF!*1.8</f>
        <v>#REF!</v>
      </c>
      <c r="BC227" s="37" t="e">
        <f t="shared" ref="BC227" si="1391">SUM(AY227:BB227)</f>
        <v>#REF!</v>
      </c>
      <c r="BD227" s="37" t="e">
        <f>#REF!*1.8</f>
        <v>#REF!</v>
      </c>
      <c r="BE227" s="37" t="e">
        <f>#REF!*1.8</f>
        <v>#REF!</v>
      </c>
      <c r="BF227" s="37" t="e">
        <f>#REF!*1.8</f>
        <v>#REF!</v>
      </c>
      <c r="BG227" s="37" t="e">
        <f>#REF!*1.8</f>
        <v>#REF!</v>
      </c>
      <c r="BH227" s="37" t="e">
        <f t="shared" ref="BH227" si="1392">SUM(BD227:BG227)</f>
        <v>#REF!</v>
      </c>
      <c r="BI227" s="37" t="e">
        <f>#REF!*1.8</f>
        <v>#REF!</v>
      </c>
      <c r="BJ227" s="37" t="e">
        <f>#REF!*1.8</f>
        <v>#REF!</v>
      </c>
      <c r="BK227" s="37" t="e">
        <f>#REF!*1.8</f>
        <v>#REF!</v>
      </c>
      <c r="BL227" s="37" t="e">
        <f>#REF!*1.8</f>
        <v>#REF!</v>
      </c>
      <c r="BM227" s="37" t="e">
        <f t="shared" ref="BM227" si="1393">SUM(BI227:BL227)</f>
        <v>#REF!</v>
      </c>
      <c r="BN227" s="37" t="e">
        <f>#REF!</f>
        <v>#REF!</v>
      </c>
      <c r="BO227" s="37" t="e">
        <f>#REF!</f>
        <v>#REF!</v>
      </c>
      <c r="BP227" s="50" t="e">
        <f t="shared" ref="BP227" si="1394">SUM(AN227+AX227+BH227)/2+BN227+BO227+SUM(AS227+BC227+BM227)/3</f>
        <v>#REF!</v>
      </c>
      <c r="BQ227" s="37" t="e">
        <f>#REF!*1.8</f>
        <v>#REF!</v>
      </c>
      <c r="BR227" s="37" t="e">
        <f>#REF!*1.8</f>
        <v>#REF!</v>
      </c>
      <c r="BS227" s="37" t="e">
        <f>#REF!*1.8</f>
        <v>#REF!</v>
      </c>
      <c r="BT227" s="37" t="e">
        <f>#REF!*1.8</f>
        <v>#REF!</v>
      </c>
      <c r="BU227" s="37" t="e">
        <f t="shared" ref="BU227" si="1395">SUM(BQ227:BT227)</f>
        <v>#REF!</v>
      </c>
      <c r="BV227" s="37" t="e">
        <f>#REF!*1.8</f>
        <v>#REF!</v>
      </c>
      <c r="BW227" s="37" t="e">
        <f>#REF!*1.8</f>
        <v>#REF!</v>
      </c>
      <c r="BX227" s="37" t="e">
        <f>#REF!*1.8</f>
        <v>#REF!</v>
      </c>
      <c r="BY227" s="37" t="e">
        <f>#REF!*1.8</f>
        <v>#REF!</v>
      </c>
      <c r="BZ227" s="37" t="e">
        <f t="shared" ref="BZ227" si="1396">SUM(BV227:BY227)</f>
        <v>#REF!</v>
      </c>
      <c r="CA227" s="37" t="e">
        <f>#REF!*1.8</f>
        <v>#REF!</v>
      </c>
      <c r="CB227" s="37" t="e">
        <f>#REF!*1.8</f>
        <v>#REF!</v>
      </c>
      <c r="CC227" s="37" t="e">
        <f>#REF!*1.8</f>
        <v>#REF!</v>
      </c>
      <c r="CD227" s="37" t="e">
        <f>#REF!*1.8</f>
        <v>#REF!</v>
      </c>
      <c r="CE227" s="37" t="e">
        <f t="shared" ref="CE227" si="1397">SUM(CA227:CD227)</f>
        <v>#REF!</v>
      </c>
      <c r="CF227" s="50" t="e">
        <f>SUM(BU227+BZ227+CE227)/2</f>
        <v>#REF!</v>
      </c>
      <c r="CG227" s="37" t="e">
        <f t="shared" ref="CG227" si="1398">SUM(G227+Q227+AA227+AN227+AX227+BH227+BU227+BZ227+CE227)/2+AG227+AH227+BN227+BO227</f>
        <v>#REF!</v>
      </c>
      <c r="CH227" s="37" t="e">
        <f t="shared" ref="CH227" si="1399">SUM(L227+V227+AF227+AS227+BC227+BM227)/3</f>
        <v>#REF!</v>
      </c>
      <c r="CI227" s="37" t="e">
        <f t="shared" ref="CI227" si="1400">CG227+CH227</f>
        <v>#REF!</v>
      </c>
    </row>
    <row r="228" spans="1:133" s="35" customFormat="1" x14ac:dyDescent="0.65">
      <c r="A228" s="157" t="s">
        <v>178</v>
      </c>
      <c r="B228" s="157"/>
      <c r="C228" s="36" t="e">
        <f>SUM(C229:C233)</f>
        <v>#REF!</v>
      </c>
      <c r="D228" s="36" t="e">
        <f t="shared" ref="D228:BO228" si="1401">SUM(D229:D233)</f>
        <v>#REF!</v>
      </c>
      <c r="E228" s="36" t="e">
        <f t="shared" si="1401"/>
        <v>#REF!</v>
      </c>
      <c r="F228" s="36" t="e">
        <f t="shared" si="1401"/>
        <v>#REF!</v>
      </c>
      <c r="G228" s="36" t="e">
        <f t="shared" si="1401"/>
        <v>#REF!</v>
      </c>
      <c r="H228" s="36" t="e">
        <f t="shared" si="1401"/>
        <v>#REF!</v>
      </c>
      <c r="I228" s="36" t="e">
        <f t="shared" si="1401"/>
        <v>#REF!</v>
      </c>
      <c r="J228" s="36" t="e">
        <f t="shared" si="1401"/>
        <v>#REF!</v>
      </c>
      <c r="K228" s="36" t="e">
        <f t="shared" si="1401"/>
        <v>#REF!</v>
      </c>
      <c r="L228" s="36" t="e">
        <f t="shared" si="1401"/>
        <v>#REF!</v>
      </c>
      <c r="M228" s="36" t="e">
        <f t="shared" si="1401"/>
        <v>#REF!</v>
      </c>
      <c r="N228" s="36" t="e">
        <f t="shared" si="1401"/>
        <v>#REF!</v>
      </c>
      <c r="O228" s="36" t="e">
        <f t="shared" si="1401"/>
        <v>#REF!</v>
      </c>
      <c r="P228" s="36" t="e">
        <f t="shared" si="1401"/>
        <v>#REF!</v>
      </c>
      <c r="Q228" s="36" t="e">
        <f t="shared" si="1401"/>
        <v>#REF!</v>
      </c>
      <c r="R228" s="36" t="e">
        <f t="shared" si="1401"/>
        <v>#REF!</v>
      </c>
      <c r="S228" s="36" t="e">
        <f t="shared" si="1401"/>
        <v>#REF!</v>
      </c>
      <c r="T228" s="36" t="e">
        <f t="shared" si="1401"/>
        <v>#REF!</v>
      </c>
      <c r="U228" s="36" t="e">
        <f t="shared" si="1401"/>
        <v>#REF!</v>
      </c>
      <c r="V228" s="36" t="e">
        <f t="shared" si="1401"/>
        <v>#REF!</v>
      </c>
      <c r="W228" s="36" t="e">
        <f t="shared" si="1401"/>
        <v>#REF!</v>
      </c>
      <c r="X228" s="36" t="e">
        <f t="shared" si="1401"/>
        <v>#REF!</v>
      </c>
      <c r="Y228" s="36" t="e">
        <f t="shared" si="1401"/>
        <v>#REF!</v>
      </c>
      <c r="Z228" s="36" t="e">
        <f t="shared" si="1401"/>
        <v>#REF!</v>
      </c>
      <c r="AA228" s="36" t="e">
        <f t="shared" si="1401"/>
        <v>#REF!</v>
      </c>
      <c r="AB228" s="36" t="e">
        <f t="shared" si="1401"/>
        <v>#REF!</v>
      </c>
      <c r="AC228" s="36" t="e">
        <f t="shared" si="1401"/>
        <v>#REF!</v>
      </c>
      <c r="AD228" s="36" t="e">
        <f t="shared" si="1401"/>
        <v>#REF!</v>
      </c>
      <c r="AE228" s="36" t="e">
        <f t="shared" si="1401"/>
        <v>#REF!</v>
      </c>
      <c r="AF228" s="36" t="e">
        <f t="shared" si="1401"/>
        <v>#REF!</v>
      </c>
      <c r="AG228" s="36" t="e">
        <f t="shared" si="1401"/>
        <v>#REF!</v>
      </c>
      <c r="AH228" s="36" t="e">
        <f t="shared" si="1401"/>
        <v>#REF!</v>
      </c>
      <c r="AI228" s="49" t="e">
        <f t="shared" si="1401"/>
        <v>#REF!</v>
      </c>
      <c r="AJ228" s="36" t="e">
        <f t="shared" si="1401"/>
        <v>#REF!</v>
      </c>
      <c r="AK228" s="36" t="e">
        <f t="shared" si="1401"/>
        <v>#REF!</v>
      </c>
      <c r="AL228" s="36" t="e">
        <f t="shared" si="1401"/>
        <v>#REF!</v>
      </c>
      <c r="AM228" s="36" t="e">
        <f t="shared" si="1401"/>
        <v>#REF!</v>
      </c>
      <c r="AN228" s="36" t="e">
        <f t="shared" si="1401"/>
        <v>#REF!</v>
      </c>
      <c r="AO228" s="36" t="e">
        <f t="shared" si="1401"/>
        <v>#REF!</v>
      </c>
      <c r="AP228" s="36" t="e">
        <f t="shared" si="1401"/>
        <v>#REF!</v>
      </c>
      <c r="AQ228" s="36" t="e">
        <f t="shared" si="1401"/>
        <v>#REF!</v>
      </c>
      <c r="AR228" s="36" t="e">
        <f t="shared" si="1401"/>
        <v>#REF!</v>
      </c>
      <c r="AS228" s="36" t="e">
        <f t="shared" si="1401"/>
        <v>#REF!</v>
      </c>
      <c r="AT228" s="36" t="e">
        <f t="shared" si="1401"/>
        <v>#REF!</v>
      </c>
      <c r="AU228" s="36" t="e">
        <f t="shared" si="1401"/>
        <v>#REF!</v>
      </c>
      <c r="AV228" s="36" t="e">
        <f t="shared" si="1401"/>
        <v>#REF!</v>
      </c>
      <c r="AW228" s="36" t="e">
        <f t="shared" si="1401"/>
        <v>#REF!</v>
      </c>
      <c r="AX228" s="36" t="e">
        <f t="shared" si="1401"/>
        <v>#REF!</v>
      </c>
      <c r="AY228" s="36" t="e">
        <f t="shared" si="1401"/>
        <v>#REF!</v>
      </c>
      <c r="AZ228" s="36" t="e">
        <f t="shared" si="1401"/>
        <v>#REF!</v>
      </c>
      <c r="BA228" s="36" t="e">
        <f t="shared" si="1401"/>
        <v>#REF!</v>
      </c>
      <c r="BB228" s="36" t="e">
        <f t="shared" si="1401"/>
        <v>#REF!</v>
      </c>
      <c r="BC228" s="36" t="e">
        <f t="shared" si="1401"/>
        <v>#REF!</v>
      </c>
      <c r="BD228" s="36" t="e">
        <f t="shared" si="1401"/>
        <v>#REF!</v>
      </c>
      <c r="BE228" s="36" t="e">
        <f t="shared" si="1401"/>
        <v>#REF!</v>
      </c>
      <c r="BF228" s="36" t="e">
        <f t="shared" si="1401"/>
        <v>#REF!</v>
      </c>
      <c r="BG228" s="36" t="e">
        <f t="shared" si="1401"/>
        <v>#REF!</v>
      </c>
      <c r="BH228" s="36" t="e">
        <f t="shared" si="1401"/>
        <v>#REF!</v>
      </c>
      <c r="BI228" s="36" t="e">
        <f t="shared" si="1401"/>
        <v>#REF!</v>
      </c>
      <c r="BJ228" s="36" t="e">
        <f t="shared" si="1401"/>
        <v>#REF!</v>
      </c>
      <c r="BK228" s="36" t="e">
        <f t="shared" si="1401"/>
        <v>#REF!</v>
      </c>
      <c r="BL228" s="36" t="e">
        <f t="shared" si="1401"/>
        <v>#REF!</v>
      </c>
      <c r="BM228" s="36" t="e">
        <f t="shared" si="1401"/>
        <v>#REF!</v>
      </c>
      <c r="BN228" s="36" t="e">
        <f t="shared" si="1401"/>
        <v>#REF!</v>
      </c>
      <c r="BO228" s="36" t="e">
        <f t="shared" si="1401"/>
        <v>#REF!</v>
      </c>
      <c r="BP228" s="49" t="e">
        <f t="shared" ref="BP228:CI228" si="1402">SUM(BP229:BP233)</f>
        <v>#REF!</v>
      </c>
      <c r="BQ228" s="36" t="e">
        <f t="shared" si="1402"/>
        <v>#REF!</v>
      </c>
      <c r="BR228" s="36" t="e">
        <f t="shared" si="1402"/>
        <v>#REF!</v>
      </c>
      <c r="BS228" s="36" t="e">
        <f t="shared" si="1402"/>
        <v>#REF!</v>
      </c>
      <c r="BT228" s="36" t="e">
        <f t="shared" si="1402"/>
        <v>#REF!</v>
      </c>
      <c r="BU228" s="36" t="e">
        <f t="shared" si="1402"/>
        <v>#REF!</v>
      </c>
      <c r="BV228" s="36" t="e">
        <f t="shared" si="1402"/>
        <v>#REF!</v>
      </c>
      <c r="BW228" s="36" t="e">
        <f t="shared" si="1402"/>
        <v>#REF!</v>
      </c>
      <c r="BX228" s="36" t="e">
        <f t="shared" si="1402"/>
        <v>#REF!</v>
      </c>
      <c r="BY228" s="36" t="e">
        <f t="shared" si="1402"/>
        <v>#REF!</v>
      </c>
      <c r="BZ228" s="36" t="e">
        <f t="shared" si="1402"/>
        <v>#REF!</v>
      </c>
      <c r="CA228" s="36" t="e">
        <f t="shared" si="1402"/>
        <v>#REF!</v>
      </c>
      <c r="CB228" s="36" t="e">
        <f t="shared" si="1402"/>
        <v>#REF!</v>
      </c>
      <c r="CC228" s="36" t="e">
        <f t="shared" si="1402"/>
        <v>#REF!</v>
      </c>
      <c r="CD228" s="36" t="e">
        <f t="shared" si="1402"/>
        <v>#REF!</v>
      </c>
      <c r="CE228" s="36" t="e">
        <f t="shared" si="1402"/>
        <v>#REF!</v>
      </c>
      <c r="CF228" s="49" t="e">
        <f t="shared" si="1402"/>
        <v>#REF!</v>
      </c>
      <c r="CG228" s="36" t="e">
        <f t="shared" si="1402"/>
        <v>#REF!</v>
      </c>
      <c r="CH228" s="36" t="e">
        <f t="shared" si="1402"/>
        <v>#REF!</v>
      </c>
      <c r="CI228" s="36" t="e">
        <f t="shared" si="1402"/>
        <v>#REF!</v>
      </c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</row>
    <row r="229" spans="1:133" s="32" customFormat="1" x14ac:dyDescent="0.65">
      <c r="A229" s="158"/>
      <c r="B229" s="158" t="s">
        <v>234</v>
      </c>
      <c r="C229" s="37" t="e">
        <f>#REF!</f>
        <v>#REF!</v>
      </c>
      <c r="D229" s="37" t="e">
        <f>#REF!</f>
        <v>#REF!</v>
      </c>
      <c r="E229" s="37" t="e">
        <f>#REF!</f>
        <v>#REF!</v>
      </c>
      <c r="F229" s="37" t="e">
        <f>#REF!</f>
        <v>#REF!</v>
      </c>
      <c r="G229" s="37" t="e">
        <f t="shared" ref="G229:G233" si="1403">SUM(C229:F229)</f>
        <v>#REF!</v>
      </c>
      <c r="H229" s="37" t="e">
        <f>#REF!</f>
        <v>#REF!</v>
      </c>
      <c r="I229" s="37" t="e">
        <f>#REF!</f>
        <v>#REF!</v>
      </c>
      <c r="J229" s="37" t="e">
        <f>#REF!</f>
        <v>#REF!</v>
      </c>
      <c r="K229" s="37" t="e">
        <f>#REF!</f>
        <v>#REF!</v>
      </c>
      <c r="L229" s="37" t="e">
        <f t="shared" ref="L229:L233" si="1404">SUM(H229:K229)</f>
        <v>#REF!</v>
      </c>
      <c r="M229" s="37" t="e">
        <f>#REF!</f>
        <v>#REF!</v>
      </c>
      <c r="N229" s="37" t="e">
        <f>#REF!</f>
        <v>#REF!</v>
      </c>
      <c r="O229" s="37" t="e">
        <f>#REF!</f>
        <v>#REF!</v>
      </c>
      <c r="P229" s="37" t="e">
        <f>#REF!</f>
        <v>#REF!</v>
      </c>
      <c r="Q229" s="37" t="e">
        <f t="shared" ref="Q229:Q233" si="1405">SUM(M229:P229)</f>
        <v>#REF!</v>
      </c>
      <c r="R229" s="37" t="e">
        <f>#REF!</f>
        <v>#REF!</v>
      </c>
      <c r="S229" s="37" t="e">
        <f>#REF!</f>
        <v>#REF!</v>
      </c>
      <c r="T229" s="37" t="e">
        <f>#REF!</f>
        <v>#REF!</v>
      </c>
      <c r="U229" s="37" t="e">
        <f>#REF!</f>
        <v>#REF!</v>
      </c>
      <c r="V229" s="37" t="e">
        <f t="shared" ref="V229:V233" si="1406">SUM(R229:U229)</f>
        <v>#REF!</v>
      </c>
      <c r="W229" s="37" t="e">
        <f>#REF!</f>
        <v>#REF!</v>
      </c>
      <c r="X229" s="37" t="e">
        <f>#REF!</f>
        <v>#REF!</v>
      </c>
      <c r="Y229" s="37" t="e">
        <f>#REF!</f>
        <v>#REF!</v>
      </c>
      <c r="Z229" s="37" t="e">
        <f>#REF!</f>
        <v>#REF!</v>
      </c>
      <c r="AA229" s="37" t="e">
        <f t="shared" ref="AA229:AA233" si="1407">SUM(W229:Z229)</f>
        <v>#REF!</v>
      </c>
      <c r="AB229" s="37" t="e">
        <f>#REF!</f>
        <v>#REF!</v>
      </c>
      <c r="AC229" s="37" t="e">
        <f>#REF!</f>
        <v>#REF!</v>
      </c>
      <c r="AD229" s="37" t="e">
        <f>#REF!</f>
        <v>#REF!</v>
      </c>
      <c r="AE229" s="37" t="e">
        <f>#REF!</f>
        <v>#REF!</v>
      </c>
      <c r="AF229" s="37" t="e">
        <f t="shared" ref="AF229:AF233" si="1408">SUM(AB229:AE229)</f>
        <v>#REF!</v>
      </c>
      <c r="AG229" s="37" t="e">
        <f>#REF!</f>
        <v>#REF!</v>
      </c>
      <c r="AH229" s="37" t="e">
        <f>#REF!</f>
        <v>#REF!</v>
      </c>
      <c r="AI229" s="50" t="e">
        <f t="shared" ref="AI229:AI233" si="1409">SUM(G229+Q229+AA229)/2+AG229+AH229+SUM(L229+V229+AF229)/3</f>
        <v>#REF!</v>
      </c>
      <c r="AJ229" s="37" t="e">
        <f>#REF!*1.8</f>
        <v>#REF!</v>
      </c>
      <c r="AK229" s="37" t="e">
        <f>#REF!*1.8</f>
        <v>#REF!</v>
      </c>
      <c r="AL229" s="37" t="e">
        <f>#REF!*1.8</f>
        <v>#REF!</v>
      </c>
      <c r="AM229" s="37" t="e">
        <f>#REF!*1.8</f>
        <v>#REF!</v>
      </c>
      <c r="AN229" s="37" t="e">
        <f t="shared" ref="AN229:AN233" si="1410">SUM(AJ229:AM229)</f>
        <v>#REF!</v>
      </c>
      <c r="AO229" s="37" t="e">
        <f>#REF!*1.8</f>
        <v>#REF!</v>
      </c>
      <c r="AP229" s="37" t="e">
        <f>#REF!*1.8</f>
        <v>#REF!</v>
      </c>
      <c r="AQ229" s="37" t="e">
        <f>#REF!*1.8</f>
        <v>#REF!</v>
      </c>
      <c r="AR229" s="37" t="e">
        <f>#REF!*1.8</f>
        <v>#REF!</v>
      </c>
      <c r="AS229" s="37" t="e">
        <f t="shared" ref="AS229:AS233" si="1411">SUM(AO229:AR229)</f>
        <v>#REF!</v>
      </c>
      <c r="AT229" s="37" t="e">
        <f>#REF!*1.8</f>
        <v>#REF!</v>
      </c>
      <c r="AU229" s="37" t="e">
        <f>#REF!*1.8</f>
        <v>#REF!</v>
      </c>
      <c r="AV229" s="37" t="e">
        <f>#REF!*1.8</f>
        <v>#REF!</v>
      </c>
      <c r="AW229" s="37" t="e">
        <f>#REF!*1.8</f>
        <v>#REF!</v>
      </c>
      <c r="AX229" s="37" t="e">
        <f t="shared" ref="AX229:AX233" si="1412">SUM(AT229:AW229)</f>
        <v>#REF!</v>
      </c>
      <c r="AY229" s="37" t="e">
        <f>#REF!*1.8</f>
        <v>#REF!</v>
      </c>
      <c r="AZ229" s="37" t="e">
        <f>#REF!*1.8</f>
        <v>#REF!</v>
      </c>
      <c r="BA229" s="37" t="e">
        <f>#REF!*1.8</f>
        <v>#REF!</v>
      </c>
      <c r="BB229" s="37" t="e">
        <f>#REF!*1.8</f>
        <v>#REF!</v>
      </c>
      <c r="BC229" s="37" t="e">
        <f t="shared" ref="BC229:BC233" si="1413">SUM(AY229:BB229)</f>
        <v>#REF!</v>
      </c>
      <c r="BD229" s="37" t="e">
        <f>#REF!*1.8</f>
        <v>#REF!</v>
      </c>
      <c r="BE229" s="37" t="e">
        <f>#REF!*1.8</f>
        <v>#REF!</v>
      </c>
      <c r="BF229" s="37" t="e">
        <f>#REF!*1.8</f>
        <v>#REF!</v>
      </c>
      <c r="BG229" s="37" t="e">
        <f>#REF!*1.8</f>
        <v>#REF!</v>
      </c>
      <c r="BH229" s="37" t="e">
        <f t="shared" ref="BH229:BH233" si="1414">SUM(BD229:BG229)</f>
        <v>#REF!</v>
      </c>
      <c r="BI229" s="37" t="e">
        <f>#REF!*1.8</f>
        <v>#REF!</v>
      </c>
      <c r="BJ229" s="37" t="e">
        <f>#REF!*1.8</f>
        <v>#REF!</v>
      </c>
      <c r="BK229" s="37" t="e">
        <f>#REF!*1.8</f>
        <v>#REF!</v>
      </c>
      <c r="BL229" s="37" t="e">
        <f>#REF!*1.8</f>
        <v>#REF!</v>
      </c>
      <c r="BM229" s="37" t="e">
        <f t="shared" ref="BM229:BM233" si="1415">SUM(BI229:BL229)</f>
        <v>#REF!</v>
      </c>
      <c r="BN229" s="37" t="e">
        <f>#REF!</f>
        <v>#REF!</v>
      </c>
      <c r="BO229" s="37" t="e">
        <f>#REF!</f>
        <v>#REF!</v>
      </c>
      <c r="BP229" s="50" t="e">
        <f t="shared" ref="BP229:BP233" si="1416">SUM(AN229+AX229+BH229)/2+BN229+BO229+SUM(AS229+BC229+BM229)/3</f>
        <v>#REF!</v>
      </c>
      <c r="BQ229" s="37" t="e">
        <f>#REF!*1.8</f>
        <v>#REF!</v>
      </c>
      <c r="BR229" s="37" t="e">
        <f>#REF!*1.8</f>
        <v>#REF!</v>
      </c>
      <c r="BS229" s="37" t="e">
        <f>#REF!*1.8</f>
        <v>#REF!</v>
      </c>
      <c r="BT229" s="37" t="e">
        <f>#REF!*1.8</f>
        <v>#REF!</v>
      </c>
      <c r="BU229" s="37" t="e">
        <f t="shared" ref="BU229:BU233" si="1417">SUM(BQ229:BT229)</f>
        <v>#REF!</v>
      </c>
      <c r="BV229" s="37" t="e">
        <f>#REF!*1.8</f>
        <v>#REF!</v>
      </c>
      <c r="BW229" s="37" t="e">
        <f>#REF!*1.8</f>
        <v>#REF!</v>
      </c>
      <c r="BX229" s="37" t="e">
        <f>#REF!*1.8</f>
        <v>#REF!</v>
      </c>
      <c r="BY229" s="37" t="e">
        <f>#REF!*1.8</f>
        <v>#REF!</v>
      </c>
      <c r="BZ229" s="37" t="e">
        <f t="shared" ref="BZ229:BZ233" si="1418">SUM(BV229:BY229)</f>
        <v>#REF!</v>
      </c>
      <c r="CA229" s="37" t="e">
        <f>#REF!*1.8</f>
        <v>#REF!</v>
      </c>
      <c r="CB229" s="37" t="e">
        <f>#REF!*1.8</f>
        <v>#REF!</v>
      </c>
      <c r="CC229" s="37" t="e">
        <f>#REF!*1.8</f>
        <v>#REF!</v>
      </c>
      <c r="CD229" s="37" t="e">
        <f>#REF!*1.8</f>
        <v>#REF!</v>
      </c>
      <c r="CE229" s="37" t="e">
        <f t="shared" ref="CE229:CE233" si="1419">SUM(CA229:CD229)</f>
        <v>#REF!</v>
      </c>
      <c r="CF229" s="50" t="e">
        <f t="shared" ref="CF229:CF232" si="1420">SUM(BU229+BZ229+CE229)/2</f>
        <v>#REF!</v>
      </c>
      <c r="CG229" s="37" t="e">
        <f t="shared" ref="CG229:CG233" si="1421">SUM(G229+Q229+AA229+AN229+AX229+BH229+BU229+BZ229+CE229)/2+AG229+AH229+BN229+BO229</f>
        <v>#REF!</v>
      </c>
      <c r="CH229" s="37" t="e">
        <f t="shared" ref="CH229:CH233" si="1422">SUM(L229+V229+AF229+AS229+BC229+BM229)/3</f>
        <v>#REF!</v>
      </c>
      <c r="CI229" s="37" t="e">
        <f t="shared" ref="CI229:CI233" si="1423">CG229+CH229</f>
        <v>#REF!</v>
      </c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</row>
    <row r="230" spans="1:133" x14ac:dyDescent="0.65">
      <c r="A230" s="146"/>
      <c r="B230" s="146" t="s">
        <v>216</v>
      </c>
      <c r="C230" s="37" t="e">
        <f>#REF!</f>
        <v>#REF!</v>
      </c>
      <c r="D230" s="37" t="e">
        <f>#REF!</f>
        <v>#REF!</v>
      </c>
      <c r="E230" s="37" t="e">
        <f>#REF!</f>
        <v>#REF!</v>
      </c>
      <c r="F230" s="37" t="e">
        <f>#REF!</f>
        <v>#REF!</v>
      </c>
      <c r="G230" s="37" t="e">
        <f t="shared" si="1403"/>
        <v>#REF!</v>
      </c>
      <c r="H230" s="37" t="e">
        <f>#REF!</f>
        <v>#REF!</v>
      </c>
      <c r="I230" s="37" t="e">
        <f>#REF!</f>
        <v>#REF!</v>
      </c>
      <c r="J230" s="37" t="e">
        <f>#REF!</f>
        <v>#REF!</v>
      </c>
      <c r="K230" s="37" t="e">
        <f>#REF!</f>
        <v>#REF!</v>
      </c>
      <c r="L230" s="37" t="e">
        <f t="shared" si="1404"/>
        <v>#REF!</v>
      </c>
      <c r="M230" s="37" t="e">
        <f>#REF!</f>
        <v>#REF!</v>
      </c>
      <c r="N230" s="37" t="e">
        <f>#REF!</f>
        <v>#REF!</v>
      </c>
      <c r="O230" s="37" t="e">
        <f>#REF!</f>
        <v>#REF!</v>
      </c>
      <c r="P230" s="37" t="e">
        <f>#REF!</f>
        <v>#REF!</v>
      </c>
      <c r="Q230" s="37" t="e">
        <f t="shared" si="1405"/>
        <v>#REF!</v>
      </c>
      <c r="R230" s="37" t="e">
        <f>#REF!</f>
        <v>#REF!</v>
      </c>
      <c r="S230" s="37" t="e">
        <f>#REF!</f>
        <v>#REF!</v>
      </c>
      <c r="T230" s="37" t="e">
        <f>#REF!</f>
        <v>#REF!</v>
      </c>
      <c r="U230" s="37" t="e">
        <f>#REF!</f>
        <v>#REF!</v>
      </c>
      <c r="V230" s="37" t="e">
        <f t="shared" si="1406"/>
        <v>#REF!</v>
      </c>
      <c r="W230" s="37" t="e">
        <f>#REF!</f>
        <v>#REF!</v>
      </c>
      <c r="X230" s="37" t="e">
        <f>#REF!</f>
        <v>#REF!</v>
      </c>
      <c r="Y230" s="37" t="e">
        <f>#REF!</f>
        <v>#REF!</v>
      </c>
      <c r="Z230" s="37" t="e">
        <f>#REF!</f>
        <v>#REF!</v>
      </c>
      <c r="AA230" s="37" t="e">
        <f t="shared" si="1407"/>
        <v>#REF!</v>
      </c>
      <c r="AB230" s="37" t="e">
        <f>#REF!</f>
        <v>#REF!</v>
      </c>
      <c r="AC230" s="37" t="e">
        <f>#REF!</f>
        <v>#REF!</v>
      </c>
      <c r="AD230" s="37" t="e">
        <f>#REF!</f>
        <v>#REF!</v>
      </c>
      <c r="AE230" s="37" t="e">
        <f>#REF!</f>
        <v>#REF!</v>
      </c>
      <c r="AF230" s="37" t="e">
        <f t="shared" si="1408"/>
        <v>#REF!</v>
      </c>
      <c r="AG230" s="37" t="e">
        <f>#REF!</f>
        <v>#REF!</v>
      </c>
      <c r="AH230" s="37" t="e">
        <f>#REF!</f>
        <v>#REF!</v>
      </c>
      <c r="AI230" s="50" t="e">
        <f t="shared" si="1409"/>
        <v>#REF!</v>
      </c>
      <c r="AJ230" s="37" t="e">
        <f>#REF!*1.8</f>
        <v>#REF!</v>
      </c>
      <c r="AK230" s="37" t="e">
        <f>#REF!*1.8</f>
        <v>#REF!</v>
      </c>
      <c r="AL230" s="37" t="e">
        <f>#REF!*1.8</f>
        <v>#REF!</v>
      </c>
      <c r="AM230" s="37" t="e">
        <f>#REF!*1.8</f>
        <v>#REF!</v>
      </c>
      <c r="AN230" s="37" t="e">
        <f t="shared" si="1410"/>
        <v>#REF!</v>
      </c>
      <c r="AO230" s="37" t="e">
        <f>#REF!*1.8</f>
        <v>#REF!</v>
      </c>
      <c r="AP230" s="37" t="e">
        <f>#REF!*1.8</f>
        <v>#REF!</v>
      </c>
      <c r="AQ230" s="37" t="e">
        <f>#REF!*1.8</f>
        <v>#REF!</v>
      </c>
      <c r="AR230" s="37" t="e">
        <f>#REF!*1.8</f>
        <v>#REF!</v>
      </c>
      <c r="AS230" s="37" t="e">
        <f t="shared" si="1411"/>
        <v>#REF!</v>
      </c>
      <c r="AT230" s="37" t="e">
        <f>#REF!*1.8</f>
        <v>#REF!</v>
      </c>
      <c r="AU230" s="37" t="e">
        <f>#REF!*1.8</f>
        <v>#REF!</v>
      </c>
      <c r="AV230" s="37" t="e">
        <f>#REF!*1.8</f>
        <v>#REF!</v>
      </c>
      <c r="AW230" s="37" t="e">
        <f>#REF!*1.8</f>
        <v>#REF!</v>
      </c>
      <c r="AX230" s="37" t="e">
        <f t="shared" si="1412"/>
        <v>#REF!</v>
      </c>
      <c r="AY230" s="37" t="e">
        <f>#REF!*1.8</f>
        <v>#REF!</v>
      </c>
      <c r="AZ230" s="37" t="e">
        <f>#REF!*1.8</f>
        <v>#REF!</v>
      </c>
      <c r="BA230" s="37" t="e">
        <f>#REF!*1.8</f>
        <v>#REF!</v>
      </c>
      <c r="BB230" s="37" t="e">
        <f>#REF!*1.8</f>
        <v>#REF!</v>
      </c>
      <c r="BC230" s="37" t="e">
        <f t="shared" si="1413"/>
        <v>#REF!</v>
      </c>
      <c r="BD230" s="37" t="e">
        <f>#REF!*1.8</f>
        <v>#REF!</v>
      </c>
      <c r="BE230" s="37" t="e">
        <f>#REF!*1.8</f>
        <v>#REF!</v>
      </c>
      <c r="BF230" s="37" t="e">
        <f>#REF!*1.8</f>
        <v>#REF!</v>
      </c>
      <c r="BG230" s="37" t="e">
        <f>#REF!*1.8</f>
        <v>#REF!</v>
      </c>
      <c r="BH230" s="37" t="e">
        <f t="shared" si="1414"/>
        <v>#REF!</v>
      </c>
      <c r="BI230" s="37" t="e">
        <f>#REF!*1.8</f>
        <v>#REF!</v>
      </c>
      <c r="BJ230" s="37" t="e">
        <f>#REF!*1.8</f>
        <v>#REF!</v>
      </c>
      <c r="BK230" s="37" t="e">
        <f>#REF!*1.8</f>
        <v>#REF!</v>
      </c>
      <c r="BL230" s="37" t="e">
        <f>#REF!*1.8</f>
        <v>#REF!</v>
      </c>
      <c r="BM230" s="37" t="e">
        <f t="shared" si="1415"/>
        <v>#REF!</v>
      </c>
      <c r="BN230" s="37" t="e">
        <f>#REF!</f>
        <v>#REF!</v>
      </c>
      <c r="BO230" s="37" t="e">
        <f>#REF!</f>
        <v>#REF!</v>
      </c>
      <c r="BP230" s="50" t="e">
        <f t="shared" si="1416"/>
        <v>#REF!</v>
      </c>
      <c r="BQ230" s="37" t="e">
        <f>#REF!*1.8</f>
        <v>#REF!</v>
      </c>
      <c r="BR230" s="37" t="e">
        <f>#REF!*1.8</f>
        <v>#REF!</v>
      </c>
      <c r="BS230" s="37" t="e">
        <f>#REF!*1.8</f>
        <v>#REF!</v>
      </c>
      <c r="BT230" s="37" t="e">
        <f>#REF!*1.8</f>
        <v>#REF!</v>
      </c>
      <c r="BU230" s="37" t="e">
        <f t="shared" si="1417"/>
        <v>#REF!</v>
      </c>
      <c r="BV230" s="37" t="e">
        <f>#REF!*1.8</f>
        <v>#REF!</v>
      </c>
      <c r="BW230" s="37" t="e">
        <f>#REF!*1.8</f>
        <v>#REF!</v>
      </c>
      <c r="BX230" s="37" t="e">
        <f>#REF!*1.8</f>
        <v>#REF!</v>
      </c>
      <c r="BY230" s="37" t="e">
        <f>#REF!*1.8</f>
        <v>#REF!</v>
      </c>
      <c r="BZ230" s="37" t="e">
        <f t="shared" si="1418"/>
        <v>#REF!</v>
      </c>
      <c r="CA230" s="37" t="e">
        <f>#REF!*1.8</f>
        <v>#REF!</v>
      </c>
      <c r="CB230" s="37" t="e">
        <f>#REF!*1.8</f>
        <v>#REF!</v>
      </c>
      <c r="CC230" s="37" t="e">
        <f>#REF!*1.8</f>
        <v>#REF!</v>
      </c>
      <c r="CD230" s="37" t="e">
        <f>#REF!*1.8</f>
        <v>#REF!</v>
      </c>
      <c r="CE230" s="37" t="e">
        <f t="shared" si="1419"/>
        <v>#REF!</v>
      </c>
      <c r="CF230" s="50" t="e">
        <f t="shared" si="1420"/>
        <v>#REF!</v>
      </c>
      <c r="CG230" s="37" t="e">
        <f t="shared" si="1421"/>
        <v>#REF!</v>
      </c>
      <c r="CH230" s="37" t="e">
        <f t="shared" si="1422"/>
        <v>#REF!</v>
      </c>
      <c r="CI230" s="37" t="e">
        <f t="shared" si="1423"/>
        <v>#REF!</v>
      </c>
    </row>
    <row r="231" spans="1:133" x14ac:dyDescent="0.65">
      <c r="A231" s="158"/>
      <c r="B231" s="158" t="s">
        <v>217</v>
      </c>
      <c r="C231" s="37" t="e">
        <f>#REF!</f>
        <v>#REF!</v>
      </c>
      <c r="D231" s="37" t="e">
        <f>#REF!</f>
        <v>#REF!</v>
      </c>
      <c r="E231" s="37" t="e">
        <f>#REF!</f>
        <v>#REF!</v>
      </c>
      <c r="F231" s="37" t="e">
        <f>#REF!</f>
        <v>#REF!</v>
      </c>
      <c r="G231" s="37" t="e">
        <f t="shared" si="1403"/>
        <v>#REF!</v>
      </c>
      <c r="H231" s="37" t="e">
        <f>#REF!</f>
        <v>#REF!</v>
      </c>
      <c r="I231" s="37" t="e">
        <f>#REF!</f>
        <v>#REF!</v>
      </c>
      <c r="J231" s="37" t="e">
        <f>#REF!</f>
        <v>#REF!</v>
      </c>
      <c r="K231" s="37" t="e">
        <f>#REF!</f>
        <v>#REF!</v>
      </c>
      <c r="L231" s="37" t="e">
        <f t="shared" si="1404"/>
        <v>#REF!</v>
      </c>
      <c r="M231" s="37" t="e">
        <f>#REF!</f>
        <v>#REF!</v>
      </c>
      <c r="N231" s="37" t="e">
        <f>#REF!</f>
        <v>#REF!</v>
      </c>
      <c r="O231" s="37" t="e">
        <f>#REF!</f>
        <v>#REF!</v>
      </c>
      <c r="P231" s="37" t="e">
        <f>#REF!</f>
        <v>#REF!</v>
      </c>
      <c r="Q231" s="37" t="e">
        <f t="shared" si="1405"/>
        <v>#REF!</v>
      </c>
      <c r="R231" s="37" t="e">
        <f>#REF!</f>
        <v>#REF!</v>
      </c>
      <c r="S231" s="37" t="e">
        <f>#REF!</f>
        <v>#REF!</v>
      </c>
      <c r="T231" s="37" t="e">
        <f>#REF!</f>
        <v>#REF!</v>
      </c>
      <c r="U231" s="37" t="e">
        <f>#REF!</f>
        <v>#REF!</v>
      </c>
      <c r="V231" s="37" t="e">
        <f t="shared" si="1406"/>
        <v>#REF!</v>
      </c>
      <c r="W231" s="37" t="e">
        <f>#REF!</f>
        <v>#REF!</v>
      </c>
      <c r="X231" s="37" t="e">
        <f>#REF!</f>
        <v>#REF!</v>
      </c>
      <c r="Y231" s="37" t="e">
        <f>#REF!</f>
        <v>#REF!</v>
      </c>
      <c r="Z231" s="37" t="e">
        <f>#REF!</f>
        <v>#REF!</v>
      </c>
      <c r="AA231" s="37" t="e">
        <f t="shared" si="1407"/>
        <v>#REF!</v>
      </c>
      <c r="AB231" s="37" t="e">
        <f>#REF!</f>
        <v>#REF!</v>
      </c>
      <c r="AC231" s="37" t="e">
        <f>#REF!</f>
        <v>#REF!</v>
      </c>
      <c r="AD231" s="37" t="e">
        <f>#REF!</f>
        <v>#REF!</v>
      </c>
      <c r="AE231" s="37" t="e">
        <f>#REF!</f>
        <v>#REF!</v>
      </c>
      <c r="AF231" s="37" t="e">
        <f t="shared" si="1408"/>
        <v>#REF!</v>
      </c>
      <c r="AG231" s="37" t="e">
        <f>#REF!</f>
        <v>#REF!</v>
      </c>
      <c r="AH231" s="37" t="e">
        <f>#REF!</f>
        <v>#REF!</v>
      </c>
      <c r="AI231" s="50" t="e">
        <f t="shared" si="1409"/>
        <v>#REF!</v>
      </c>
      <c r="AJ231" s="37" t="e">
        <f>#REF!*1.8</f>
        <v>#REF!</v>
      </c>
      <c r="AK231" s="37" t="e">
        <f>#REF!*1.8</f>
        <v>#REF!</v>
      </c>
      <c r="AL231" s="37" t="e">
        <f>#REF!*1.8</f>
        <v>#REF!</v>
      </c>
      <c r="AM231" s="37" t="e">
        <f>#REF!*1.8</f>
        <v>#REF!</v>
      </c>
      <c r="AN231" s="37" t="e">
        <f t="shared" si="1410"/>
        <v>#REF!</v>
      </c>
      <c r="AO231" s="37" t="e">
        <f>#REF!*1.8</f>
        <v>#REF!</v>
      </c>
      <c r="AP231" s="37" t="e">
        <f>#REF!*1.8</f>
        <v>#REF!</v>
      </c>
      <c r="AQ231" s="37" t="e">
        <f>#REF!*1.8</f>
        <v>#REF!</v>
      </c>
      <c r="AR231" s="37" t="e">
        <f>#REF!*1.8</f>
        <v>#REF!</v>
      </c>
      <c r="AS231" s="37" t="e">
        <f t="shared" si="1411"/>
        <v>#REF!</v>
      </c>
      <c r="AT231" s="37" t="e">
        <f>#REF!*1.8</f>
        <v>#REF!</v>
      </c>
      <c r="AU231" s="37" t="e">
        <f>#REF!*1.8</f>
        <v>#REF!</v>
      </c>
      <c r="AV231" s="37" t="e">
        <f>#REF!*1.8</f>
        <v>#REF!</v>
      </c>
      <c r="AW231" s="37" t="e">
        <f>#REF!*1.8</f>
        <v>#REF!</v>
      </c>
      <c r="AX231" s="37" t="e">
        <f t="shared" si="1412"/>
        <v>#REF!</v>
      </c>
      <c r="AY231" s="37" t="e">
        <f>#REF!*1.8</f>
        <v>#REF!</v>
      </c>
      <c r="AZ231" s="37" t="e">
        <f>#REF!*1.8</f>
        <v>#REF!</v>
      </c>
      <c r="BA231" s="37" t="e">
        <f>#REF!*1.8</f>
        <v>#REF!</v>
      </c>
      <c r="BB231" s="37" t="e">
        <f>#REF!*1.8</f>
        <v>#REF!</v>
      </c>
      <c r="BC231" s="37" t="e">
        <f t="shared" si="1413"/>
        <v>#REF!</v>
      </c>
      <c r="BD231" s="37" t="e">
        <f>#REF!*1.8</f>
        <v>#REF!</v>
      </c>
      <c r="BE231" s="37" t="e">
        <f>#REF!*1.8</f>
        <v>#REF!</v>
      </c>
      <c r="BF231" s="37" t="e">
        <f>#REF!*1.8</f>
        <v>#REF!</v>
      </c>
      <c r="BG231" s="37" t="e">
        <f>#REF!*1.8</f>
        <v>#REF!</v>
      </c>
      <c r="BH231" s="37" t="e">
        <f t="shared" si="1414"/>
        <v>#REF!</v>
      </c>
      <c r="BI231" s="37" t="e">
        <f>#REF!*1.8</f>
        <v>#REF!</v>
      </c>
      <c r="BJ231" s="37" t="e">
        <f>#REF!*1.8</f>
        <v>#REF!</v>
      </c>
      <c r="BK231" s="37" t="e">
        <f>#REF!*1.8</f>
        <v>#REF!</v>
      </c>
      <c r="BL231" s="37" t="e">
        <f>#REF!*1.8</f>
        <v>#REF!</v>
      </c>
      <c r="BM231" s="37" t="e">
        <f t="shared" si="1415"/>
        <v>#REF!</v>
      </c>
      <c r="BN231" s="37" t="e">
        <f>#REF!</f>
        <v>#REF!</v>
      </c>
      <c r="BO231" s="37" t="e">
        <f>#REF!</f>
        <v>#REF!</v>
      </c>
      <c r="BP231" s="50" t="e">
        <f t="shared" si="1416"/>
        <v>#REF!</v>
      </c>
      <c r="BQ231" s="37" t="e">
        <f>#REF!*1.8</f>
        <v>#REF!</v>
      </c>
      <c r="BR231" s="37" t="e">
        <f>#REF!*1.8</f>
        <v>#REF!</v>
      </c>
      <c r="BS231" s="37" t="e">
        <f>#REF!*1.8</f>
        <v>#REF!</v>
      </c>
      <c r="BT231" s="37" t="e">
        <f>#REF!*1.8</f>
        <v>#REF!</v>
      </c>
      <c r="BU231" s="37" t="e">
        <f t="shared" si="1417"/>
        <v>#REF!</v>
      </c>
      <c r="BV231" s="37" t="e">
        <f>#REF!*1.8</f>
        <v>#REF!</v>
      </c>
      <c r="BW231" s="37" t="e">
        <f>#REF!*1.8</f>
        <v>#REF!</v>
      </c>
      <c r="BX231" s="37" t="e">
        <f>#REF!*1.8</f>
        <v>#REF!</v>
      </c>
      <c r="BY231" s="37" t="e">
        <f>#REF!*1.8</f>
        <v>#REF!</v>
      </c>
      <c r="BZ231" s="37" t="e">
        <f t="shared" si="1418"/>
        <v>#REF!</v>
      </c>
      <c r="CA231" s="37" t="e">
        <f>#REF!*1.8</f>
        <v>#REF!</v>
      </c>
      <c r="CB231" s="37" t="e">
        <f>#REF!*1.8</f>
        <v>#REF!</v>
      </c>
      <c r="CC231" s="37" t="e">
        <f>#REF!*1.8</f>
        <v>#REF!</v>
      </c>
      <c r="CD231" s="37" t="e">
        <f>#REF!*1.8</f>
        <v>#REF!</v>
      </c>
      <c r="CE231" s="37" t="e">
        <f t="shared" si="1419"/>
        <v>#REF!</v>
      </c>
      <c r="CF231" s="50" t="e">
        <f t="shared" si="1420"/>
        <v>#REF!</v>
      </c>
      <c r="CG231" s="37" t="e">
        <f t="shared" si="1421"/>
        <v>#REF!</v>
      </c>
      <c r="CH231" s="37" t="e">
        <f t="shared" si="1422"/>
        <v>#REF!</v>
      </c>
      <c r="CI231" s="37" t="e">
        <f t="shared" si="1423"/>
        <v>#REF!</v>
      </c>
    </row>
    <row r="232" spans="1:133" x14ac:dyDescent="0.65">
      <c r="A232" s="158"/>
      <c r="B232" s="158" t="s">
        <v>272</v>
      </c>
      <c r="C232" s="37" t="e">
        <f>#REF!</f>
        <v>#REF!</v>
      </c>
      <c r="D232" s="37" t="e">
        <f>#REF!</f>
        <v>#REF!</v>
      </c>
      <c r="E232" s="37" t="e">
        <f>#REF!</f>
        <v>#REF!</v>
      </c>
      <c r="F232" s="37" t="e">
        <f>#REF!</f>
        <v>#REF!</v>
      </c>
      <c r="G232" s="37" t="e">
        <f t="shared" si="1403"/>
        <v>#REF!</v>
      </c>
      <c r="H232" s="37" t="e">
        <f>#REF!</f>
        <v>#REF!</v>
      </c>
      <c r="I232" s="37" t="e">
        <f>#REF!</f>
        <v>#REF!</v>
      </c>
      <c r="J232" s="37" t="e">
        <f>#REF!</f>
        <v>#REF!</v>
      </c>
      <c r="K232" s="37" t="e">
        <f>#REF!</f>
        <v>#REF!</v>
      </c>
      <c r="L232" s="37" t="e">
        <f t="shared" si="1404"/>
        <v>#REF!</v>
      </c>
      <c r="M232" s="37" t="e">
        <f>#REF!</f>
        <v>#REF!</v>
      </c>
      <c r="N232" s="37" t="e">
        <f>#REF!</f>
        <v>#REF!</v>
      </c>
      <c r="O232" s="37" t="e">
        <f>#REF!</f>
        <v>#REF!</v>
      </c>
      <c r="P232" s="37" t="e">
        <f>#REF!</f>
        <v>#REF!</v>
      </c>
      <c r="Q232" s="37" t="e">
        <f t="shared" si="1405"/>
        <v>#REF!</v>
      </c>
      <c r="R232" s="37" t="e">
        <f>#REF!</f>
        <v>#REF!</v>
      </c>
      <c r="S232" s="37" t="e">
        <f>#REF!</f>
        <v>#REF!</v>
      </c>
      <c r="T232" s="37" t="e">
        <f>#REF!</f>
        <v>#REF!</v>
      </c>
      <c r="U232" s="37" t="e">
        <f>#REF!</f>
        <v>#REF!</v>
      </c>
      <c r="V232" s="37" t="e">
        <f t="shared" si="1406"/>
        <v>#REF!</v>
      </c>
      <c r="W232" s="37" t="e">
        <f>#REF!</f>
        <v>#REF!</v>
      </c>
      <c r="X232" s="37" t="e">
        <f>#REF!</f>
        <v>#REF!</v>
      </c>
      <c r="Y232" s="37" t="e">
        <f>#REF!</f>
        <v>#REF!</v>
      </c>
      <c r="Z232" s="37" t="e">
        <f>#REF!</f>
        <v>#REF!</v>
      </c>
      <c r="AA232" s="37" t="e">
        <f t="shared" si="1407"/>
        <v>#REF!</v>
      </c>
      <c r="AB232" s="37" t="e">
        <f>#REF!</f>
        <v>#REF!</v>
      </c>
      <c r="AC232" s="37" t="e">
        <f>#REF!</f>
        <v>#REF!</v>
      </c>
      <c r="AD232" s="37" t="e">
        <f>#REF!</f>
        <v>#REF!</v>
      </c>
      <c r="AE232" s="37" t="e">
        <f>#REF!</f>
        <v>#REF!</v>
      </c>
      <c r="AF232" s="37" t="e">
        <f t="shared" si="1408"/>
        <v>#REF!</v>
      </c>
      <c r="AG232" s="37" t="e">
        <f>#REF!</f>
        <v>#REF!</v>
      </c>
      <c r="AH232" s="37" t="e">
        <f>#REF!</f>
        <v>#REF!</v>
      </c>
      <c r="AI232" s="50" t="e">
        <f t="shared" si="1409"/>
        <v>#REF!</v>
      </c>
      <c r="AJ232" s="37" t="e">
        <f>#REF!*1.8</f>
        <v>#REF!</v>
      </c>
      <c r="AK232" s="37" t="e">
        <f>#REF!*1.8</f>
        <v>#REF!</v>
      </c>
      <c r="AL232" s="37" t="e">
        <f>#REF!*1.8</f>
        <v>#REF!</v>
      </c>
      <c r="AM232" s="37" t="e">
        <f>#REF!*1.8</f>
        <v>#REF!</v>
      </c>
      <c r="AN232" s="37" t="e">
        <f t="shared" si="1410"/>
        <v>#REF!</v>
      </c>
      <c r="AO232" s="37" t="e">
        <f>#REF!*1.8</f>
        <v>#REF!</v>
      </c>
      <c r="AP232" s="37" t="e">
        <f>#REF!*1.8</f>
        <v>#REF!</v>
      </c>
      <c r="AQ232" s="37" t="e">
        <f>#REF!*1.8</f>
        <v>#REF!</v>
      </c>
      <c r="AR232" s="37" t="e">
        <f>#REF!*1.8</f>
        <v>#REF!</v>
      </c>
      <c r="AS232" s="37" t="e">
        <f t="shared" si="1411"/>
        <v>#REF!</v>
      </c>
      <c r="AT232" s="37" t="e">
        <f>#REF!*1.8</f>
        <v>#REF!</v>
      </c>
      <c r="AU232" s="37" t="e">
        <f>#REF!*1.8</f>
        <v>#REF!</v>
      </c>
      <c r="AV232" s="37" t="e">
        <f>#REF!*1.8</f>
        <v>#REF!</v>
      </c>
      <c r="AW232" s="37" t="e">
        <f>#REF!*1.8</f>
        <v>#REF!</v>
      </c>
      <c r="AX232" s="37" t="e">
        <f t="shared" si="1412"/>
        <v>#REF!</v>
      </c>
      <c r="AY232" s="37" t="e">
        <f>#REF!*1.8</f>
        <v>#REF!</v>
      </c>
      <c r="AZ232" s="37" t="e">
        <f>#REF!*1.8</f>
        <v>#REF!</v>
      </c>
      <c r="BA232" s="37" t="e">
        <f>#REF!*1.8</f>
        <v>#REF!</v>
      </c>
      <c r="BB232" s="37" t="e">
        <f>#REF!*1.8</f>
        <v>#REF!</v>
      </c>
      <c r="BC232" s="37" t="e">
        <f t="shared" si="1413"/>
        <v>#REF!</v>
      </c>
      <c r="BD232" s="37" t="e">
        <f>#REF!*1.8</f>
        <v>#REF!</v>
      </c>
      <c r="BE232" s="37" t="e">
        <f>#REF!*1.8</f>
        <v>#REF!</v>
      </c>
      <c r="BF232" s="37" t="e">
        <f>#REF!*1.8</f>
        <v>#REF!</v>
      </c>
      <c r="BG232" s="37" t="e">
        <f>#REF!*1.8</f>
        <v>#REF!</v>
      </c>
      <c r="BH232" s="37" t="e">
        <f t="shared" si="1414"/>
        <v>#REF!</v>
      </c>
      <c r="BI232" s="37" t="e">
        <f>#REF!*1.8</f>
        <v>#REF!</v>
      </c>
      <c r="BJ232" s="37" t="e">
        <f>#REF!*1.8</f>
        <v>#REF!</v>
      </c>
      <c r="BK232" s="37" t="e">
        <f>#REF!*1.8</f>
        <v>#REF!</v>
      </c>
      <c r="BL232" s="37" t="e">
        <f>#REF!*1.8</f>
        <v>#REF!</v>
      </c>
      <c r="BM232" s="37" t="e">
        <f t="shared" si="1415"/>
        <v>#REF!</v>
      </c>
      <c r="BN232" s="37" t="e">
        <f>#REF!</f>
        <v>#REF!</v>
      </c>
      <c r="BO232" s="37" t="e">
        <f>#REF!</f>
        <v>#REF!</v>
      </c>
      <c r="BP232" s="50" t="e">
        <f t="shared" si="1416"/>
        <v>#REF!</v>
      </c>
      <c r="BQ232" s="37" t="e">
        <f>#REF!*1.8</f>
        <v>#REF!</v>
      </c>
      <c r="BR232" s="37" t="e">
        <f>#REF!*1.8</f>
        <v>#REF!</v>
      </c>
      <c r="BS232" s="37" t="e">
        <f>#REF!*1.8</f>
        <v>#REF!</v>
      </c>
      <c r="BT232" s="37" t="e">
        <f>#REF!*1.8</f>
        <v>#REF!</v>
      </c>
      <c r="BU232" s="37" t="e">
        <f t="shared" si="1417"/>
        <v>#REF!</v>
      </c>
      <c r="BV232" s="37" t="e">
        <f>#REF!*1.8</f>
        <v>#REF!</v>
      </c>
      <c r="BW232" s="37" t="e">
        <f>#REF!*1.8</f>
        <v>#REF!</v>
      </c>
      <c r="BX232" s="37" t="e">
        <f>#REF!*1.8</f>
        <v>#REF!</v>
      </c>
      <c r="BY232" s="37" t="e">
        <f>#REF!*1.8</f>
        <v>#REF!</v>
      </c>
      <c r="BZ232" s="37" t="e">
        <f t="shared" si="1418"/>
        <v>#REF!</v>
      </c>
      <c r="CA232" s="37" t="e">
        <f>#REF!*1.8</f>
        <v>#REF!</v>
      </c>
      <c r="CB232" s="37" t="e">
        <f>#REF!*1.8</f>
        <v>#REF!</v>
      </c>
      <c r="CC232" s="37" t="e">
        <f>#REF!*1.8</f>
        <v>#REF!</v>
      </c>
      <c r="CD232" s="37" t="e">
        <f>#REF!*1.8</f>
        <v>#REF!</v>
      </c>
      <c r="CE232" s="37" t="e">
        <f t="shared" si="1419"/>
        <v>#REF!</v>
      </c>
      <c r="CF232" s="50" t="e">
        <f t="shared" si="1420"/>
        <v>#REF!</v>
      </c>
      <c r="CG232" s="37" t="e">
        <f t="shared" si="1421"/>
        <v>#REF!</v>
      </c>
      <c r="CH232" s="37" t="e">
        <f t="shared" si="1422"/>
        <v>#REF!</v>
      </c>
      <c r="CI232" s="37" t="e">
        <f t="shared" si="1423"/>
        <v>#REF!</v>
      </c>
    </row>
    <row r="233" spans="1:133" x14ac:dyDescent="0.65">
      <c r="A233" s="158"/>
      <c r="B233" s="158" t="s">
        <v>219</v>
      </c>
      <c r="C233" s="37" t="e">
        <f>#REF!</f>
        <v>#REF!</v>
      </c>
      <c r="D233" s="37" t="e">
        <f>#REF!</f>
        <v>#REF!</v>
      </c>
      <c r="E233" s="37" t="e">
        <f>#REF!</f>
        <v>#REF!</v>
      </c>
      <c r="F233" s="37" t="e">
        <f>#REF!</f>
        <v>#REF!</v>
      </c>
      <c r="G233" s="37" t="e">
        <f t="shared" si="1403"/>
        <v>#REF!</v>
      </c>
      <c r="H233" s="37" t="e">
        <f>#REF!</f>
        <v>#REF!</v>
      </c>
      <c r="I233" s="37" t="e">
        <f>#REF!</f>
        <v>#REF!</v>
      </c>
      <c r="J233" s="37" t="e">
        <f>#REF!</f>
        <v>#REF!</v>
      </c>
      <c r="K233" s="37" t="e">
        <f>#REF!</f>
        <v>#REF!</v>
      </c>
      <c r="L233" s="37" t="e">
        <f t="shared" si="1404"/>
        <v>#REF!</v>
      </c>
      <c r="M233" s="37" t="e">
        <f>#REF!</f>
        <v>#REF!</v>
      </c>
      <c r="N233" s="37" t="e">
        <f>#REF!</f>
        <v>#REF!</v>
      </c>
      <c r="O233" s="37" t="e">
        <f>#REF!</f>
        <v>#REF!</v>
      </c>
      <c r="P233" s="37" t="e">
        <f>#REF!</f>
        <v>#REF!</v>
      </c>
      <c r="Q233" s="37" t="e">
        <f t="shared" si="1405"/>
        <v>#REF!</v>
      </c>
      <c r="R233" s="37" t="e">
        <f>#REF!</f>
        <v>#REF!</v>
      </c>
      <c r="S233" s="37" t="e">
        <f>#REF!</f>
        <v>#REF!</v>
      </c>
      <c r="T233" s="37" t="e">
        <f>#REF!</f>
        <v>#REF!</v>
      </c>
      <c r="U233" s="37" t="e">
        <f>#REF!</f>
        <v>#REF!</v>
      </c>
      <c r="V233" s="37" t="e">
        <f t="shared" si="1406"/>
        <v>#REF!</v>
      </c>
      <c r="W233" s="37" t="e">
        <f>#REF!</f>
        <v>#REF!</v>
      </c>
      <c r="X233" s="37" t="e">
        <f>#REF!</f>
        <v>#REF!</v>
      </c>
      <c r="Y233" s="37" t="e">
        <f>#REF!</f>
        <v>#REF!</v>
      </c>
      <c r="Z233" s="37" t="e">
        <f>#REF!</f>
        <v>#REF!</v>
      </c>
      <c r="AA233" s="37" t="e">
        <f t="shared" si="1407"/>
        <v>#REF!</v>
      </c>
      <c r="AB233" s="37" t="e">
        <f>#REF!</f>
        <v>#REF!</v>
      </c>
      <c r="AC233" s="37" t="e">
        <f>#REF!</f>
        <v>#REF!</v>
      </c>
      <c r="AD233" s="37" t="e">
        <f>#REF!</f>
        <v>#REF!</v>
      </c>
      <c r="AE233" s="37" t="e">
        <f>#REF!</f>
        <v>#REF!</v>
      </c>
      <c r="AF233" s="37" t="e">
        <f t="shared" si="1408"/>
        <v>#REF!</v>
      </c>
      <c r="AG233" s="37" t="e">
        <f>#REF!</f>
        <v>#REF!</v>
      </c>
      <c r="AH233" s="37" t="e">
        <f>#REF!</f>
        <v>#REF!</v>
      </c>
      <c r="AI233" s="50" t="e">
        <f t="shared" si="1409"/>
        <v>#REF!</v>
      </c>
      <c r="AJ233" s="37" t="e">
        <f>#REF!*1.8</f>
        <v>#REF!</v>
      </c>
      <c r="AK233" s="37" t="e">
        <f>#REF!*1.8</f>
        <v>#REF!</v>
      </c>
      <c r="AL233" s="37" t="e">
        <f>#REF!*1.8</f>
        <v>#REF!</v>
      </c>
      <c r="AM233" s="37" t="e">
        <f>#REF!*1.8</f>
        <v>#REF!</v>
      </c>
      <c r="AN233" s="37" t="e">
        <f t="shared" si="1410"/>
        <v>#REF!</v>
      </c>
      <c r="AO233" s="37" t="e">
        <f>#REF!*1.8</f>
        <v>#REF!</v>
      </c>
      <c r="AP233" s="37" t="e">
        <f>#REF!*1.8</f>
        <v>#REF!</v>
      </c>
      <c r="AQ233" s="37" t="e">
        <f>#REF!*1.8</f>
        <v>#REF!</v>
      </c>
      <c r="AR233" s="37" t="e">
        <f>#REF!*1.8</f>
        <v>#REF!</v>
      </c>
      <c r="AS233" s="37" t="e">
        <f t="shared" si="1411"/>
        <v>#REF!</v>
      </c>
      <c r="AT233" s="37" t="e">
        <f>#REF!*1.8</f>
        <v>#REF!</v>
      </c>
      <c r="AU233" s="37" t="e">
        <f>#REF!*1.8</f>
        <v>#REF!</v>
      </c>
      <c r="AV233" s="37" t="e">
        <f>#REF!*1.8</f>
        <v>#REF!</v>
      </c>
      <c r="AW233" s="37" t="e">
        <f>#REF!*1.8</f>
        <v>#REF!</v>
      </c>
      <c r="AX233" s="37" t="e">
        <f t="shared" si="1412"/>
        <v>#REF!</v>
      </c>
      <c r="AY233" s="37" t="e">
        <f>#REF!*1.8</f>
        <v>#REF!</v>
      </c>
      <c r="AZ233" s="37" t="e">
        <f>#REF!*1.8</f>
        <v>#REF!</v>
      </c>
      <c r="BA233" s="37" t="e">
        <f>#REF!*1.8</f>
        <v>#REF!</v>
      </c>
      <c r="BB233" s="37" t="e">
        <f>#REF!*1.8</f>
        <v>#REF!</v>
      </c>
      <c r="BC233" s="37" t="e">
        <f t="shared" si="1413"/>
        <v>#REF!</v>
      </c>
      <c r="BD233" s="37" t="e">
        <f>#REF!*1.8</f>
        <v>#REF!</v>
      </c>
      <c r="BE233" s="37" t="e">
        <f>#REF!*1.8</f>
        <v>#REF!</v>
      </c>
      <c r="BF233" s="37" t="e">
        <f>#REF!*1.8</f>
        <v>#REF!</v>
      </c>
      <c r="BG233" s="37" t="e">
        <f>#REF!*1.8</f>
        <v>#REF!</v>
      </c>
      <c r="BH233" s="37" t="e">
        <f t="shared" si="1414"/>
        <v>#REF!</v>
      </c>
      <c r="BI233" s="37" t="e">
        <f>#REF!*1.8</f>
        <v>#REF!</v>
      </c>
      <c r="BJ233" s="37" t="e">
        <f>#REF!*1.8</f>
        <v>#REF!</v>
      </c>
      <c r="BK233" s="37" t="e">
        <f>#REF!*1.8</f>
        <v>#REF!</v>
      </c>
      <c r="BL233" s="37" t="e">
        <f>#REF!*1.8</f>
        <v>#REF!</v>
      </c>
      <c r="BM233" s="37" t="e">
        <f t="shared" si="1415"/>
        <v>#REF!</v>
      </c>
      <c r="BN233" s="37" t="e">
        <f>#REF!</f>
        <v>#REF!</v>
      </c>
      <c r="BO233" s="37" t="e">
        <f>#REF!</f>
        <v>#REF!</v>
      </c>
      <c r="BP233" s="50" t="e">
        <f t="shared" si="1416"/>
        <v>#REF!</v>
      </c>
      <c r="BQ233" s="37" t="e">
        <f>#REF!*1.8</f>
        <v>#REF!</v>
      </c>
      <c r="BR233" s="37" t="e">
        <f>#REF!*1.8</f>
        <v>#REF!</v>
      </c>
      <c r="BS233" s="37" t="e">
        <f>#REF!*1.8</f>
        <v>#REF!</v>
      </c>
      <c r="BT233" s="37" t="e">
        <f>#REF!*1.8</f>
        <v>#REF!</v>
      </c>
      <c r="BU233" s="37" t="e">
        <f t="shared" si="1417"/>
        <v>#REF!</v>
      </c>
      <c r="BV233" s="37" t="e">
        <f>#REF!*1.8</f>
        <v>#REF!</v>
      </c>
      <c r="BW233" s="37" t="e">
        <f>#REF!*1.8</f>
        <v>#REF!</v>
      </c>
      <c r="BX233" s="37" t="e">
        <f>#REF!*1.8</f>
        <v>#REF!</v>
      </c>
      <c r="BY233" s="37" t="e">
        <f>#REF!*1.8</f>
        <v>#REF!</v>
      </c>
      <c r="BZ233" s="37" t="e">
        <f t="shared" si="1418"/>
        <v>#REF!</v>
      </c>
      <c r="CA233" s="37" t="e">
        <f>#REF!*1.8</f>
        <v>#REF!</v>
      </c>
      <c r="CB233" s="37" t="e">
        <f>#REF!*1.8</f>
        <v>#REF!</v>
      </c>
      <c r="CC233" s="37" t="e">
        <f>#REF!*1.8</f>
        <v>#REF!</v>
      </c>
      <c r="CD233" s="37" t="e">
        <f>#REF!*1.8</f>
        <v>#REF!</v>
      </c>
      <c r="CE233" s="37" t="e">
        <f t="shared" si="1419"/>
        <v>#REF!</v>
      </c>
      <c r="CF233" s="50" t="e">
        <f>SUM(BU233+BZ233+CE233)/2</f>
        <v>#REF!</v>
      </c>
      <c r="CG233" s="37" t="e">
        <f t="shared" si="1421"/>
        <v>#REF!</v>
      </c>
      <c r="CH233" s="37" t="e">
        <f t="shared" si="1422"/>
        <v>#REF!</v>
      </c>
      <c r="CI233" s="37" t="e">
        <f t="shared" si="1423"/>
        <v>#REF!</v>
      </c>
    </row>
    <row r="234" spans="1:133" s="35" customFormat="1" x14ac:dyDescent="0.65">
      <c r="A234" s="157" t="s">
        <v>220</v>
      </c>
      <c r="B234" s="157"/>
      <c r="C234" s="36" t="e">
        <f>SUM(C235:C236)</f>
        <v>#REF!</v>
      </c>
      <c r="D234" s="36" t="e">
        <f t="shared" ref="D234:BO234" si="1424">SUM(D235:D236)</f>
        <v>#REF!</v>
      </c>
      <c r="E234" s="36" t="e">
        <f t="shared" si="1424"/>
        <v>#REF!</v>
      </c>
      <c r="F234" s="36" t="e">
        <f t="shared" si="1424"/>
        <v>#REF!</v>
      </c>
      <c r="G234" s="36" t="e">
        <f t="shared" si="1424"/>
        <v>#REF!</v>
      </c>
      <c r="H234" s="36" t="e">
        <f t="shared" si="1424"/>
        <v>#REF!</v>
      </c>
      <c r="I234" s="36" t="e">
        <f t="shared" si="1424"/>
        <v>#REF!</v>
      </c>
      <c r="J234" s="36" t="e">
        <f t="shared" si="1424"/>
        <v>#REF!</v>
      </c>
      <c r="K234" s="36" t="e">
        <f t="shared" si="1424"/>
        <v>#REF!</v>
      </c>
      <c r="L234" s="36" t="e">
        <f t="shared" si="1424"/>
        <v>#REF!</v>
      </c>
      <c r="M234" s="36" t="e">
        <f t="shared" si="1424"/>
        <v>#REF!</v>
      </c>
      <c r="N234" s="36" t="e">
        <f t="shared" si="1424"/>
        <v>#REF!</v>
      </c>
      <c r="O234" s="36" t="e">
        <f t="shared" si="1424"/>
        <v>#REF!</v>
      </c>
      <c r="P234" s="36" t="e">
        <f t="shared" si="1424"/>
        <v>#REF!</v>
      </c>
      <c r="Q234" s="36" t="e">
        <f t="shared" si="1424"/>
        <v>#REF!</v>
      </c>
      <c r="R234" s="36" t="e">
        <f t="shared" si="1424"/>
        <v>#REF!</v>
      </c>
      <c r="S234" s="36" t="e">
        <f t="shared" si="1424"/>
        <v>#REF!</v>
      </c>
      <c r="T234" s="36" t="e">
        <f t="shared" si="1424"/>
        <v>#REF!</v>
      </c>
      <c r="U234" s="36" t="e">
        <f t="shared" si="1424"/>
        <v>#REF!</v>
      </c>
      <c r="V234" s="36" t="e">
        <f t="shared" si="1424"/>
        <v>#REF!</v>
      </c>
      <c r="W234" s="36" t="e">
        <f t="shared" si="1424"/>
        <v>#REF!</v>
      </c>
      <c r="X234" s="36" t="e">
        <f t="shared" si="1424"/>
        <v>#REF!</v>
      </c>
      <c r="Y234" s="36" t="e">
        <f t="shared" si="1424"/>
        <v>#REF!</v>
      </c>
      <c r="Z234" s="36" t="e">
        <f t="shared" si="1424"/>
        <v>#REF!</v>
      </c>
      <c r="AA234" s="36" t="e">
        <f t="shared" si="1424"/>
        <v>#REF!</v>
      </c>
      <c r="AB234" s="36" t="e">
        <f t="shared" si="1424"/>
        <v>#REF!</v>
      </c>
      <c r="AC234" s="36" t="e">
        <f t="shared" si="1424"/>
        <v>#REF!</v>
      </c>
      <c r="AD234" s="36" t="e">
        <f t="shared" si="1424"/>
        <v>#REF!</v>
      </c>
      <c r="AE234" s="36" t="e">
        <f t="shared" si="1424"/>
        <v>#REF!</v>
      </c>
      <c r="AF234" s="36" t="e">
        <f t="shared" si="1424"/>
        <v>#REF!</v>
      </c>
      <c r="AG234" s="36" t="e">
        <f t="shared" si="1424"/>
        <v>#REF!</v>
      </c>
      <c r="AH234" s="36" t="e">
        <f t="shared" si="1424"/>
        <v>#REF!</v>
      </c>
      <c r="AI234" s="49" t="e">
        <f t="shared" si="1424"/>
        <v>#REF!</v>
      </c>
      <c r="AJ234" s="36" t="e">
        <f t="shared" si="1424"/>
        <v>#REF!</v>
      </c>
      <c r="AK234" s="36" t="e">
        <f t="shared" si="1424"/>
        <v>#REF!</v>
      </c>
      <c r="AL234" s="36" t="e">
        <f t="shared" si="1424"/>
        <v>#REF!</v>
      </c>
      <c r="AM234" s="36" t="e">
        <f t="shared" si="1424"/>
        <v>#REF!</v>
      </c>
      <c r="AN234" s="36" t="e">
        <f t="shared" si="1424"/>
        <v>#REF!</v>
      </c>
      <c r="AO234" s="36" t="e">
        <f t="shared" si="1424"/>
        <v>#REF!</v>
      </c>
      <c r="AP234" s="36" t="e">
        <f t="shared" si="1424"/>
        <v>#REF!</v>
      </c>
      <c r="AQ234" s="36" t="e">
        <f t="shared" si="1424"/>
        <v>#REF!</v>
      </c>
      <c r="AR234" s="36" t="e">
        <f t="shared" si="1424"/>
        <v>#REF!</v>
      </c>
      <c r="AS234" s="36" t="e">
        <f t="shared" si="1424"/>
        <v>#REF!</v>
      </c>
      <c r="AT234" s="36" t="e">
        <f t="shared" si="1424"/>
        <v>#REF!</v>
      </c>
      <c r="AU234" s="36" t="e">
        <f t="shared" si="1424"/>
        <v>#REF!</v>
      </c>
      <c r="AV234" s="36" t="e">
        <f t="shared" si="1424"/>
        <v>#REF!</v>
      </c>
      <c r="AW234" s="36" t="e">
        <f t="shared" si="1424"/>
        <v>#REF!</v>
      </c>
      <c r="AX234" s="36" t="e">
        <f t="shared" si="1424"/>
        <v>#REF!</v>
      </c>
      <c r="AY234" s="36" t="e">
        <f t="shared" si="1424"/>
        <v>#REF!</v>
      </c>
      <c r="AZ234" s="36" t="e">
        <f t="shared" si="1424"/>
        <v>#REF!</v>
      </c>
      <c r="BA234" s="36" t="e">
        <f t="shared" si="1424"/>
        <v>#REF!</v>
      </c>
      <c r="BB234" s="36" t="e">
        <f t="shared" si="1424"/>
        <v>#REF!</v>
      </c>
      <c r="BC234" s="36" t="e">
        <f t="shared" si="1424"/>
        <v>#REF!</v>
      </c>
      <c r="BD234" s="36" t="e">
        <f t="shared" si="1424"/>
        <v>#REF!</v>
      </c>
      <c r="BE234" s="36" t="e">
        <f t="shared" si="1424"/>
        <v>#REF!</v>
      </c>
      <c r="BF234" s="36" t="e">
        <f t="shared" si="1424"/>
        <v>#REF!</v>
      </c>
      <c r="BG234" s="36" t="e">
        <f t="shared" si="1424"/>
        <v>#REF!</v>
      </c>
      <c r="BH234" s="36" t="e">
        <f t="shared" si="1424"/>
        <v>#REF!</v>
      </c>
      <c r="BI234" s="36" t="e">
        <f t="shared" si="1424"/>
        <v>#REF!</v>
      </c>
      <c r="BJ234" s="36" t="e">
        <f t="shared" si="1424"/>
        <v>#REF!</v>
      </c>
      <c r="BK234" s="36" t="e">
        <f t="shared" si="1424"/>
        <v>#REF!</v>
      </c>
      <c r="BL234" s="36" t="e">
        <f t="shared" si="1424"/>
        <v>#REF!</v>
      </c>
      <c r="BM234" s="36" t="e">
        <f t="shared" si="1424"/>
        <v>#REF!</v>
      </c>
      <c r="BN234" s="36" t="e">
        <f t="shared" si="1424"/>
        <v>#REF!</v>
      </c>
      <c r="BO234" s="36" t="e">
        <f t="shared" si="1424"/>
        <v>#REF!</v>
      </c>
      <c r="BP234" s="49" t="e">
        <f t="shared" ref="BP234:CI234" si="1425">SUM(BP235:BP236)</f>
        <v>#REF!</v>
      </c>
      <c r="BQ234" s="36" t="e">
        <f t="shared" si="1425"/>
        <v>#REF!</v>
      </c>
      <c r="BR234" s="36" t="e">
        <f t="shared" si="1425"/>
        <v>#REF!</v>
      </c>
      <c r="BS234" s="36" t="e">
        <f t="shared" si="1425"/>
        <v>#REF!</v>
      </c>
      <c r="BT234" s="36" t="e">
        <f t="shared" si="1425"/>
        <v>#REF!</v>
      </c>
      <c r="BU234" s="36" t="e">
        <f t="shared" si="1425"/>
        <v>#REF!</v>
      </c>
      <c r="BV234" s="36" t="e">
        <f t="shared" si="1425"/>
        <v>#REF!</v>
      </c>
      <c r="BW234" s="36" t="e">
        <f t="shared" si="1425"/>
        <v>#REF!</v>
      </c>
      <c r="BX234" s="36" t="e">
        <f t="shared" si="1425"/>
        <v>#REF!</v>
      </c>
      <c r="BY234" s="36" t="e">
        <f t="shared" si="1425"/>
        <v>#REF!</v>
      </c>
      <c r="BZ234" s="36" t="e">
        <f t="shared" si="1425"/>
        <v>#REF!</v>
      </c>
      <c r="CA234" s="36" t="e">
        <f t="shared" si="1425"/>
        <v>#REF!</v>
      </c>
      <c r="CB234" s="36" t="e">
        <f t="shared" si="1425"/>
        <v>#REF!</v>
      </c>
      <c r="CC234" s="36" t="e">
        <f t="shared" si="1425"/>
        <v>#REF!</v>
      </c>
      <c r="CD234" s="36" t="e">
        <f t="shared" si="1425"/>
        <v>#REF!</v>
      </c>
      <c r="CE234" s="36" t="e">
        <f t="shared" si="1425"/>
        <v>#REF!</v>
      </c>
      <c r="CF234" s="49" t="e">
        <f t="shared" si="1425"/>
        <v>#REF!</v>
      </c>
      <c r="CG234" s="36" t="e">
        <f t="shared" si="1425"/>
        <v>#REF!</v>
      </c>
      <c r="CH234" s="36" t="e">
        <f t="shared" si="1425"/>
        <v>#REF!</v>
      </c>
      <c r="CI234" s="36" t="e">
        <f t="shared" si="1425"/>
        <v>#REF!</v>
      </c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</row>
    <row r="235" spans="1:133" x14ac:dyDescent="0.65">
      <c r="A235" s="158"/>
      <c r="B235" s="158" t="s">
        <v>221</v>
      </c>
      <c r="C235" s="37" t="e">
        <f>#REF!</f>
        <v>#REF!</v>
      </c>
      <c r="D235" s="37" t="e">
        <f>#REF!</f>
        <v>#REF!</v>
      </c>
      <c r="E235" s="37" t="e">
        <f>#REF!</f>
        <v>#REF!</v>
      </c>
      <c r="F235" s="37" t="e">
        <f>#REF!</f>
        <v>#REF!</v>
      </c>
      <c r="G235" s="37" t="e">
        <f t="shared" ref="G235:G238" si="1426">SUM(C235:F235)</f>
        <v>#REF!</v>
      </c>
      <c r="H235" s="37" t="e">
        <f>#REF!</f>
        <v>#REF!</v>
      </c>
      <c r="I235" s="37" t="e">
        <f>#REF!</f>
        <v>#REF!</v>
      </c>
      <c r="J235" s="37" t="e">
        <f>#REF!</f>
        <v>#REF!</v>
      </c>
      <c r="K235" s="37" t="e">
        <f>#REF!</f>
        <v>#REF!</v>
      </c>
      <c r="L235" s="37" t="e">
        <f t="shared" ref="L235:L238" si="1427">SUM(H235:K235)</f>
        <v>#REF!</v>
      </c>
      <c r="M235" s="37" t="e">
        <f>#REF!</f>
        <v>#REF!</v>
      </c>
      <c r="N235" s="37" t="e">
        <f>#REF!</f>
        <v>#REF!</v>
      </c>
      <c r="O235" s="37" t="e">
        <f>#REF!</f>
        <v>#REF!</v>
      </c>
      <c r="P235" s="37" t="e">
        <f>#REF!</f>
        <v>#REF!</v>
      </c>
      <c r="Q235" s="37" t="e">
        <f t="shared" ref="Q235:Q238" si="1428">SUM(M235:P235)</f>
        <v>#REF!</v>
      </c>
      <c r="R235" s="37" t="e">
        <f>#REF!</f>
        <v>#REF!</v>
      </c>
      <c r="S235" s="37" t="e">
        <f>#REF!</f>
        <v>#REF!</v>
      </c>
      <c r="T235" s="37" t="e">
        <f>#REF!</f>
        <v>#REF!</v>
      </c>
      <c r="U235" s="37" t="e">
        <f>#REF!</f>
        <v>#REF!</v>
      </c>
      <c r="V235" s="37" t="e">
        <f t="shared" ref="V235:V238" si="1429">SUM(R235:U235)</f>
        <v>#REF!</v>
      </c>
      <c r="W235" s="37" t="e">
        <f>#REF!</f>
        <v>#REF!</v>
      </c>
      <c r="X235" s="37" t="e">
        <f>#REF!</f>
        <v>#REF!</v>
      </c>
      <c r="Y235" s="37" t="e">
        <f>#REF!</f>
        <v>#REF!</v>
      </c>
      <c r="Z235" s="37" t="e">
        <f>#REF!</f>
        <v>#REF!</v>
      </c>
      <c r="AA235" s="37" t="e">
        <f t="shared" ref="AA235:AA238" si="1430">SUM(W235:Z235)</f>
        <v>#REF!</v>
      </c>
      <c r="AB235" s="37" t="e">
        <f>#REF!</f>
        <v>#REF!</v>
      </c>
      <c r="AC235" s="37" t="e">
        <f>#REF!</f>
        <v>#REF!</v>
      </c>
      <c r="AD235" s="37" t="e">
        <f>#REF!</f>
        <v>#REF!</v>
      </c>
      <c r="AE235" s="37" t="e">
        <f>#REF!</f>
        <v>#REF!</v>
      </c>
      <c r="AF235" s="37" t="e">
        <f t="shared" ref="AF235:AF238" si="1431">SUM(AB235:AE235)</f>
        <v>#REF!</v>
      </c>
      <c r="AG235" s="37" t="e">
        <f>#REF!</f>
        <v>#REF!</v>
      </c>
      <c r="AH235" s="37" t="e">
        <f>#REF!</f>
        <v>#REF!</v>
      </c>
      <c r="AI235" s="50" t="e">
        <f t="shared" ref="AI235:AI238" si="1432">SUM(G235+Q235+AA235)/2+AG235+AH235+SUM(L235+V235+AF235)/3</f>
        <v>#REF!</v>
      </c>
      <c r="AJ235" s="37" t="e">
        <f>#REF!*1.8</f>
        <v>#REF!</v>
      </c>
      <c r="AK235" s="37" t="e">
        <f>#REF!*1.8</f>
        <v>#REF!</v>
      </c>
      <c r="AL235" s="37" t="e">
        <f>#REF!*1.8</f>
        <v>#REF!</v>
      </c>
      <c r="AM235" s="37" t="e">
        <f>#REF!*1.8</f>
        <v>#REF!</v>
      </c>
      <c r="AN235" s="37" t="e">
        <f t="shared" ref="AN235:AN238" si="1433">SUM(AJ235:AM235)</f>
        <v>#REF!</v>
      </c>
      <c r="AO235" s="37" t="e">
        <f>#REF!*1.8</f>
        <v>#REF!</v>
      </c>
      <c r="AP235" s="37" t="e">
        <f>#REF!*1.8</f>
        <v>#REF!</v>
      </c>
      <c r="AQ235" s="37" t="e">
        <f>#REF!*1.8</f>
        <v>#REF!</v>
      </c>
      <c r="AR235" s="37" t="e">
        <f>#REF!*1.8</f>
        <v>#REF!</v>
      </c>
      <c r="AS235" s="37" t="e">
        <f t="shared" ref="AS235:AS238" si="1434">SUM(AO235:AR235)</f>
        <v>#REF!</v>
      </c>
      <c r="AT235" s="37" t="e">
        <f>#REF!*1.8</f>
        <v>#REF!</v>
      </c>
      <c r="AU235" s="37" t="e">
        <f>#REF!*1.8</f>
        <v>#REF!</v>
      </c>
      <c r="AV235" s="37" t="e">
        <f>#REF!*1.8</f>
        <v>#REF!</v>
      </c>
      <c r="AW235" s="37" t="e">
        <f>#REF!*1.8</f>
        <v>#REF!</v>
      </c>
      <c r="AX235" s="37" t="e">
        <f t="shared" ref="AX235:AX238" si="1435">SUM(AT235:AW235)</f>
        <v>#REF!</v>
      </c>
      <c r="AY235" s="37" t="e">
        <f>#REF!*1.8</f>
        <v>#REF!</v>
      </c>
      <c r="AZ235" s="37" t="e">
        <f>#REF!*1.8</f>
        <v>#REF!</v>
      </c>
      <c r="BA235" s="37" t="e">
        <f>#REF!*1.8</f>
        <v>#REF!</v>
      </c>
      <c r="BB235" s="37" t="e">
        <f>#REF!*1.8</f>
        <v>#REF!</v>
      </c>
      <c r="BC235" s="37" t="e">
        <f t="shared" ref="BC235:BC238" si="1436">SUM(AY235:BB235)</f>
        <v>#REF!</v>
      </c>
      <c r="BD235" s="37" t="e">
        <f>#REF!*1.8</f>
        <v>#REF!</v>
      </c>
      <c r="BE235" s="37" t="e">
        <f>#REF!*1.8</f>
        <v>#REF!</v>
      </c>
      <c r="BF235" s="37" t="e">
        <f>#REF!*1.8</f>
        <v>#REF!</v>
      </c>
      <c r="BG235" s="37" t="e">
        <f>#REF!*1.8</f>
        <v>#REF!</v>
      </c>
      <c r="BH235" s="37" t="e">
        <f t="shared" ref="BH235:BH238" si="1437">SUM(BD235:BG235)</f>
        <v>#REF!</v>
      </c>
      <c r="BI235" s="37" t="e">
        <f>#REF!*1.8</f>
        <v>#REF!</v>
      </c>
      <c r="BJ235" s="37" t="e">
        <f>#REF!*1.8</f>
        <v>#REF!</v>
      </c>
      <c r="BK235" s="37" t="e">
        <f>#REF!*1.8</f>
        <v>#REF!</v>
      </c>
      <c r="BL235" s="37" t="e">
        <f>#REF!*1.8</f>
        <v>#REF!</v>
      </c>
      <c r="BM235" s="37" t="e">
        <f t="shared" ref="BM235:BM238" si="1438">SUM(BI235:BL235)</f>
        <v>#REF!</v>
      </c>
      <c r="BN235" s="37" t="e">
        <f>#REF!</f>
        <v>#REF!</v>
      </c>
      <c r="BO235" s="37" t="e">
        <f>#REF!</f>
        <v>#REF!</v>
      </c>
      <c r="BP235" s="50" t="e">
        <f t="shared" ref="BP235:BP238" si="1439">SUM(AN235+AX235+BH235)/2+BN235+BO235+SUM(AS235+BC235+BM235)/3</f>
        <v>#REF!</v>
      </c>
      <c r="BQ235" s="37" t="e">
        <f>#REF!*1.8</f>
        <v>#REF!</v>
      </c>
      <c r="BR235" s="37" t="e">
        <f>#REF!*1.8</f>
        <v>#REF!</v>
      </c>
      <c r="BS235" s="37" t="e">
        <f>#REF!*1.8</f>
        <v>#REF!</v>
      </c>
      <c r="BT235" s="37" t="e">
        <f>#REF!*1.8</f>
        <v>#REF!</v>
      </c>
      <c r="BU235" s="37" t="e">
        <f t="shared" ref="BU235:BU238" si="1440">SUM(BQ235:BT235)</f>
        <v>#REF!</v>
      </c>
      <c r="BV235" s="37" t="e">
        <f>#REF!*1.8</f>
        <v>#REF!</v>
      </c>
      <c r="BW235" s="37" t="e">
        <f>#REF!*1.8</f>
        <v>#REF!</v>
      </c>
      <c r="BX235" s="37" t="e">
        <f>#REF!*1.8</f>
        <v>#REF!</v>
      </c>
      <c r="BY235" s="37" t="e">
        <f>#REF!*1.8</f>
        <v>#REF!</v>
      </c>
      <c r="BZ235" s="37" t="e">
        <f t="shared" ref="BZ235:BZ238" si="1441">SUM(BV235:BY235)</f>
        <v>#REF!</v>
      </c>
      <c r="CA235" s="37" t="e">
        <f>#REF!*1.8</f>
        <v>#REF!</v>
      </c>
      <c r="CB235" s="37" t="e">
        <f>#REF!*1.8</f>
        <v>#REF!</v>
      </c>
      <c r="CC235" s="37" t="e">
        <f>#REF!*1.8</f>
        <v>#REF!</v>
      </c>
      <c r="CD235" s="37" t="e">
        <f>#REF!*1.8</f>
        <v>#REF!</v>
      </c>
      <c r="CE235" s="37" t="e">
        <f t="shared" ref="CE235:CE238" si="1442">SUM(CA235:CD235)</f>
        <v>#REF!</v>
      </c>
      <c r="CF235" s="50" t="e">
        <f t="shared" ref="CF235:CF238" si="1443">SUM(BU235+BZ235+CE235)/2</f>
        <v>#REF!</v>
      </c>
      <c r="CG235" s="37" t="e">
        <f t="shared" ref="CG235:CG237" si="1444">SUM(G235+Q235+AA235+AN235+AX235+BH235+BU235+BZ235+CE235)/2+AG235+AH235+BN235+BO235</f>
        <v>#REF!</v>
      </c>
      <c r="CH235" s="37" t="e">
        <f t="shared" ref="CH235:CH237" si="1445">SUM(L235+V235+AF235+AS235+BC235+BM235)/3</f>
        <v>#REF!</v>
      </c>
      <c r="CI235" s="37" t="e">
        <f t="shared" ref="CI235:CI237" si="1446">CG235+CH235</f>
        <v>#REF!</v>
      </c>
    </row>
    <row r="236" spans="1:133" x14ac:dyDescent="0.65">
      <c r="A236" s="158"/>
      <c r="B236" s="158" t="s">
        <v>222</v>
      </c>
      <c r="C236" s="37" t="e">
        <f>#REF!</f>
        <v>#REF!</v>
      </c>
      <c r="D236" s="37" t="e">
        <f>#REF!</f>
        <v>#REF!</v>
      </c>
      <c r="E236" s="37" t="e">
        <f>#REF!</f>
        <v>#REF!</v>
      </c>
      <c r="F236" s="37" t="e">
        <f>#REF!</f>
        <v>#REF!</v>
      </c>
      <c r="G236" s="37" t="e">
        <f t="shared" si="1426"/>
        <v>#REF!</v>
      </c>
      <c r="H236" s="37" t="e">
        <f>#REF!</f>
        <v>#REF!</v>
      </c>
      <c r="I236" s="37" t="e">
        <f>#REF!</f>
        <v>#REF!</v>
      </c>
      <c r="J236" s="37" t="e">
        <f>#REF!</f>
        <v>#REF!</v>
      </c>
      <c r="K236" s="37" t="e">
        <f>#REF!</f>
        <v>#REF!</v>
      </c>
      <c r="L236" s="37" t="e">
        <f t="shared" si="1427"/>
        <v>#REF!</v>
      </c>
      <c r="M236" s="37" t="e">
        <f>#REF!</f>
        <v>#REF!</v>
      </c>
      <c r="N236" s="37" t="e">
        <f>#REF!</f>
        <v>#REF!</v>
      </c>
      <c r="O236" s="37" t="e">
        <f>#REF!</f>
        <v>#REF!</v>
      </c>
      <c r="P236" s="37" t="e">
        <f>#REF!</f>
        <v>#REF!</v>
      </c>
      <c r="Q236" s="37" t="e">
        <f t="shared" si="1428"/>
        <v>#REF!</v>
      </c>
      <c r="R236" s="37" t="e">
        <f>#REF!</f>
        <v>#REF!</v>
      </c>
      <c r="S236" s="37" t="e">
        <f>#REF!</f>
        <v>#REF!</v>
      </c>
      <c r="T236" s="37" t="e">
        <f>#REF!</f>
        <v>#REF!</v>
      </c>
      <c r="U236" s="37" t="e">
        <f>#REF!</f>
        <v>#REF!</v>
      </c>
      <c r="V236" s="37" t="e">
        <f t="shared" si="1429"/>
        <v>#REF!</v>
      </c>
      <c r="W236" s="37" t="e">
        <f>#REF!</f>
        <v>#REF!</v>
      </c>
      <c r="X236" s="37" t="e">
        <f>#REF!</f>
        <v>#REF!</v>
      </c>
      <c r="Y236" s="37" t="e">
        <f>#REF!</f>
        <v>#REF!</v>
      </c>
      <c r="Z236" s="37" t="e">
        <f>#REF!</f>
        <v>#REF!</v>
      </c>
      <c r="AA236" s="37" t="e">
        <f t="shared" si="1430"/>
        <v>#REF!</v>
      </c>
      <c r="AB236" s="37" t="e">
        <f>#REF!</f>
        <v>#REF!</v>
      </c>
      <c r="AC236" s="37" t="e">
        <f>#REF!</f>
        <v>#REF!</v>
      </c>
      <c r="AD236" s="37" t="e">
        <f>#REF!</f>
        <v>#REF!</v>
      </c>
      <c r="AE236" s="37" t="e">
        <f>#REF!</f>
        <v>#REF!</v>
      </c>
      <c r="AF236" s="37" t="e">
        <f t="shared" si="1431"/>
        <v>#REF!</v>
      </c>
      <c r="AG236" s="37" t="e">
        <f>#REF!</f>
        <v>#REF!</v>
      </c>
      <c r="AH236" s="37" t="e">
        <f>#REF!</f>
        <v>#REF!</v>
      </c>
      <c r="AI236" s="50" t="e">
        <f t="shared" si="1432"/>
        <v>#REF!</v>
      </c>
      <c r="AJ236" s="37" t="e">
        <f>#REF!*1.8</f>
        <v>#REF!</v>
      </c>
      <c r="AK236" s="37" t="e">
        <f>#REF!*1.8</f>
        <v>#REF!</v>
      </c>
      <c r="AL236" s="37" t="e">
        <f>#REF!*1.8</f>
        <v>#REF!</v>
      </c>
      <c r="AM236" s="37" t="e">
        <f>#REF!*1.8</f>
        <v>#REF!</v>
      </c>
      <c r="AN236" s="37" t="e">
        <f t="shared" si="1433"/>
        <v>#REF!</v>
      </c>
      <c r="AO236" s="37" t="e">
        <f>#REF!*1.8</f>
        <v>#REF!</v>
      </c>
      <c r="AP236" s="37" t="e">
        <f>#REF!*1.8</f>
        <v>#REF!</v>
      </c>
      <c r="AQ236" s="37" t="e">
        <f>#REF!*1.8</f>
        <v>#REF!</v>
      </c>
      <c r="AR236" s="37" t="e">
        <f>#REF!*1.8</f>
        <v>#REF!</v>
      </c>
      <c r="AS236" s="37" t="e">
        <f t="shared" si="1434"/>
        <v>#REF!</v>
      </c>
      <c r="AT236" s="37" t="e">
        <f>#REF!*1.8</f>
        <v>#REF!</v>
      </c>
      <c r="AU236" s="37" t="e">
        <f>#REF!*1.8</f>
        <v>#REF!</v>
      </c>
      <c r="AV236" s="37" t="e">
        <f>#REF!*1.8</f>
        <v>#REF!</v>
      </c>
      <c r="AW236" s="37" t="e">
        <f>#REF!*1.8</f>
        <v>#REF!</v>
      </c>
      <c r="AX236" s="37" t="e">
        <f t="shared" si="1435"/>
        <v>#REF!</v>
      </c>
      <c r="AY236" s="37" t="e">
        <f>#REF!*1.8</f>
        <v>#REF!</v>
      </c>
      <c r="AZ236" s="37" t="e">
        <f>#REF!*1.8</f>
        <v>#REF!</v>
      </c>
      <c r="BA236" s="37" t="e">
        <f>#REF!*1.8</f>
        <v>#REF!</v>
      </c>
      <c r="BB236" s="37" t="e">
        <f>#REF!*1.8</f>
        <v>#REF!</v>
      </c>
      <c r="BC236" s="37" t="e">
        <f t="shared" si="1436"/>
        <v>#REF!</v>
      </c>
      <c r="BD236" s="37" t="e">
        <f>#REF!*1.8</f>
        <v>#REF!</v>
      </c>
      <c r="BE236" s="37" t="e">
        <f>#REF!*1.8</f>
        <v>#REF!</v>
      </c>
      <c r="BF236" s="37" t="e">
        <f>#REF!*1.8</f>
        <v>#REF!</v>
      </c>
      <c r="BG236" s="37" t="e">
        <f>#REF!*1.8</f>
        <v>#REF!</v>
      </c>
      <c r="BH236" s="37" t="e">
        <f t="shared" si="1437"/>
        <v>#REF!</v>
      </c>
      <c r="BI236" s="37" t="e">
        <f>#REF!*1.8</f>
        <v>#REF!</v>
      </c>
      <c r="BJ236" s="37" t="e">
        <f>#REF!*1.8</f>
        <v>#REF!</v>
      </c>
      <c r="BK236" s="37" t="e">
        <f>#REF!*1.8</f>
        <v>#REF!</v>
      </c>
      <c r="BL236" s="37" t="e">
        <f>#REF!*1.8</f>
        <v>#REF!</v>
      </c>
      <c r="BM236" s="37" t="e">
        <f t="shared" si="1438"/>
        <v>#REF!</v>
      </c>
      <c r="BN236" s="37" t="e">
        <f>#REF!</f>
        <v>#REF!</v>
      </c>
      <c r="BO236" s="37" t="e">
        <f>#REF!</f>
        <v>#REF!</v>
      </c>
      <c r="BP236" s="50" t="e">
        <f t="shared" si="1439"/>
        <v>#REF!</v>
      </c>
      <c r="BQ236" s="37" t="e">
        <f>#REF!*1.8</f>
        <v>#REF!</v>
      </c>
      <c r="BR236" s="37" t="e">
        <f>#REF!*1.8</f>
        <v>#REF!</v>
      </c>
      <c r="BS236" s="37" t="e">
        <f>#REF!*1.8</f>
        <v>#REF!</v>
      </c>
      <c r="BT236" s="37" t="e">
        <f>#REF!*1.8</f>
        <v>#REF!</v>
      </c>
      <c r="BU236" s="37" t="e">
        <f t="shared" si="1440"/>
        <v>#REF!</v>
      </c>
      <c r="BV236" s="37" t="e">
        <f>#REF!*1.8</f>
        <v>#REF!</v>
      </c>
      <c r="BW236" s="37" t="e">
        <f>#REF!*1.8</f>
        <v>#REF!</v>
      </c>
      <c r="BX236" s="37" t="e">
        <f>#REF!*1.8</f>
        <v>#REF!</v>
      </c>
      <c r="BY236" s="37" t="e">
        <f>#REF!*1.8</f>
        <v>#REF!</v>
      </c>
      <c r="BZ236" s="37" t="e">
        <f t="shared" si="1441"/>
        <v>#REF!</v>
      </c>
      <c r="CA236" s="37" t="e">
        <f>#REF!*1.8</f>
        <v>#REF!</v>
      </c>
      <c r="CB236" s="37" t="e">
        <f>#REF!*1.8</f>
        <v>#REF!</v>
      </c>
      <c r="CC236" s="37" t="e">
        <f>#REF!*1.8</f>
        <v>#REF!</v>
      </c>
      <c r="CD236" s="37" t="e">
        <f>#REF!*1.8</f>
        <v>#REF!</v>
      </c>
      <c r="CE236" s="37" t="e">
        <f t="shared" si="1442"/>
        <v>#REF!</v>
      </c>
      <c r="CF236" s="50" t="e">
        <f t="shared" si="1443"/>
        <v>#REF!</v>
      </c>
      <c r="CG236" s="37" t="e">
        <f t="shared" si="1444"/>
        <v>#REF!</v>
      </c>
      <c r="CH236" s="37" t="e">
        <f t="shared" si="1445"/>
        <v>#REF!</v>
      </c>
      <c r="CI236" s="37" t="e">
        <f t="shared" si="1446"/>
        <v>#REF!</v>
      </c>
    </row>
    <row r="237" spans="1:133" s="35" customFormat="1" x14ac:dyDescent="0.65">
      <c r="A237" s="145" t="s">
        <v>279</v>
      </c>
      <c r="B237" s="159"/>
      <c r="C237" s="36" t="e">
        <f>#REF!</f>
        <v>#REF!</v>
      </c>
      <c r="D237" s="36" t="e">
        <f>#REF!</f>
        <v>#REF!</v>
      </c>
      <c r="E237" s="36" t="e">
        <f>#REF!</f>
        <v>#REF!</v>
      </c>
      <c r="F237" s="36" t="e">
        <f>#REF!</f>
        <v>#REF!</v>
      </c>
      <c r="G237" s="36" t="e">
        <f t="shared" si="1426"/>
        <v>#REF!</v>
      </c>
      <c r="H237" s="36" t="e">
        <f>#REF!</f>
        <v>#REF!</v>
      </c>
      <c r="I237" s="36" t="e">
        <f>#REF!</f>
        <v>#REF!</v>
      </c>
      <c r="J237" s="36" t="e">
        <f>#REF!</f>
        <v>#REF!</v>
      </c>
      <c r="K237" s="36" t="e">
        <f>#REF!</f>
        <v>#REF!</v>
      </c>
      <c r="L237" s="36" t="e">
        <f t="shared" si="1427"/>
        <v>#REF!</v>
      </c>
      <c r="M237" s="36" t="e">
        <f>#REF!</f>
        <v>#REF!</v>
      </c>
      <c r="N237" s="36" t="e">
        <f>#REF!</f>
        <v>#REF!</v>
      </c>
      <c r="O237" s="36" t="e">
        <f>#REF!</f>
        <v>#REF!</v>
      </c>
      <c r="P237" s="36" t="e">
        <f>#REF!</f>
        <v>#REF!</v>
      </c>
      <c r="Q237" s="36" t="e">
        <f t="shared" si="1428"/>
        <v>#REF!</v>
      </c>
      <c r="R237" s="36" t="e">
        <f>#REF!</f>
        <v>#REF!</v>
      </c>
      <c r="S237" s="36" t="e">
        <f>#REF!</f>
        <v>#REF!</v>
      </c>
      <c r="T237" s="36" t="e">
        <f>#REF!</f>
        <v>#REF!</v>
      </c>
      <c r="U237" s="36" t="e">
        <f>#REF!</f>
        <v>#REF!</v>
      </c>
      <c r="V237" s="36" t="e">
        <f t="shared" si="1429"/>
        <v>#REF!</v>
      </c>
      <c r="W237" s="36" t="e">
        <f>#REF!</f>
        <v>#REF!</v>
      </c>
      <c r="X237" s="36" t="e">
        <f>#REF!</f>
        <v>#REF!</v>
      </c>
      <c r="Y237" s="36" t="e">
        <f>#REF!</f>
        <v>#REF!</v>
      </c>
      <c r="Z237" s="36" t="e">
        <f>#REF!</f>
        <v>#REF!</v>
      </c>
      <c r="AA237" s="36" t="e">
        <f t="shared" si="1430"/>
        <v>#REF!</v>
      </c>
      <c r="AB237" s="36" t="e">
        <f>#REF!</f>
        <v>#REF!</v>
      </c>
      <c r="AC237" s="36" t="e">
        <f>#REF!</f>
        <v>#REF!</v>
      </c>
      <c r="AD237" s="36" t="e">
        <f>#REF!</f>
        <v>#REF!</v>
      </c>
      <c r="AE237" s="36" t="e">
        <f>#REF!</f>
        <v>#REF!</v>
      </c>
      <c r="AF237" s="36" t="e">
        <f t="shared" si="1431"/>
        <v>#REF!</v>
      </c>
      <c r="AG237" s="36" t="e">
        <f>#REF!</f>
        <v>#REF!</v>
      </c>
      <c r="AH237" s="36" t="e">
        <f>#REF!</f>
        <v>#REF!</v>
      </c>
      <c r="AI237" s="49" t="e">
        <f t="shared" si="1432"/>
        <v>#REF!</v>
      </c>
      <c r="AJ237" s="36" t="e">
        <f>#REF!*1.8</f>
        <v>#REF!</v>
      </c>
      <c r="AK237" s="36" t="e">
        <f>#REF!*1.8</f>
        <v>#REF!</v>
      </c>
      <c r="AL237" s="36" t="e">
        <f>#REF!*1.8</f>
        <v>#REF!</v>
      </c>
      <c r="AM237" s="36" t="e">
        <f>#REF!*1.8</f>
        <v>#REF!</v>
      </c>
      <c r="AN237" s="36" t="e">
        <f t="shared" si="1433"/>
        <v>#REF!</v>
      </c>
      <c r="AO237" s="36" t="e">
        <f>#REF!*1.8</f>
        <v>#REF!</v>
      </c>
      <c r="AP237" s="36" t="e">
        <f>#REF!*1.8</f>
        <v>#REF!</v>
      </c>
      <c r="AQ237" s="36" t="e">
        <f>#REF!*1.8</f>
        <v>#REF!</v>
      </c>
      <c r="AR237" s="36" t="e">
        <f>#REF!*1.8</f>
        <v>#REF!</v>
      </c>
      <c r="AS237" s="36" t="e">
        <f t="shared" si="1434"/>
        <v>#REF!</v>
      </c>
      <c r="AT237" s="36" t="e">
        <f>#REF!*1.8</f>
        <v>#REF!</v>
      </c>
      <c r="AU237" s="36" t="e">
        <f>#REF!*1.8</f>
        <v>#REF!</v>
      </c>
      <c r="AV237" s="36" t="e">
        <f>#REF!*1.8</f>
        <v>#REF!</v>
      </c>
      <c r="AW237" s="36" t="e">
        <f>#REF!*1.8</f>
        <v>#REF!</v>
      </c>
      <c r="AX237" s="36" t="e">
        <f t="shared" si="1435"/>
        <v>#REF!</v>
      </c>
      <c r="AY237" s="36" t="e">
        <f>#REF!*1.8</f>
        <v>#REF!</v>
      </c>
      <c r="AZ237" s="36" t="e">
        <f>#REF!*1.8</f>
        <v>#REF!</v>
      </c>
      <c r="BA237" s="36" t="e">
        <f>#REF!*1.8</f>
        <v>#REF!</v>
      </c>
      <c r="BB237" s="36" t="e">
        <f>#REF!*1.8</f>
        <v>#REF!</v>
      </c>
      <c r="BC237" s="36" t="e">
        <f t="shared" si="1436"/>
        <v>#REF!</v>
      </c>
      <c r="BD237" s="36" t="e">
        <f>#REF!*1.8</f>
        <v>#REF!</v>
      </c>
      <c r="BE237" s="36" t="e">
        <f>#REF!*1.8</f>
        <v>#REF!</v>
      </c>
      <c r="BF237" s="36" t="e">
        <f>#REF!*1.8</f>
        <v>#REF!</v>
      </c>
      <c r="BG237" s="36" t="e">
        <f>#REF!*1.8</f>
        <v>#REF!</v>
      </c>
      <c r="BH237" s="36" t="e">
        <f t="shared" si="1437"/>
        <v>#REF!</v>
      </c>
      <c r="BI237" s="36" t="e">
        <f>#REF!*1.8</f>
        <v>#REF!</v>
      </c>
      <c r="BJ237" s="36" t="e">
        <f>#REF!*1.8</f>
        <v>#REF!</v>
      </c>
      <c r="BK237" s="36" t="e">
        <f>#REF!*1.8</f>
        <v>#REF!</v>
      </c>
      <c r="BL237" s="36" t="e">
        <f>#REF!*1.8</f>
        <v>#REF!</v>
      </c>
      <c r="BM237" s="36" t="e">
        <f t="shared" si="1438"/>
        <v>#REF!</v>
      </c>
      <c r="BN237" s="36" t="e">
        <f>#REF!</f>
        <v>#REF!</v>
      </c>
      <c r="BO237" s="36" t="e">
        <f>#REF!</f>
        <v>#REF!</v>
      </c>
      <c r="BP237" s="49" t="e">
        <f t="shared" si="1439"/>
        <v>#REF!</v>
      </c>
      <c r="BQ237" s="36" t="e">
        <f>#REF!*1.8</f>
        <v>#REF!</v>
      </c>
      <c r="BR237" s="36" t="e">
        <f>#REF!*1.8</f>
        <v>#REF!</v>
      </c>
      <c r="BS237" s="36" t="e">
        <f>#REF!*1.8</f>
        <v>#REF!</v>
      </c>
      <c r="BT237" s="36" t="e">
        <f>#REF!*1.8</f>
        <v>#REF!</v>
      </c>
      <c r="BU237" s="36" t="e">
        <f t="shared" si="1440"/>
        <v>#REF!</v>
      </c>
      <c r="BV237" s="36" t="e">
        <f>#REF!*1.8</f>
        <v>#REF!</v>
      </c>
      <c r="BW237" s="36" t="e">
        <f>#REF!*1.8</f>
        <v>#REF!</v>
      </c>
      <c r="BX237" s="36" t="e">
        <f>#REF!*1.8</f>
        <v>#REF!</v>
      </c>
      <c r="BY237" s="36" t="e">
        <f>#REF!*1.8</f>
        <v>#REF!</v>
      </c>
      <c r="BZ237" s="36" t="e">
        <f t="shared" si="1441"/>
        <v>#REF!</v>
      </c>
      <c r="CA237" s="36" t="e">
        <f>#REF!*1.8</f>
        <v>#REF!</v>
      </c>
      <c r="CB237" s="36" t="e">
        <f>#REF!*1.8</f>
        <v>#REF!</v>
      </c>
      <c r="CC237" s="36" t="e">
        <f>#REF!*1.8</f>
        <v>#REF!</v>
      </c>
      <c r="CD237" s="36" t="e">
        <f>#REF!*1.8</f>
        <v>#REF!</v>
      </c>
      <c r="CE237" s="36" t="e">
        <f t="shared" si="1442"/>
        <v>#REF!</v>
      </c>
      <c r="CF237" s="49" t="e">
        <f t="shared" si="1443"/>
        <v>#REF!</v>
      </c>
      <c r="CG237" s="36" t="e">
        <f t="shared" si="1444"/>
        <v>#REF!</v>
      </c>
      <c r="CH237" s="36" t="e">
        <f t="shared" si="1445"/>
        <v>#REF!</v>
      </c>
      <c r="CI237" s="36" t="e">
        <f t="shared" si="1446"/>
        <v>#REF!</v>
      </c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</row>
    <row r="238" spans="1:133" s="35" customFormat="1" x14ac:dyDescent="0.65">
      <c r="A238" s="173" t="e">
        <f>+#REF!</f>
        <v>#REF!</v>
      </c>
      <c r="B238" s="174" t="e">
        <f>+#REF!</f>
        <v>#REF!</v>
      </c>
      <c r="C238" s="174" t="e">
        <f>+#REF!</f>
        <v>#REF!</v>
      </c>
      <c r="D238" s="174" t="e">
        <f>+#REF!</f>
        <v>#REF!</v>
      </c>
      <c r="E238" s="174" t="e">
        <f>+#REF!</f>
        <v>#REF!</v>
      </c>
      <c r="F238" s="174" t="e">
        <f>+#REF!</f>
        <v>#REF!</v>
      </c>
      <c r="G238" s="36" t="e">
        <f t="shared" si="1426"/>
        <v>#REF!</v>
      </c>
      <c r="H238" s="174" t="e">
        <f>+#REF!</f>
        <v>#REF!</v>
      </c>
      <c r="I238" s="174" t="e">
        <f>+#REF!</f>
        <v>#REF!</v>
      </c>
      <c r="J238" s="174" t="e">
        <f>+#REF!</f>
        <v>#REF!</v>
      </c>
      <c r="K238" s="174" t="e">
        <f>+#REF!</f>
        <v>#REF!</v>
      </c>
      <c r="L238" s="36" t="e">
        <f t="shared" si="1427"/>
        <v>#REF!</v>
      </c>
      <c r="M238" s="174" t="e">
        <f>+#REF!</f>
        <v>#REF!</v>
      </c>
      <c r="N238" s="174" t="e">
        <f>+#REF!</f>
        <v>#REF!</v>
      </c>
      <c r="O238" s="174" t="e">
        <f>+#REF!</f>
        <v>#REF!</v>
      </c>
      <c r="P238" s="174" t="e">
        <f>+#REF!</f>
        <v>#REF!</v>
      </c>
      <c r="Q238" s="36" t="e">
        <f t="shared" si="1428"/>
        <v>#REF!</v>
      </c>
      <c r="R238" s="174" t="e">
        <f>+#REF!</f>
        <v>#REF!</v>
      </c>
      <c r="S238" s="174" t="e">
        <f>+#REF!</f>
        <v>#REF!</v>
      </c>
      <c r="T238" s="174" t="e">
        <f>+#REF!</f>
        <v>#REF!</v>
      </c>
      <c r="U238" s="174" t="e">
        <f>+#REF!</f>
        <v>#REF!</v>
      </c>
      <c r="V238" s="36" t="e">
        <f t="shared" si="1429"/>
        <v>#REF!</v>
      </c>
      <c r="W238" s="174" t="e">
        <f>+#REF!</f>
        <v>#REF!</v>
      </c>
      <c r="X238" s="174" t="e">
        <f>+#REF!</f>
        <v>#REF!</v>
      </c>
      <c r="Y238" s="174" t="e">
        <f>+#REF!</f>
        <v>#REF!</v>
      </c>
      <c r="Z238" s="174" t="e">
        <f>+#REF!</f>
        <v>#REF!</v>
      </c>
      <c r="AA238" s="36" t="e">
        <f t="shared" si="1430"/>
        <v>#REF!</v>
      </c>
      <c r="AB238" s="174" t="e">
        <f>+#REF!</f>
        <v>#REF!</v>
      </c>
      <c r="AC238" s="174" t="e">
        <f>+#REF!</f>
        <v>#REF!</v>
      </c>
      <c r="AD238" s="174" t="e">
        <f>+#REF!</f>
        <v>#REF!</v>
      </c>
      <c r="AE238" s="174" t="e">
        <f>+#REF!</f>
        <v>#REF!</v>
      </c>
      <c r="AF238" s="36" t="e">
        <f t="shared" si="1431"/>
        <v>#REF!</v>
      </c>
      <c r="AG238" s="174" t="e">
        <f>+#REF!</f>
        <v>#REF!</v>
      </c>
      <c r="AH238" s="174" t="e">
        <f>+#REF!</f>
        <v>#REF!</v>
      </c>
      <c r="AI238" s="49" t="e">
        <f t="shared" si="1432"/>
        <v>#REF!</v>
      </c>
      <c r="AJ238" s="174" t="e">
        <f>+#REF!</f>
        <v>#REF!</v>
      </c>
      <c r="AK238" s="174" t="e">
        <f>+#REF!</f>
        <v>#REF!</v>
      </c>
      <c r="AL238" s="174" t="e">
        <f>+#REF!</f>
        <v>#REF!</v>
      </c>
      <c r="AM238" s="174" t="e">
        <f>+#REF!</f>
        <v>#REF!</v>
      </c>
      <c r="AN238" s="36" t="e">
        <f t="shared" si="1433"/>
        <v>#REF!</v>
      </c>
      <c r="AO238" s="174" t="e">
        <f>+#REF!</f>
        <v>#REF!</v>
      </c>
      <c r="AP238" s="174" t="e">
        <f>+#REF!</f>
        <v>#REF!</v>
      </c>
      <c r="AQ238" s="174" t="e">
        <f>+#REF!</f>
        <v>#REF!</v>
      </c>
      <c r="AR238" s="174" t="e">
        <f>+#REF!</f>
        <v>#REF!</v>
      </c>
      <c r="AS238" s="36" t="e">
        <f t="shared" si="1434"/>
        <v>#REF!</v>
      </c>
      <c r="AT238" s="174" t="e">
        <f>+#REF!</f>
        <v>#REF!</v>
      </c>
      <c r="AU238" s="174" t="e">
        <f>+#REF!</f>
        <v>#REF!</v>
      </c>
      <c r="AV238" s="174" t="e">
        <f>+#REF!</f>
        <v>#REF!</v>
      </c>
      <c r="AW238" s="174" t="e">
        <f>+#REF!</f>
        <v>#REF!</v>
      </c>
      <c r="AX238" s="36" t="e">
        <f t="shared" si="1435"/>
        <v>#REF!</v>
      </c>
      <c r="AY238" s="174" t="e">
        <f>+#REF!</f>
        <v>#REF!</v>
      </c>
      <c r="AZ238" s="174" t="e">
        <f>+#REF!</f>
        <v>#REF!</v>
      </c>
      <c r="BA238" s="174" t="e">
        <f>+#REF!</f>
        <v>#REF!</v>
      </c>
      <c r="BB238" s="174" t="e">
        <f>+#REF!</f>
        <v>#REF!</v>
      </c>
      <c r="BC238" s="36" t="e">
        <f t="shared" si="1436"/>
        <v>#REF!</v>
      </c>
      <c r="BD238" s="174" t="e">
        <f>+#REF!</f>
        <v>#REF!</v>
      </c>
      <c r="BE238" s="174" t="e">
        <f>+#REF!</f>
        <v>#REF!</v>
      </c>
      <c r="BF238" s="174" t="e">
        <f>+#REF!</f>
        <v>#REF!</v>
      </c>
      <c r="BG238" s="174" t="e">
        <f>+#REF!</f>
        <v>#REF!</v>
      </c>
      <c r="BH238" s="36" t="e">
        <f t="shared" si="1437"/>
        <v>#REF!</v>
      </c>
      <c r="BI238" s="174" t="e">
        <f>+#REF!</f>
        <v>#REF!</v>
      </c>
      <c r="BJ238" s="174" t="e">
        <f>+#REF!</f>
        <v>#REF!</v>
      </c>
      <c r="BK238" s="174" t="e">
        <f>+#REF!</f>
        <v>#REF!</v>
      </c>
      <c r="BL238" s="174" t="e">
        <f>+#REF!</f>
        <v>#REF!</v>
      </c>
      <c r="BM238" s="36" t="e">
        <f t="shared" si="1438"/>
        <v>#REF!</v>
      </c>
      <c r="BN238" s="36" t="e">
        <f>#REF!</f>
        <v>#REF!</v>
      </c>
      <c r="BO238" s="36" t="e">
        <f>#REF!</f>
        <v>#REF!</v>
      </c>
      <c r="BP238" s="49" t="e">
        <f t="shared" si="1439"/>
        <v>#REF!</v>
      </c>
      <c r="BQ238" s="36" t="e">
        <f>#REF!</f>
        <v>#REF!</v>
      </c>
      <c r="BR238" s="36" t="e">
        <f>#REF!</f>
        <v>#REF!</v>
      </c>
      <c r="BS238" s="36" t="e">
        <f>#REF!</f>
        <v>#REF!</v>
      </c>
      <c r="BT238" s="36" t="e">
        <f>#REF!</f>
        <v>#REF!</v>
      </c>
      <c r="BU238" s="36" t="e">
        <f t="shared" si="1440"/>
        <v>#REF!</v>
      </c>
      <c r="BV238" s="36" t="e">
        <f>#REF!</f>
        <v>#REF!</v>
      </c>
      <c r="BW238" s="36" t="e">
        <f>#REF!</f>
        <v>#REF!</v>
      </c>
      <c r="BX238" s="36" t="e">
        <f>#REF!</f>
        <v>#REF!</v>
      </c>
      <c r="BY238" s="36" t="e">
        <f>#REF!</f>
        <v>#REF!</v>
      </c>
      <c r="BZ238" s="36" t="e">
        <f t="shared" si="1441"/>
        <v>#REF!</v>
      </c>
      <c r="CA238" s="36" t="e">
        <f>#REF!</f>
        <v>#REF!</v>
      </c>
      <c r="CB238" s="36" t="e">
        <f>#REF!</f>
        <v>#REF!</v>
      </c>
      <c r="CC238" s="36" t="e">
        <f>#REF!</f>
        <v>#REF!</v>
      </c>
      <c r="CD238" s="36" t="e">
        <f>#REF!</f>
        <v>#REF!</v>
      </c>
      <c r="CE238" s="36" t="e">
        <f t="shared" si="1442"/>
        <v>#REF!</v>
      </c>
      <c r="CF238" s="49" t="e">
        <f t="shared" si="1443"/>
        <v>#REF!</v>
      </c>
      <c r="CG238" s="36" t="e">
        <f t="shared" ref="CG238" si="1447">SUM(G238+Q238+AA238+AN238+AX238+BH238+BU238+BZ238+CE238)/2+AG238+AH238+BN238+BO238</f>
        <v>#REF!</v>
      </c>
      <c r="CH238" s="36" t="e">
        <f t="shared" ref="CH238" si="1448">SUM(L238+V238+AF238+AS238+BC238+BM238)/3</f>
        <v>#REF!</v>
      </c>
      <c r="CI238" s="36" t="e">
        <f t="shared" ref="CI238" si="1449">CG238+CH238</f>
        <v>#REF!</v>
      </c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</row>
    <row r="239" spans="1:133" s="35" customFormat="1" x14ac:dyDescent="0.65">
      <c r="A239" s="223" t="s">
        <v>179</v>
      </c>
      <c r="B239" s="224"/>
      <c r="C239" s="42" t="e">
        <f>SUM(C237+C144+C77+C10+C238)</f>
        <v>#REF!</v>
      </c>
      <c r="D239" s="42" t="e">
        <f t="shared" ref="D239:AH239" si="1450">SUM(D237+D144+D77+D10+D238)</f>
        <v>#REF!</v>
      </c>
      <c r="E239" s="42" t="e">
        <f t="shared" si="1450"/>
        <v>#REF!</v>
      </c>
      <c r="F239" s="42" t="e">
        <f t="shared" si="1450"/>
        <v>#REF!</v>
      </c>
      <c r="G239" s="42" t="e">
        <f t="shared" si="1450"/>
        <v>#REF!</v>
      </c>
      <c r="H239" s="42" t="e">
        <f t="shared" si="1450"/>
        <v>#REF!</v>
      </c>
      <c r="I239" s="42" t="e">
        <f t="shared" si="1450"/>
        <v>#REF!</v>
      </c>
      <c r="J239" s="42" t="e">
        <f t="shared" si="1450"/>
        <v>#REF!</v>
      </c>
      <c r="K239" s="42" t="e">
        <f t="shared" si="1450"/>
        <v>#REF!</v>
      </c>
      <c r="L239" s="42" t="e">
        <f t="shared" si="1450"/>
        <v>#REF!</v>
      </c>
      <c r="M239" s="42" t="e">
        <f t="shared" si="1450"/>
        <v>#REF!</v>
      </c>
      <c r="N239" s="42" t="e">
        <f t="shared" si="1450"/>
        <v>#REF!</v>
      </c>
      <c r="O239" s="42" t="e">
        <f t="shared" si="1450"/>
        <v>#REF!</v>
      </c>
      <c r="P239" s="42" t="e">
        <f t="shared" si="1450"/>
        <v>#REF!</v>
      </c>
      <c r="Q239" s="42" t="e">
        <f t="shared" si="1450"/>
        <v>#REF!</v>
      </c>
      <c r="R239" s="42" t="e">
        <f t="shared" si="1450"/>
        <v>#REF!</v>
      </c>
      <c r="S239" s="42" t="e">
        <f t="shared" si="1450"/>
        <v>#REF!</v>
      </c>
      <c r="T239" s="42" t="e">
        <f t="shared" si="1450"/>
        <v>#REF!</v>
      </c>
      <c r="U239" s="42" t="e">
        <f t="shared" si="1450"/>
        <v>#REF!</v>
      </c>
      <c r="V239" s="42" t="e">
        <f t="shared" si="1450"/>
        <v>#REF!</v>
      </c>
      <c r="W239" s="42" t="e">
        <f t="shared" si="1450"/>
        <v>#REF!</v>
      </c>
      <c r="X239" s="42" t="e">
        <f t="shared" si="1450"/>
        <v>#REF!</v>
      </c>
      <c r="Y239" s="42" t="e">
        <f t="shared" si="1450"/>
        <v>#REF!</v>
      </c>
      <c r="Z239" s="42" t="e">
        <f t="shared" si="1450"/>
        <v>#REF!</v>
      </c>
      <c r="AA239" s="42" t="e">
        <f t="shared" si="1450"/>
        <v>#REF!</v>
      </c>
      <c r="AB239" s="42" t="e">
        <f t="shared" si="1450"/>
        <v>#REF!</v>
      </c>
      <c r="AC239" s="42" t="e">
        <f t="shared" si="1450"/>
        <v>#REF!</v>
      </c>
      <c r="AD239" s="42" t="e">
        <f t="shared" si="1450"/>
        <v>#REF!</v>
      </c>
      <c r="AE239" s="42" t="e">
        <f t="shared" si="1450"/>
        <v>#REF!</v>
      </c>
      <c r="AF239" s="42" t="e">
        <f t="shared" si="1450"/>
        <v>#REF!</v>
      </c>
      <c r="AG239" s="42" t="e">
        <f t="shared" si="1450"/>
        <v>#REF!</v>
      </c>
      <c r="AH239" s="42" t="e">
        <f t="shared" si="1450"/>
        <v>#REF!</v>
      </c>
      <c r="AI239" s="193" t="e">
        <f>SUM(AI237+AI144+AI77+AI10)</f>
        <v>#REF!</v>
      </c>
      <c r="AJ239" s="42" t="e">
        <f>SUM(AJ237+AJ144+AJ77+AJ10+AJ238)</f>
        <v>#REF!</v>
      </c>
      <c r="AK239" s="42" t="e">
        <f t="shared" ref="AK239:BO239" si="1451">SUM(AK237+AK144+AK77+AK10+AK238)</f>
        <v>#REF!</v>
      </c>
      <c r="AL239" s="42" t="e">
        <f t="shared" si="1451"/>
        <v>#REF!</v>
      </c>
      <c r="AM239" s="42" t="e">
        <f t="shared" si="1451"/>
        <v>#REF!</v>
      </c>
      <c r="AN239" s="42" t="e">
        <f t="shared" si="1451"/>
        <v>#REF!</v>
      </c>
      <c r="AO239" s="42" t="e">
        <f t="shared" si="1451"/>
        <v>#REF!</v>
      </c>
      <c r="AP239" s="42" t="e">
        <f t="shared" si="1451"/>
        <v>#REF!</v>
      </c>
      <c r="AQ239" s="42" t="e">
        <f t="shared" si="1451"/>
        <v>#REF!</v>
      </c>
      <c r="AR239" s="42" t="e">
        <f t="shared" si="1451"/>
        <v>#REF!</v>
      </c>
      <c r="AS239" s="42" t="e">
        <f t="shared" si="1451"/>
        <v>#REF!</v>
      </c>
      <c r="AT239" s="42" t="e">
        <f t="shared" si="1451"/>
        <v>#REF!</v>
      </c>
      <c r="AU239" s="42" t="e">
        <f t="shared" si="1451"/>
        <v>#REF!</v>
      </c>
      <c r="AV239" s="42" t="e">
        <f t="shared" si="1451"/>
        <v>#REF!</v>
      </c>
      <c r="AW239" s="42" t="e">
        <f t="shared" si="1451"/>
        <v>#REF!</v>
      </c>
      <c r="AX239" s="42" t="e">
        <f t="shared" si="1451"/>
        <v>#REF!</v>
      </c>
      <c r="AY239" s="42" t="e">
        <f t="shared" si="1451"/>
        <v>#REF!</v>
      </c>
      <c r="AZ239" s="42" t="e">
        <f t="shared" si="1451"/>
        <v>#REF!</v>
      </c>
      <c r="BA239" s="42" t="e">
        <f t="shared" si="1451"/>
        <v>#REF!</v>
      </c>
      <c r="BB239" s="42" t="e">
        <f t="shared" si="1451"/>
        <v>#REF!</v>
      </c>
      <c r="BC239" s="42" t="e">
        <f t="shared" si="1451"/>
        <v>#REF!</v>
      </c>
      <c r="BD239" s="42" t="e">
        <f t="shared" si="1451"/>
        <v>#REF!</v>
      </c>
      <c r="BE239" s="42" t="e">
        <f t="shared" si="1451"/>
        <v>#REF!</v>
      </c>
      <c r="BF239" s="42" t="e">
        <f t="shared" si="1451"/>
        <v>#REF!</v>
      </c>
      <c r="BG239" s="42" t="e">
        <f t="shared" si="1451"/>
        <v>#REF!</v>
      </c>
      <c r="BH239" s="42" t="e">
        <f t="shared" si="1451"/>
        <v>#REF!</v>
      </c>
      <c r="BI239" s="42" t="e">
        <f t="shared" si="1451"/>
        <v>#REF!</v>
      </c>
      <c r="BJ239" s="42" t="e">
        <f t="shared" si="1451"/>
        <v>#REF!</v>
      </c>
      <c r="BK239" s="42" t="e">
        <f t="shared" si="1451"/>
        <v>#REF!</v>
      </c>
      <c r="BL239" s="42" t="e">
        <f t="shared" si="1451"/>
        <v>#REF!</v>
      </c>
      <c r="BM239" s="42" t="e">
        <f t="shared" si="1451"/>
        <v>#REF!</v>
      </c>
      <c r="BN239" s="42" t="e">
        <f t="shared" si="1451"/>
        <v>#REF!</v>
      </c>
      <c r="BO239" s="42" t="e">
        <f t="shared" si="1451"/>
        <v>#REF!</v>
      </c>
      <c r="BP239" s="193" t="e">
        <f t="shared" ref="BP239" si="1452">SUM(BP237+BP144+BP77+BP10)</f>
        <v>#REF!</v>
      </c>
      <c r="BQ239" s="42" t="e">
        <f>SUM(BQ237+BQ144+BQ77+BQ10+BQ238)</f>
        <v>#REF!</v>
      </c>
      <c r="BR239" s="42" t="e">
        <f t="shared" ref="BR239:CE239" si="1453">SUM(BR237+BR144+BR77+BR10+BR238)</f>
        <v>#REF!</v>
      </c>
      <c r="BS239" s="42" t="e">
        <f t="shared" si="1453"/>
        <v>#REF!</v>
      </c>
      <c r="BT239" s="42" t="e">
        <f t="shared" si="1453"/>
        <v>#REF!</v>
      </c>
      <c r="BU239" s="42" t="e">
        <f t="shared" si="1453"/>
        <v>#REF!</v>
      </c>
      <c r="BV239" s="42" t="e">
        <f t="shared" si="1453"/>
        <v>#REF!</v>
      </c>
      <c r="BW239" s="42" t="e">
        <f t="shared" si="1453"/>
        <v>#REF!</v>
      </c>
      <c r="BX239" s="42" t="e">
        <f t="shared" si="1453"/>
        <v>#REF!</v>
      </c>
      <c r="BY239" s="42" t="e">
        <f t="shared" si="1453"/>
        <v>#REF!</v>
      </c>
      <c r="BZ239" s="42" t="e">
        <f t="shared" si="1453"/>
        <v>#REF!</v>
      </c>
      <c r="CA239" s="42" t="e">
        <f t="shared" si="1453"/>
        <v>#REF!</v>
      </c>
      <c r="CB239" s="42" t="e">
        <f t="shared" si="1453"/>
        <v>#REF!</v>
      </c>
      <c r="CC239" s="42" t="e">
        <f t="shared" si="1453"/>
        <v>#REF!</v>
      </c>
      <c r="CD239" s="42" t="e">
        <f t="shared" si="1453"/>
        <v>#REF!</v>
      </c>
      <c r="CE239" s="42" t="e">
        <f t="shared" si="1453"/>
        <v>#REF!</v>
      </c>
      <c r="CF239" s="193" t="e">
        <f>SUM(CF237+CF144+CF77+CF10+CF238)</f>
        <v>#REF!</v>
      </c>
      <c r="CG239" s="42" t="e">
        <f>SUM(CG237+CG144+CG77+CG10+CG238)</f>
        <v>#REF!</v>
      </c>
      <c r="CH239" s="42" t="e">
        <f t="shared" ref="CH239:CI239" si="1454">SUM(CH237+CH144+CH77+CH10+CH238)</f>
        <v>#REF!</v>
      </c>
      <c r="CI239" s="42" t="e">
        <f t="shared" si="1454"/>
        <v>#REF!</v>
      </c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</row>
    <row r="240" spans="1:133" s="35" customFormat="1" x14ac:dyDescent="0.65">
      <c r="A240" s="225"/>
      <c r="B240" s="226"/>
      <c r="C240" s="190" t="e">
        <f>SUM(C239:F239)</f>
        <v>#REF!</v>
      </c>
      <c r="D240" s="191"/>
      <c r="E240" s="191"/>
      <c r="F240" s="191"/>
      <c r="G240" s="192"/>
      <c r="H240" s="190" t="e">
        <f>SUM(H239:K239)</f>
        <v>#REF!</v>
      </c>
      <c r="I240" s="191"/>
      <c r="J240" s="191"/>
      <c r="K240" s="191"/>
      <c r="L240" s="192"/>
      <c r="M240" s="195" t="e">
        <f>SUM(M239:P239)</f>
        <v>#REF!</v>
      </c>
      <c r="N240" s="196"/>
      <c r="O240" s="196"/>
      <c r="P240" s="196"/>
      <c r="Q240" s="197"/>
      <c r="R240" s="195" t="e">
        <f>SUM(R239:U239)</f>
        <v>#REF!</v>
      </c>
      <c r="S240" s="196"/>
      <c r="T240" s="196"/>
      <c r="U240" s="196"/>
      <c r="V240" s="197"/>
      <c r="W240" s="195" t="e">
        <f>SUM(W239:Z239)</f>
        <v>#REF!</v>
      </c>
      <c r="X240" s="196"/>
      <c r="Y240" s="196"/>
      <c r="Z240" s="196"/>
      <c r="AA240" s="197"/>
      <c r="AB240" s="195" t="e">
        <f>SUM(AB239:AE239)</f>
        <v>#REF!</v>
      </c>
      <c r="AC240" s="196"/>
      <c r="AD240" s="196"/>
      <c r="AE240" s="196"/>
      <c r="AF240" s="197"/>
      <c r="AG240" s="42" t="e">
        <f>SUM(AG239)</f>
        <v>#REF!</v>
      </c>
      <c r="AH240" s="42" t="e">
        <f>SUM(AH239)</f>
        <v>#REF!</v>
      </c>
      <c r="AI240" s="194"/>
      <c r="AJ240" s="195" t="e">
        <f>SUM(AJ239:AM239)</f>
        <v>#REF!</v>
      </c>
      <c r="AK240" s="196"/>
      <c r="AL240" s="196"/>
      <c r="AM240" s="196"/>
      <c r="AN240" s="197"/>
      <c r="AO240" s="195" t="e">
        <f>SUM(AO239:AR239)</f>
        <v>#REF!</v>
      </c>
      <c r="AP240" s="196"/>
      <c r="AQ240" s="196"/>
      <c r="AR240" s="196"/>
      <c r="AS240" s="197"/>
      <c r="AT240" s="195" t="e">
        <f>SUM(AT239:AW239)</f>
        <v>#REF!</v>
      </c>
      <c r="AU240" s="196"/>
      <c r="AV240" s="196"/>
      <c r="AW240" s="196"/>
      <c r="AX240" s="197"/>
      <c r="AY240" s="195" t="e">
        <f>SUM(AY239:BB239)</f>
        <v>#REF!</v>
      </c>
      <c r="AZ240" s="196"/>
      <c r="BA240" s="196"/>
      <c r="BB240" s="196"/>
      <c r="BC240" s="197"/>
      <c r="BD240" s="195" t="e">
        <f>SUM(BD239:BG239)</f>
        <v>#REF!</v>
      </c>
      <c r="BE240" s="196"/>
      <c r="BF240" s="196"/>
      <c r="BG240" s="196"/>
      <c r="BH240" s="197"/>
      <c r="BI240" s="195" t="e">
        <f>SUM(BI239:BL239)</f>
        <v>#REF!</v>
      </c>
      <c r="BJ240" s="196"/>
      <c r="BK240" s="196"/>
      <c r="BL240" s="196"/>
      <c r="BM240" s="197"/>
      <c r="BN240" s="42" t="e">
        <f>SUM(BN239)</f>
        <v>#REF!</v>
      </c>
      <c r="BO240" s="42" t="e">
        <f>SUM(BO239)</f>
        <v>#REF!</v>
      </c>
      <c r="BP240" s="194"/>
      <c r="BQ240" s="195" t="e">
        <f>SUM(BQ239:BT239)</f>
        <v>#REF!</v>
      </c>
      <c r="BR240" s="196"/>
      <c r="BS240" s="196"/>
      <c r="BT240" s="196"/>
      <c r="BU240" s="197"/>
      <c r="BV240" s="195" t="e">
        <f>SUM(BV239:BY239)</f>
        <v>#REF!</v>
      </c>
      <c r="BW240" s="196"/>
      <c r="BX240" s="196"/>
      <c r="BY240" s="196"/>
      <c r="BZ240" s="197"/>
      <c r="CA240" s="195" t="e">
        <f>SUM(CA239:CD239)</f>
        <v>#REF!</v>
      </c>
      <c r="CB240" s="196"/>
      <c r="CC240" s="196"/>
      <c r="CD240" s="196"/>
      <c r="CE240" s="197"/>
      <c r="CF240" s="194"/>
      <c r="CG240" s="190" t="e">
        <f>SUM(CG239:CH239)</f>
        <v>#REF!</v>
      </c>
      <c r="CH240" s="191"/>
      <c r="CI240" s="192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</row>
    <row r="242" spans="12:45" x14ac:dyDescent="0.65">
      <c r="L242" s="47"/>
      <c r="AS242" s="47"/>
    </row>
  </sheetData>
  <mergeCells count="108">
    <mergeCell ref="A4:CI4"/>
    <mergeCell ref="C240:G240"/>
    <mergeCell ref="H240:L240"/>
    <mergeCell ref="M240:Q240"/>
    <mergeCell ref="R240:V240"/>
    <mergeCell ref="W240:AA240"/>
    <mergeCell ref="CE7:CE9"/>
    <mergeCell ref="AJ8:AL8"/>
    <mergeCell ref="AM8:AM9"/>
    <mergeCell ref="AO8:AQ8"/>
    <mergeCell ref="AR8:AR9"/>
    <mergeCell ref="AT8:AV8"/>
    <mergeCell ref="AW8:AW9"/>
    <mergeCell ref="AY8:BA8"/>
    <mergeCell ref="BB8:BB9"/>
    <mergeCell ref="BD8:BF8"/>
    <mergeCell ref="BG8:BG9"/>
    <mergeCell ref="BI8:BK8"/>
    <mergeCell ref="BL8:BL9"/>
    <mergeCell ref="BO8:BO9"/>
    <mergeCell ref="BQ8:BS8"/>
    <mergeCell ref="BT8:BT9"/>
    <mergeCell ref="BV8:BX8"/>
    <mergeCell ref="BY8:BY9"/>
    <mergeCell ref="CA8:CC8"/>
    <mergeCell ref="BZ7:BZ9"/>
    <mergeCell ref="CA7:CD7"/>
    <mergeCell ref="CD8:CD9"/>
    <mergeCell ref="C5:AI5"/>
    <mergeCell ref="AJ5:BP5"/>
    <mergeCell ref="BQ5:CF5"/>
    <mergeCell ref="CG5:CI8"/>
    <mergeCell ref="AI6:AI9"/>
    <mergeCell ref="AJ6:AS6"/>
    <mergeCell ref="AT6:BC6"/>
    <mergeCell ref="BD6:BM6"/>
    <mergeCell ref="BN6:BO7"/>
    <mergeCell ref="BP6:BP9"/>
    <mergeCell ref="BQ6:BU6"/>
    <mergeCell ref="BV6:BZ6"/>
    <mergeCell ref="CA6:CE6"/>
    <mergeCell ref="CF6:CF9"/>
    <mergeCell ref="AJ7:AM7"/>
    <mergeCell ref="BC7:BC9"/>
    <mergeCell ref="BD7:BG7"/>
    <mergeCell ref="BH7:BH9"/>
    <mergeCell ref="Q7:Q9"/>
    <mergeCell ref="AN7:AN9"/>
    <mergeCell ref="A77:B77"/>
    <mergeCell ref="A144:B144"/>
    <mergeCell ref="A239:B240"/>
    <mergeCell ref="BN8:BN9"/>
    <mergeCell ref="BI7:BL7"/>
    <mergeCell ref="BM7:BM9"/>
    <mergeCell ref="AE8:AE9"/>
    <mergeCell ref="W8:Y8"/>
    <mergeCell ref="P8:P9"/>
    <mergeCell ref="R8:T8"/>
    <mergeCell ref="AB7:AE7"/>
    <mergeCell ref="M8:O8"/>
    <mergeCell ref="AH8:AH9"/>
    <mergeCell ref="A10:B10"/>
    <mergeCell ref="C8:E8"/>
    <mergeCell ref="F8:F9"/>
    <mergeCell ref="AS7:AS9"/>
    <mergeCell ref="AT7:AW7"/>
    <mergeCell ref="AX7:AX9"/>
    <mergeCell ref="AA7:AA9"/>
    <mergeCell ref="L7:L9"/>
    <mergeCell ref="AY7:BB7"/>
    <mergeCell ref="H8:J8"/>
    <mergeCell ref="AB240:AF240"/>
    <mergeCell ref="BQ7:BT7"/>
    <mergeCell ref="BU7:BU9"/>
    <mergeCell ref="BV7:BY7"/>
    <mergeCell ref="A5:A9"/>
    <mergeCell ref="B5:B9"/>
    <mergeCell ref="AG6:AH7"/>
    <mergeCell ref="C7:F7"/>
    <mergeCell ref="H7:K7"/>
    <mergeCell ref="M7:P7"/>
    <mergeCell ref="R7:U7"/>
    <mergeCell ref="W7:Z7"/>
    <mergeCell ref="AG8:AG9"/>
    <mergeCell ref="AF7:AF9"/>
    <mergeCell ref="U8:U9"/>
    <mergeCell ref="Z8:Z9"/>
    <mergeCell ref="AB8:AD8"/>
    <mergeCell ref="W6:AF6"/>
    <mergeCell ref="C6:L6"/>
    <mergeCell ref="G7:G9"/>
    <mergeCell ref="M6:V6"/>
    <mergeCell ref="V7:V9"/>
    <mergeCell ref="AO7:AR7"/>
    <mergeCell ref="K8:K9"/>
    <mergeCell ref="CG240:CI240"/>
    <mergeCell ref="AI239:AI240"/>
    <mergeCell ref="BP239:BP240"/>
    <mergeCell ref="CF239:CF240"/>
    <mergeCell ref="AJ240:AN240"/>
    <mergeCell ref="AO240:AS240"/>
    <mergeCell ref="AT240:AX240"/>
    <mergeCell ref="AY240:BC240"/>
    <mergeCell ref="BD240:BH240"/>
    <mergeCell ref="BI240:BM240"/>
    <mergeCell ref="BQ240:BU240"/>
    <mergeCell ref="BV240:BZ240"/>
    <mergeCell ref="CA240:CE240"/>
  </mergeCells>
  <printOptions horizontalCentered="1"/>
  <pageMargins left="0.7" right="0.7" top="0.75" bottom="0.75" header="0.3" footer="0.3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2:AH240"/>
  <sheetViews>
    <sheetView zoomScaleNormal="100" workbookViewId="0">
      <pane ySplit="9" topLeftCell="A229" activePane="bottomLeft" state="frozen"/>
      <selection activeCell="I229" sqref="I229"/>
      <selection pane="bottomLeft" activeCell="I229" sqref="I229"/>
    </sheetView>
  </sheetViews>
  <sheetFormatPr defaultColWidth="9" defaultRowHeight="21.6" x14ac:dyDescent="0.65"/>
  <cols>
    <col min="1" max="1" width="12.3984375" style="105" customWidth="1"/>
    <col min="2" max="2" width="46.5" style="105" bestFit="1" customWidth="1"/>
    <col min="3" max="21" width="9.59765625" style="3" customWidth="1"/>
    <col min="22" max="22" width="9.8984375" style="3" customWidth="1"/>
    <col min="23" max="23" width="9" style="3" customWidth="1"/>
    <col min="24" max="24" width="9.69921875" style="3" customWidth="1"/>
    <col min="25" max="30" width="9" style="3" customWidth="1"/>
    <col min="31" max="31" width="9.8984375" style="3" customWidth="1"/>
    <col min="32" max="32" width="9" style="3" customWidth="1"/>
    <col min="33" max="33" width="9.8984375" style="3" customWidth="1"/>
    <col min="34" max="16384" width="9" style="3"/>
  </cols>
  <sheetData>
    <row r="2" spans="1:33" s="67" customFormat="1" x14ac:dyDescent="0.65">
      <c r="A2" s="150" t="s">
        <v>270</v>
      </c>
      <c r="B2" s="150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33" s="137" customFormat="1" x14ac:dyDescent="0.65">
      <c r="A3" s="155" t="s">
        <v>271</v>
      </c>
      <c r="B3" s="155"/>
    </row>
    <row r="4" spans="1:33" s="4" customFormat="1" x14ac:dyDescent="0.65">
      <c r="A4" s="151"/>
      <c r="B4" s="151"/>
    </row>
    <row r="5" spans="1:33" s="1" customFormat="1" ht="22.5" customHeight="1" x14ac:dyDescent="0.25">
      <c r="A5" s="352" t="s">
        <v>0</v>
      </c>
      <c r="B5" s="201" t="s">
        <v>1</v>
      </c>
      <c r="C5" s="342" t="s">
        <v>224</v>
      </c>
      <c r="D5" s="342"/>
      <c r="E5" s="342"/>
      <c r="F5" s="342"/>
      <c r="G5" s="342"/>
      <c r="H5" s="342"/>
      <c r="I5" s="342" t="s">
        <v>225</v>
      </c>
      <c r="J5" s="346" t="s">
        <v>232</v>
      </c>
      <c r="K5" s="346"/>
      <c r="L5" s="346"/>
      <c r="M5" s="346"/>
      <c r="N5" s="346"/>
      <c r="O5" s="346"/>
      <c r="P5" s="350" t="s">
        <v>233</v>
      </c>
      <c r="Q5" s="350"/>
      <c r="R5" s="350"/>
      <c r="S5" s="350"/>
      <c r="T5" s="350"/>
      <c r="U5" s="350"/>
      <c r="V5" s="313" t="s">
        <v>260</v>
      </c>
      <c r="W5" s="314"/>
      <c r="X5" s="315"/>
      <c r="Y5" s="322" t="s">
        <v>261</v>
      </c>
      <c r="Z5" s="323"/>
      <c r="AA5" s="324"/>
      <c r="AB5" s="331" t="s">
        <v>262</v>
      </c>
      <c r="AC5" s="332"/>
      <c r="AD5" s="224"/>
      <c r="AE5" s="337" t="s">
        <v>253</v>
      </c>
      <c r="AF5" s="338"/>
      <c r="AG5" s="338"/>
    </row>
    <row r="6" spans="1:33" s="1" customFormat="1" ht="22.5" customHeight="1" x14ac:dyDescent="0.25">
      <c r="A6" s="353"/>
      <c r="B6" s="202"/>
      <c r="C6" s="339" t="s">
        <v>252</v>
      </c>
      <c r="D6" s="340"/>
      <c r="E6" s="340"/>
      <c r="F6" s="341"/>
      <c r="G6" s="342" t="s">
        <v>266</v>
      </c>
      <c r="H6" s="342"/>
      <c r="I6" s="342"/>
      <c r="J6" s="343" t="s">
        <v>252</v>
      </c>
      <c r="K6" s="344"/>
      <c r="L6" s="344"/>
      <c r="M6" s="345"/>
      <c r="N6" s="346" t="s">
        <v>266</v>
      </c>
      <c r="O6" s="346"/>
      <c r="P6" s="347" t="s">
        <v>252</v>
      </c>
      <c r="Q6" s="348"/>
      <c r="R6" s="348"/>
      <c r="S6" s="349"/>
      <c r="T6" s="350" t="s">
        <v>266</v>
      </c>
      <c r="U6" s="350"/>
      <c r="V6" s="316"/>
      <c r="W6" s="317"/>
      <c r="X6" s="318"/>
      <c r="Y6" s="325"/>
      <c r="Z6" s="326"/>
      <c r="AA6" s="327"/>
      <c r="AB6" s="333"/>
      <c r="AC6" s="334"/>
      <c r="AD6" s="335"/>
      <c r="AE6" s="338"/>
      <c r="AF6" s="338"/>
      <c r="AG6" s="338"/>
    </row>
    <row r="7" spans="1:33" s="1" customFormat="1" x14ac:dyDescent="0.25">
      <c r="A7" s="353"/>
      <c r="B7" s="202"/>
      <c r="C7" s="354" t="s">
        <v>249</v>
      </c>
      <c r="D7" s="354"/>
      <c r="E7" s="342" t="s">
        <v>250</v>
      </c>
      <c r="F7" s="342"/>
      <c r="G7" s="339" t="s">
        <v>259</v>
      </c>
      <c r="H7" s="341"/>
      <c r="I7" s="342"/>
      <c r="J7" s="355" t="s">
        <v>249</v>
      </c>
      <c r="K7" s="355"/>
      <c r="L7" s="346" t="s">
        <v>250</v>
      </c>
      <c r="M7" s="346"/>
      <c r="N7" s="343" t="s">
        <v>259</v>
      </c>
      <c r="O7" s="345"/>
      <c r="P7" s="351" t="s">
        <v>249</v>
      </c>
      <c r="Q7" s="351"/>
      <c r="R7" s="350" t="s">
        <v>250</v>
      </c>
      <c r="S7" s="350"/>
      <c r="T7" s="347" t="s">
        <v>259</v>
      </c>
      <c r="U7" s="349"/>
      <c r="V7" s="319"/>
      <c r="W7" s="320"/>
      <c r="X7" s="321"/>
      <c r="Y7" s="328"/>
      <c r="Z7" s="329"/>
      <c r="AA7" s="330"/>
      <c r="AB7" s="225"/>
      <c r="AC7" s="336"/>
      <c r="AD7" s="226"/>
      <c r="AE7" s="338"/>
      <c r="AF7" s="338"/>
      <c r="AG7" s="338"/>
    </row>
    <row r="8" spans="1:33" s="1" customFormat="1" ht="22.5" customHeight="1" x14ac:dyDescent="0.25">
      <c r="A8" s="353"/>
      <c r="B8" s="202"/>
      <c r="C8" s="305" t="s">
        <v>6</v>
      </c>
      <c r="D8" s="356" t="s">
        <v>7</v>
      </c>
      <c r="E8" s="305" t="s">
        <v>6</v>
      </c>
      <c r="F8" s="356" t="s">
        <v>7</v>
      </c>
      <c r="G8" s="305" t="s">
        <v>6</v>
      </c>
      <c r="H8" s="356" t="s">
        <v>7</v>
      </c>
      <c r="I8" s="305" t="s">
        <v>263</v>
      </c>
      <c r="J8" s="307" t="s">
        <v>6</v>
      </c>
      <c r="K8" s="309" t="s">
        <v>7</v>
      </c>
      <c r="L8" s="307" t="s">
        <v>6</v>
      </c>
      <c r="M8" s="309" t="s">
        <v>7</v>
      </c>
      <c r="N8" s="307" t="s">
        <v>6</v>
      </c>
      <c r="O8" s="309" t="s">
        <v>7</v>
      </c>
      <c r="P8" s="300" t="s">
        <v>6</v>
      </c>
      <c r="Q8" s="311" t="s">
        <v>7</v>
      </c>
      <c r="R8" s="300" t="s">
        <v>6</v>
      </c>
      <c r="S8" s="300" t="s">
        <v>7</v>
      </c>
      <c r="T8" s="300" t="s">
        <v>6</v>
      </c>
      <c r="U8" s="300" t="s">
        <v>7</v>
      </c>
      <c r="V8" s="302" t="s">
        <v>6</v>
      </c>
      <c r="W8" s="302" t="s">
        <v>7</v>
      </c>
      <c r="X8" s="302" t="s">
        <v>179</v>
      </c>
      <c r="Y8" s="294" t="s">
        <v>6</v>
      </c>
      <c r="Z8" s="294" t="s">
        <v>7</v>
      </c>
      <c r="AA8" s="294" t="s">
        <v>179</v>
      </c>
      <c r="AB8" s="296" t="s">
        <v>6</v>
      </c>
      <c r="AC8" s="296" t="s">
        <v>7</v>
      </c>
      <c r="AD8" s="296" t="s">
        <v>179</v>
      </c>
      <c r="AE8" s="298" t="s">
        <v>6</v>
      </c>
      <c r="AF8" s="290" t="s">
        <v>7</v>
      </c>
      <c r="AG8" s="258" t="s">
        <v>179</v>
      </c>
    </row>
    <row r="9" spans="1:33" s="1" customFormat="1" ht="22.5" customHeight="1" x14ac:dyDescent="0.25">
      <c r="A9" s="164"/>
      <c r="B9" s="152"/>
      <c r="C9" s="306"/>
      <c r="D9" s="357"/>
      <c r="E9" s="306"/>
      <c r="F9" s="357"/>
      <c r="G9" s="306"/>
      <c r="H9" s="357"/>
      <c r="I9" s="306"/>
      <c r="J9" s="308"/>
      <c r="K9" s="310"/>
      <c r="L9" s="308"/>
      <c r="M9" s="310"/>
      <c r="N9" s="308"/>
      <c r="O9" s="310"/>
      <c r="P9" s="301"/>
      <c r="Q9" s="312"/>
      <c r="R9" s="301"/>
      <c r="S9" s="301"/>
      <c r="T9" s="301"/>
      <c r="U9" s="301"/>
      <c r="V9" s="303"/>
      <c r="W9" s="303"/>
      <c r="X9" s="303"/>
      <c r="Y9" s="295"/>
      <c r="Z9" s="295"/>
      <c r="AA9" s="295"/>
      <c r="AB9" s="297"/>
      <c r="AC9" s="297"/>
      <c r="AD9" s="297"/>
      <c r="AE9" s="299"/>
      <c r="AF9" s="291"/>
      <c r="AG9" s="260"/>
    </row>
    <row r="10" spans="1:33" s="24" customFormat="1" x14ac:dyDescent="0.65">
      <c r="A10" s="292" t="s">
        <v>13</v>
      </c>
      <c r="B10" s="292"/>
      <c r="C10" s="30">
        <f t="shared" ref="C10:AG10" si="0">SUM(C11+C25+C43+C60+C69+C72+C74)</f>
        <v>4685.2777777777783</v>
      </c>
      <c r="D10" s="30">
        <f t="shared" si="0"/>
        <v>73.692307692307708</v>
      </c>
      <c r="E10" s="30">
        <f t="shared" si="0"/>
        <v>479.94444444444446</v>
      </c>
      <c r="F10" s="30">
        <f t="shared" si="0"/>
        <v>0.46153846153846156</v>
      </c>
      <c r="G10" s="30" t="e">
        <f t="shared" si="0"/>
        <v>#REF!</v>
      </c>
      <c r="H10" s="30" t="e">
        <f t="shared" si="0"/>
        <v>#REF!</v>
      </c>
      <c r="I10" s="30" t="e">
        <f t="shared" si="0"/>
        <v>#REF!</v>
      </c>
      <c r="J10" s="30">
        <f t="shared" si="0"/>
        <v>465.72222222222229</v>
      </c>
      <c r="K10" s="30">
        <f t="shared" si="0"/>
        <v>0</v>
      </c>
      <c r="L10" s="30">
        <f t="shared" si="0"/>
        <v>36</v>
      </c>
      <c r="M10" s="30">
        <f t="shared" si="0"/>
        <v>0</v>
      </c>
      <c r="N10" s="30" t="e">
        <f t="shared" si="0"/>
        <v>#REF!</v>
      </c>
      <c r="O10" s="30" t="e">
        <f t="shared" si="0"/>
        <v>#REF!</v>
      </c>
      <c r="P10" s="30">
        <f t="shared" si="0"/>
        <v>275.9933333333334</v>
      </c>
      <c r="Q10" s="30">
        <f t="shared" si="0"/>
        <v>0</v>
      </c>
      <c r="R10" s="30">
        <f t="shared" si="0"/>
        <v>1.5</v>
      </c>
      <c r="S10" s="30">
        <f t="shared" si="0"/>
        <v>0</v>
      </c>
      <c r="T10" s="30" t="e">
        <f t="shared" si="0"/>
        <v>#REF!</v>
      </c>
      <c r="U10" s="30">
        <f t="shared" si="0"/>
        <v>0</v>
      </c>
      <c r="V10" s="30" t="e">
        <f t="shared" si="0"/>
        <v>#REF!</v>
      </c>
      <c r="W10" s="30" t="e">
        <f t="shared" si="0"/>
        <v>#REF!</v>
      </c>
      <c r="X10" s="30" t="e">
        <f t="shared" si="0"/>
        <v>#REF!</v>
      </c>
      <c r="Y10" s="30" t="e">
        <f t="shared" si="0"/>
        <v>#REF!</v>
      </c>
      <c r="Z10" s="30" t="e">
        <f t="shared" si="0"/>
        <v>#REF!</v>
      </c>
      <c r="AA10" s="30" t="e">
        <f t="shared" si="0"/>
        <v>#REF!</v>
      </c>
      <c r="AB10" s="30" t="e">
        <f t="shared" si="0"/>
        <v>#REF!</v>
      </c>
      <c r="AC10" s="30">
        <f t="shared" si="0"/>
        <v>0</v>
      </c>
      <c r="AD10" s="30" t="e">
        <f t="shared" si="0"/>
        <v>#REF!</v>
      </c>
      <c r="AE10" s="30" t="e">
        <f t="shared" si="0"/>
        <v>#REF!</v>
      </c>
      <c r="AF10" s="30" t="e">
        <f t="shared" si="0"/>
        <v>#REF!</v>
      </c>
      <c r="AG10" s="30" t="e">
        <f t="shared" si="0"/>
        <v>#REF!</v>
      </c>
    </row>
    <row r="11" spans="1:33" s="24" customFormat="1" x14ac:dyDescent="0.65">
      <c r="A11" s="143" t="s">
        <v>14</v>
      </c>
      <c r="B11" s="143"/>
      <c r="C11" s="23">
        <f>SUM(C12+C17+C23)</f>
        <v>495.61111111111114</v>
      </c>
      <c r="D11" s="23">
        <f t="shared" ref="D11:AG11" si="1">SUM(D12+D17+D23)</f>
        <v>0</v>
      </c>
      <c r="E11" s="23">
        <f t="shared" si="1"/>
        <v>3.6666666666666665</v>
      </c>
      <c r="F11" s="23">
        <f t="shared" si="1"/>
        <v>0</v>
      </c>
      <c r="G11" s="23" t="e">
        <f t="shared" si="1"/>
        <v>#REF!</v>
      </c>
      <c r="H11" s="23" t="e">
        <f t="shared" si="1"/>
        <v>#REF!</v>
      </c>
      <c r="I11" s="23" t="e">
        <f t="shared" si="1"/>
        <v>#REF!</v>
      </c>
      <c r="J11" s="23">
        <f t="shared" si="1"/>
        <v>132</v>
      </c>
      <c r="K11" s="23">
        <f t="shared" si="1"/>
        <v>0</v>
      </c>
      <c r="L11" s="23">
        <f t="shared" si="1"/>
        <v>0</v>
      </c>
      <c r="M11" s="23">
        <f t="shared" si="1"/>
        <v>0</v>
      </c>
      <c r="N11" s="23" t="e">
        <f t="shared" si="1"/>
        <v>#REF!</v>
      </c>
      <c r="O11" s="23" t="e">
        <f t="shared" si="1"/>
        <v>#REF!</v>
      </c>
      <c r="P11" s="23">
        <f t="shared" si="1"/>
        <v>47</v>
      </c>
      <c r="Q11" s="23">
        <f t="shared" si="1"/>
        <v>0</v>
      </c>
      <c r="R11" s="23">
        <f t="shared" si="1"/>
        <v>0</v>
      </c>
      <c r="S11" s="23">
        <f t="shared" si="1"/>
        <v>0</v>
      </c>
      <c r="T11" s="23" t="e">
        <f t="shared" si="1"/>
        <v>#REF!</v>
      </c>
      <c r="U11" s="23">
        <f t="shared" si="1"/>
        <v>0</v>
      </c>
      <c r="V11" s="23" t="e">
        <f t="shared" si="1"/>
        <v>#REF!</v>
      </c>
      <c r="W11" s="23" t="e">
        <f t="shared" si="1"/>
        <v>#REF!</v>
      </c>
      <c r="X11" s="23" t="e">
        <f t="shared" si="1"/>
        <v>#REF!</v>
      </c>
      <c r="Y11" s="23" t="e">
        <f t="shared" si="1"/>
        <v>#REF!</v>
      </c>
      <c r="Z11" s="23" t="e">
        <f t="shared" si="1"/>
        <v>#REF!</v>
      </c>
      <c r="AA11" s="23" t="e">
        <f t="shared" si="1"/>
        <v>#REF!</v>
      </c>
      <c r="AB11" s="23" t="e">
        <f t="shared" si="1"/>
        <v>#REF!</v>
      </c>
      <c r="AC11" s="23">
        <f t="shared" si="1"/>
        <v>0</v>
      </c>
      <c r="AD11" s="23" t="e">
        <f t="shared" si="1"/>
        <v>#REF!</v>
      </c>
      <c r="AE11" s="23" t="e">
        <f t="shared" si="1"/>
        <v>#REF!</v>
      </c>
      <c r="AF11" s="23" t="e">
        <f t="shared" si="1"/>
        <v>#REF!</v>
      </c>
      <c r="AG11" s="23" t="e">
        <f t="shared" si="1"/>
        <v>#REF!</v>
      </c>
    </row>
    <row r="12" spans="1:33" s="24" customFormat="1" x14ac:dyDescent="0.65">
      <c r="A12" s="143"/>
      <c r="B12" s="143" t="s">
        <v>15</v>
      </c>
      <c r="C12" s="23">
        <f>SUM(C13:C16)</f>
        <v>124.66666666666669</v>
      </c>
      <c r="D12" s="23">
        <f t="shared" ref="D12:AG12" si="2">SUM(D13:D16)</f>
        <v>0</v>
      </c>
      <c r="E12" s="23">
        <f t="shared" si="2"/>
        <v>0.5</v>
      </c>
      <c r="F12" s="23">
        <f t="shared" si="2"/>
        <v>0</v>
      </c>
      <c r="G12" s="23" t="e">
        <f t="shared" si="2"/>
        <v>#REF!</v>
      </c>
      <c r="H12" s="23" t="e">
        <f t="shared" si="2"/>
        <v>#REF!</v>
      </c>
      <c r="I12" s="23" t="e">
        <f t="shared" si="2"/>
        <v>#REF!</v>
      </c>
      <c r="J12" s="23">
        <f t="shared" si="2"/>
        <v>24.166666666666668</v>
      </c>
      <c r="K12" s="23">
        <f t="shared" si="2"/>
        <v>0</v>
      </c>
      <c r="L12" s="23">
        <f t="shared" si="2"/>
        <v>0</v>
      </c>
      <c r="M12" s="23">
        <f t="shared" si="2"/>
        <v>0</v>
      </c>
      <c r="N12" s="23" t="e">
        <f t="shared" si="2"/>
        <v>#REF!</v>
      </c>
      <c r="O12" s="23" t="e">
        <f t="shared" si="2"/>
        <v>#REF!</v>
      </c>
      <c r="P12" s="23">
        <f t="shared" si="2"/>
        <v>10.5</v>
      </c>
      <c r="Q12" s="23">
        <f t="shared" si="2"/>
        <v>0</v>
      </c>
      <c r="R12" s="23">
        <f t="shared" si="2"/>
        <v>0</v>
      </c>
      <c r="S12" s="23">
        <f t="shared" si="2"/>
        <v>0</v>
      </c>
      <c r="T12" s="23" t="e">
        <f t="shared" si="2"/>
        <v>#REF!</v>
      </c>
      <c r="U12" s="23">
        <f t="shared" si="2"/>
        <v>0</v>
      </c>
      <c r="V12" s="23" t="e">
        <f t="shared" si="2"/>
        <v>#REF!</v>
      </c>
      <c r="W12" s="23" t="e">
        <f t="shared" si="2"/>
        <v>#REF!</v>
      </c>
      <c r="X12" s="23" t="e">
        <f t="shared" si="2"/>
        <v>#REF!</v>
      </c>
      <c r="Y12" s="23" t="e">
        <f t="shared" si="2"/>
        <v>#REF!</v>
      </c>
      <c r="Z12" s="23" t="e">
        <f t="shared" si="2"/>
        <v>#REF!</v>
      </c>
      <c r="AA12" s="23" t="e">
        <f t="shared" si="2"/>
        <v>#REF!</v>
      </c>
      <c r="AB12" s="23" t="e">
        <f t="shared" si="2"/>
        <v>#REF!</v>
      </c>
      <c r="AC12" s="23">
        <f t="shared" si="2"/>
        <v>0</v>
      </c>
      <c r="AD12" s="23" t="e">
        <f t="shared" si="2"/>
        <v>#REF!</v>
      </c>
      <c r="AE12" s="23" t="e">
        <f t="shared" si="2"/>
        <v>#REF!</v>
      </c>
      <c r="AF12" s="23" t="e">
        <f t="shared" si="2"/>
        <v>#REF!</v>
      </c>
      <c r="AG12" s="23" t="e">
        <f t="shared" si="2"/>
        <v>#REF!</v>
      </c>
    </row>
    <row r="13" spans="1:33" s="17" customFormat="1" x14ac:dyDescent="0.65">
      <c r="A13" s="140"/>
      <c r="B13" s="140" t="s">
        <v>16</v>
      </c>
      <c r="C13" s="15">
        <v>45.833333333333336</v>
      </c>
      <c r="D13" s="15">
        <v>0</v>
      </c>
      <c r="E13" s="15">
        <v>0</v>
      </c>
      <c r="F13" s="15">
        <v>0</v>
      </c>
      <c r="G13" s="15" t="e">
        <f>SUM(#REF!)</f>
        <v>#REF!</v>
      </c>
      <c r="H13" s="15" t="e">
        <f>SUM(#REF!)</f>
        <v>#REF!</v>
      </c>
      <c r="I13" s="15" t="e">
        <f>SUM(#REF!+#REF!)</f>
        <v>#REF!</v>
      </c>
      <c r="J13" s="15">
        <v>0</v>
      </c>
      <c r="K13" s="15">
        <v>0</v>
      </c>
      <c r="L13" s="15">
        <v>0</v>
      </c>
      <c r="M13" s="15">
        <v>0</v>
      </c>
      <c r="N13" s="15" t="e">
        <f>SUM(#REF!)*2</f>
        <v>#REF!</v>
      </c>
      <c r="O13" s="15" t="e">
        <f>SUM(#REF!)</f>
        <v>#REF!</v>
      </c>
      <c r="P13" s="15">
        <v>10.5</v>
      </c>
      <c r="Q13" s="15"/>
      <c r="R13" s="15">
        <v>0</v>
      </c>
      <c r="S13" s="15"/>
      <c r="T13" s="15" t="e">
        <f>#REF!*2</f>
        <v>#REF!</v>
      </c>
      <c r="U13" s="15"/>
      <c r="V13" s="15" t="e">
        <f>SUM(C13+E13+G13)/2+I13</f>
        <v>#REF!</v>
      </c>
      <c r="W13" s="15" t="e">
        <f>SUM(D13+F13+H13)/3</f>
        <v>#REF!</v>
      </c>
      <c r="X13" s="15" t="e">
        <f>V13+W13</f>
        <v>#REF!</v>
      </c>
      <c r="Y13" s="15" t="e">
        <f>SUM(J13+L13+N13)/2</f>
        <v>#REF!</v>
      </c>
      <c r="Z13" s="15" t="e">
        <f>SUM(K13+M13+O13)/3</f>
        <v>#REF!</v>
      </c>
      <c r="AA13" s="15" t="e">
        <f>Y13+Z13</f>
        <v>#REF!</v>
      </c>
      <c r="AB13" s="15" t="e">
        <f>SUM(P13+R13+T13)/2</f>
        <v>#REF!</v>
      </c>
      <c r="AC13" s="15">
        <v>0</v>
      </c>
      <c r="AD13" s="15" t="e">
        <f>AB13+AC13</f>
        <v>#REF!</v>
      </c>
      <c r="AE13" s="15" t="e">
        <f>V13+Y13+AB13</f>
        <v>#REF!</v>
      </c>
      <c r="AF13" s="15" t="e">
        <f>W13+Z13+AC13</f>
        <v>#REF!</v>
      </c>
      <c r="AG13" s="15" t="e">
        <f>AE13+AF13</f>
        <v>#REF!</v>
      </c>
    </row>
    <row r="14" spans="1:33" s="17" customFormat="1" x14ac:dyDescent="0.65">
      <c r="A14" s="140"/>
      <c r="B14" s="140" t="s">
        <v>17</v>
      </c>
      <c r="C14" s="15">
        <v>78.833333333333343</v>
      </c>
      <c r="D14" s="15">
        <v>0</v>
      </c>
      <c r="E14" s="15">
        <v>0.5</v>
      </c>
      <c r="F14" s="15">
        <v>0</v>
      </c>
      <c r="G14" s="15" t="e">
        <f>SUM(#REF!)</f>
        <v>#REF!</v>
      </c>
      <c r="H14" s="15" t="e">
        <f>SUM(#REF!)</f>
        <v>#REF!</v>
      </c>
      <c r="I14" s="15" t="e">
        <f>SUM(#REF!+#REF!)</f>
        <v>#REF!</v>
      </c>
      <c r="J14" s="15">
        <v>0</v>
      </c>
      <c r="K14" s="15">
        <v>0</v>
      </c>
      <c r="L14" s="15">
        <v>0</v>
      </c>
      <c r="M14" s="15">
        <v>0</v>
      </c>
      <c r="N14" s="15" t="e">
        <f>SUM(#REF!)*2</f>
        <v>#REF!</v>
      </c>
      <c r="O14" s="15" t="e">
        <f>SUM(#REF!)</f>
        <v>#REF!</v>
      </c>
      <c r="P14" s="15">
        <v>0</v>
      </c>
      <c r="Q14" s="15"/>
      <c r="R14" s="15">
        <v>0</v>
      </c>
      <c r="S14" s="15"/>
      <c r="T14" s="15" t="e">
        <f>#REF!*2</f>
        <v>#REF!</v>
      </c>
      <c r="U14" s="15"/>
      <c r="V14" s="15" t="e">
        <f t="shared" ref="V14:V15" si="3">SUM(C14+E14+G14)/2+I14</f>
        <v>#REF!</v>
      </c>
      <c r="W14" s="15" t="e">
        <f t="shared" ref="W14:W15" si="4">SUM(D14+F14+H14)/3</f>
        <v>#REF!</v>
      </c>
      <c r="X14" s="15" t="e">
        <f t="shared" ref="X14:X15" si="5">V14+W14</f>
        <v>#REF!</v>
      </c>
      <c r="Y14" s="15" t="e">
        <f t="shared" ref="Y14:Y16" si="6">SUM(J14+L14+N14)/2</f>
        <v>#REF!</v>
      </c>
      <c r="Z14" s="15" t="e">
        <f t="shared" ref="Z14:Z16" si="7">SUM(K14+M14+O14)/3</f>
        <v>#REF!</v>
      </c>
      <c r="AA14" s="15" t="e">
        <f t="shared" ref="AA14:AA16" si="8">Y14+Z14</f>
        <v>#REF!</v>
      </c>
      <c r="AB14" s="15" t="e">
        <f t="shared" ref="AB14:AB16" si="9">SUM(P14+R14+T14)/2</f>
        <v>#REF!</v>
      </c>
      <c r="AC14" s="15">
        <v>0</v>
      </c>
      <c r="AD14" s="15" t="e">
        <f t="shared" ref="AD14:AD16" si="10">AB14+AC14</f>
        <v>#REF!</v>
      </c>
      <c r="AE14" s="15" t="e">
        <f t="shared" ref="AE14:AF16" si="11">V14+Y14+AB14</f>
        <v>#REF!</v>
      </c>
      <c r="AF14" s="15" t="e">
        <f t="shared" si="11"/>
        <v>#REF!</v>
      </c>
      <c r="AG14" s="15" t="e">
        <f t="shared" ref="AG14:AG16" si="12">AE14+AF14</f>
        <v>#REF!</v>
      </c>
    </row>
    <row r="15" spans="1:33" s="17" customFormat="1" x14ac:dyDescent="0.65">
      <c r="A15" s="140"/>
      <c r="B15" s="140" t="s">
        <v>18</v>
      </c>
      <c r="C15" s="15">
        <v>0</v>
      </c>
      <c r="D15" s="15">
        <v>0</v>
      </c>
      <c r="E15" s="15">
        <v>0</v>
      </c>
      <c r="F15" s="15">
        <v>0</v>
      </c>
      <c r="G15" s="15" t="e">
        <f>SUM(#REF!)</f>
        <v>#REF!</v>
      </c>
      <c r="H15" s="15" t="e">
        <f>SUM(#REF!)</f>
        <v>#REF!</v>
      </c>
      <c r="I15" s="15" t="e">
        <f>SUM(#REF!+#REF!)</f>
        <v>#REF!</v>
      </c>
      <c r="J15" s="15">
        <v>3.1666666666666665</v>
      </c>
      <c r="K15" s="15">
        <v>0</v>
      </c>
      <c r="L15" s="15">
        <v>0</v>
      </c>
      <c r="M15" s="15">
        <v>0</v>
      </c>
      <c r="N15" s="15" t="e">
        <f>SUM(#REF!)*2</f>
        <v>#REF!</v>
      </c>
      <c r="O15" s="15" t="e">
        <f>SUM(#REF!)</f>
        <v>#REF!</v>
      </c>
      <c r="P15" s="15">
        <v>0</v>
      </c>
      <c r="Q15" s="15"/>
      <c r="R15" s="15">
        <v>0</v>
      </c>
      <c r="S15" s="15"/>
      <c r="T15" s="15" t="e">
        <f>#REF!*2</f>
        <v>#REF!</v>
      </c>
      <c r="U15" s="15"/>
      <c r="V15" s="15" t="e">
        <f t="shared" si="3"/>
        <v>#REF!</v>
      </c>
      <c r="W15" s="15" t="e">
        <f t="shared" si="4"/>
        <v>#REF!</v>
      </c>
      <c r="X15" s="15" t="e">
        <f t="shared" si="5"/>
        <v>#REF!</v>
      </c>
      <c r="Y15" s="15" t="e">
        <f>SUM(J15+L15+N15)/2</f>
        <v>#REF!</v>
      </c>
      <c r="Z15" s="15" t="e">
        <f t="shared" si="7"/>
        <v>#REF!</v>
      </c>
      <c r="AA15" s="15" t="e">
        <f t="shared" si="8"/>
        <v>#REF!</v>
      </c>
      <c r="AB15" s="15" t="e">
        <f t="shared" si="9"/>
        <v>#REF!</v>
      </c>
      <c r="AC15" s="15">
        <v>0</v>
      </c>
      <c r="AD15" s="15" t="e">
        <f t="shared" si="10"/>
        <v>#REF!</v>
      </c>
      <c r="AE15" s="15" t="e">
        <f t="shared" si="11"/>
        <v>#REF!</v>
      </c>
      <c r="AF15" s="15" t="e">
        <f t="shared" si="11"/>
        <v>#REF!</v>
      </c>
      <c r="AG15" s="15" t="e">
        <f t="shared" si="12"/>
        <v>#REF!</v>
      </c>
    </row>
    <row r="16" spans="1:33" s="17" customFormat="1" x14ac:dyDescent="0.65">
      <c r="A16" s="140"/>
      <c r="B16" s="140" t="s">
        <v>19</v>
      </c>
      <c r="C16" s="15">
        <v>0</v>
      </c>
      <c r="D16" s="15">
        <v>0</v>
      </c>
      <c r="E16" s="15">
        <v>0</v>
      </c>
      <c r="F16" s="15">
        <v>0</v>
      </c>
      <c r="G16" s="15" t="e">
        <f>SUM(#REF!)</f>
        <v>#REF!</v>
      </c>
      <c r="H16" s="15" t="e">
        <f>SUM(#REF!)</f>
        <v>#REF!</v>
      </c>
      <c r="I16" s="15" t="e">
        <f>SUM(#REF!+#REF!)</f>
        <v>#REF!</v>
      </c>
      <c r="J16" s="15">
        <v>21</v>
      </c>
      <c r="K16" s="15">
        <v>0</v>
      </c>
      <c r="L16" s="15">
        <v>0</v>
      </c>
      <c r="M16" s="15">
        <v>0</v>
      </c>
      <c r="N16" s="15" t="e">
        <f>SUM(#REF!)*2</f>
        <v>#REF!</v>
      </c>
      <c r="O16" s="15" t="e">
        <f>SUM(#REF!)</f>
        <v>#REF!</v>
      </c>
      <c r="P16" s="15">
        <v>0</v>
      </c>
      <c r="Q16" s="15"/>
      <c r="R16" s="15">
        <v>0</v>
      </c>
      <c r="S16" s="15"/>
      <c r="T16" s="15" t="e">
        <f>#REF!*2</f>
        <v>#REF!</v>
      </c>
      <c r="U16" s="15"/>
      <c r="V16" s="15" t="e">
        <f>SUM(C16+E16+G16)/2+I16</f>
        <v>#REF!</v>
      </c>
      <c r="W16" s="15" t="e">
        <f>SUM(D16+F16+H16)/3</f>
        <v>#REF!</v>
      </c>
      <c r="X16" s="15" t="e">
        <f>V16+W16</f>
        <v>#REF!</v>
      </c>
      <c r="Y16" s="15" t="e">
        <f t="shared" si="6"/>
        <v>#REF!</v>
      </c>
      <c r="Z16" s="15" t="e">
        <f t="shared" si="7"/>
        <v>#REF!</v>
      </c>
      <c r="AA16" s="15" t="e">
        <f t="shared" si="8"/>
        <v>#REF!</v>
      </c>
      <c r="AB16" s="15" t="e">
        <f t="shared" si="9"/>
        <v>#REF!</v>
      </c>
      <c r="AC16" s="15">
        <v>0</v>
      </c>
      <c r="AD16" s="15" t="e">
        <f t="shared" si="10"/>
        <v>#REF!</v>
      </c>
      <c r="AE16" s="15" t="e">
        <f t="shared" si="11"/>
        <v>#REF!</v>
      </c>
      <c r="AF16" s="15" t="e">
        <f t="shared" si="11"/>
        <v>#REF!</v>
      </c>
      <c r="AG16" s="15" t="e">
        <f t="shared" si="12"/>
        <v>#REF!</v>
      </c>
    </row>
    <row r="17" spans="1:33" s="24" customFormat="1" x14ac:dyDescent="0.65">
      <c r="A17" s="143"/>
      <c r="B17" s="143" t="s">
        <v>20</v>
      </c>
      <c r="C17" s="23">
        <f>SUM(C18:C22)</f>
        <v>269.16666666666669</v>
      </c>
      <c r="D17" s="23">
        <f t="shared" ref="D17:AG17" si="13">SUM(D18:D22)</f>
        <v>0</v>
      </c>
      <c r="E17" s="23">
        <f t="shared" si="13"/>
        <v>0</v>
      </c>
      <c r="F17" s="23">
        <f t="shared" si="13"/>
        <v>0</v>
      </c>
      <c r="G17" s="23" t="e">
        <f t="shared" si="13"/>
        <v>#REF!</v>
      </c>
      <c r="H17" s="23" t="e">
        <f t="shared" si="13"/>
        <v>#REF!</v>
      </c>
      <c r="I17" s="23" t="e">
        <f t="shared" si="13"/>
        <v>#REF!</v>
      </c>
      <c r="J17" s="23">
        <f t="shared" si="13"/>
        <v>87.333333333333343</v>
      </c>
      <c r="K17" s="23">
        <f t="shared" si="13"/>
        <v>0</v>
      </c>
      <c r="L17" s="23">
        <f t="shared" si="13"/>
        <v>0</v>
      </c>
      <c r="M17" s="23">
        <f t="shared" si="13"/>
        <v>0</v>
      </c>
      <c r="N17" s="23" t="e">
        <f t="shared" si="13"/>
        <v>#REF!</v>
      </c>
      <c r="O17" s="23" t="e">
        <f t="shared" si="13"/>
        <v>#REF!</v>
      </c>
      <c r="P17" s="23">
        <f t="shared" si="13"/>
        <v>24.33</v>
      </c>
      <c r="Q17" s="23">
        <f t="shared" si="13"/>
        <v>0</v>
      </c>
      <c r="R17" s="23">
        <f t="shared" si="13"/>
        <v>0</v>
      </c>
      <c r="S17" s="23">
        <f t="shared" si="13"/>
        <v>0</v>
      </c>
      <c r="T17" s="23" t="e">
        <f t="shared" si="13"/>
        <v>#REF!</v>
      </c>
      <c r="U17" s="23">
        <f t="shared" si="13"/>
        <v>0</v>
      </c>
      <c r="V17" s="23" t="e">
        <f t="shared" si="13"/>
        <v>#REF!</v>
      </c>
      <c r="W17" s="23" t="e">
        <f t="shared" si="13"/>
        <v>#REF!</v>
      </c>
      <c r="X17" s="23" t="e">
        <f t="shared" si="13"/>
        <v>#REF!</v>
      </c>
      <c r="Y17" s="23" t="e">
        <f t="shared" si="13"/>
        <v>#REF!</v>
      </c>
      <c r="Z17" s="23" t="e">
        <f t="shared" si="13"/>
        <v>#REF!</v>
      </c>
      <c r="AA17" s="23" t="e">
        <f t="shared" si="13"/>
        <v>#REF!</v>
      </c>
      <c r="AB17" s="23" t="e">
        <f t="shared" si="13"/>
        <v>#REF!</v>
      </c>
      <c r="AC17" s="23">
        <f t="shared" si="13"/>
        <v>0</v>
      </c>
      <c r="AD17" s="23" t="e">
        <f t="shared" si="13"/>
        <v>#REF!</v>
      </c>
      <c r="AE17" s="23" t="e">
        <f t="shared" si="13"/>
        <v>#REF!</v>
      </c>
      <c r="AF17" s="23" t="e">
        <f t="shared" si="13"/>
        <v>#REF!</v>
      </c>
      <c r="AG17" s="23" t="e">
        <f t="shared" si="13"/>
        <v>#REF!</v>
      </c>
    </row>
    <row r="18" spans="1:33" s="17" customFormat="1" x14ac:dyDescent="0.65">
      <c r="A18" s="140"/>
      <c r="B18" s="140" t="s">
        <v>22</v>
      </c>
      <c r="C18" s="15">
        <v>152.94444444444446</v>
      </c>
      <c r="D18" s="15">
        <v>0</v>
      </c>
      <c r="E18" s="15">
        <v>0</v>
      </c>
      <c r="F18" s="15">
        <v>0</v>
      </c>
      <c r="G18" s="15" t="e">
        <f>SUM(#REF!)</f>
        <v>#REF!</v>
      </c>
      <c r="H18" s="15" t="e">
        <f>SUM(#REF!)</f>
        <v>#REF!</v>
      </c>
      <c r="I18" s="15" t="e">
        <f>SUM(#REF!+#REF!)</f>
        <v>#REF!</v>
      </c>
      <c r="J18" s="15">
        <v>61.833333333333336</v>
      </c>
      <c r="K18" s="15">
        <v>0</v>
      </c>
      <c r="L18" s="15">
        <v>0</v>
      </c>
      <c r="M18" s="15">
        <v>0</v>
      </c>
      <c r="N18" s="15" t="e">
        <f>SUM(#REF!)*2</f>
        <v>#REF!</v>
      </c>
      <c r="O18" s="15" t="e">
        <f>SUM(#REF!)</f>
        <v>#REF!</v>
      </c>
      <c r="P18" s="15">
        <v>17.829999999999998</v>
      </c>
      <c r="Q18" s="15"/>
      <c r="R18" s="15">
        <v>0</v>
      </c>
      <c r="S18" s="15"/>
      <c r="T18" s="15" t="e">
        <f>#REF!*2</f>
        <v>#REF!</v>
      </c>
      <c r="U18" s="15"/>
      <c r="V18" s="15" t="e">
        <f t="shared" ref="V18:V21" si="14">SUM(C18+E18+G18)/2+I18</f>
        <v>#REF!</v>
      </c>
      <c r="W18" s="15" t="e">
        <f t="shared" ref="W18:W21" si="15">SUM(D18+F18+H18)/3</f>
        <v>#REF!</v>
      </c>
      <c r="X18" s="15" t="e">
        <f t="shared" ref="X18:X21" si="16">V18+W18</f>
        <v>#REF!</v>
      </c>
      <c r="Y18" s="15" t="e">
        <f t="shared" ref="Y18:Y21" si="17">SUM(J18+L18+N18)/2</f>
        <v>#REF!</v>
      </c>
      <c r="Z18" s="15" t="e">
        <f t="shared" ref="Z18:Z21" si="18">SUM(K18+M18+O18)/3</f>
        <v>#REF!</v>
      </c>
      <c r="AA18" s="15" t="e">
        <f t="shared" ref="AA18:AA21" si="19">Y18+Z18</f>
        <v>#REF!</v>
      </c>
      <c r="AB18" s="15" t="e">
        <f t="shared" ref="AB18:AB21" si="20">SUM(P18+R18+T18)/2</f>
        <v>#REF!</v>
      </c>
      <c r="AC18" s="15">
        <v>0</v>
      </c>
      <c r="AD18" s="15" t="e">
        <f t="shared" ref="AD18:AD21" si="21">AB18+AC18</f>
        <v>#REF!</v>
      </c>
      <c r="AE18" s="15" t="e">
        <f t="shared" ref="AE18:AF21" si="22">V18+Y18+AB18</f>
        <v>#REF!</v>
      </c>
      <c r="AF18" s="15" t="e">
        <f t="shared" si="22"/>
        <v>#REF!</v>
      </c>
      <c r="AG18" s="15" t="e">
        <f t="shared" ref="AG18:AG21" si="23">AE18+AF18</f>
        <v>#REF!</v>
      </c>
    </row>
    <row r="19" spans="1:33" s="17" customFormat="1" x14ac:dyDescent="0.65">
      <c r="A19" s="140"/>
      <c r="B19" s="140" t="s">
        <v>23</v>
      </c>
      <c r="C19" s="15">
        <v>58.611111111111114</v>
      </c>
      <c r="D19" s="15">
        <v>0</v>
      </c>
      <c r="E19" s="15">
        <v>0</v>
      </c>
      <c r="F19" s="15">
        <v>0</v>
      </c>
      <c r="G19" s="15" t="e">
        <f>SUM(#REF!)</f>
        <v>#REF!</v>
      </c>
      <c r="H19" s="15" t="e">
        <f>SUM(#REF!)</f>
        <v>#REF!</v>
      </c>
      <c r="I19" s="15" t="e">
        <f>SUM(#REF!+#REF!)</f>
        <v>#REF!</v>
      </c>
      <c r="J19" s="15">
        <v>0</v>
      </c>
      <c r="K19" s="15">
        <v>0</v>
      </c>
      <c r="L19" s="15">
        <v>0</v>
      </c>
      <c r="M19" s="15">
        <v>0</v>
      </c>
      <c r="N19" s="15" t="e">
        <f>SUM(#REF!)*2</f>
        <v>#REF!</v>
      </c>
      <c r="O19" s="15" t="e">
        <f>SUM(#REF!)</f>
        <v>#REF!</v>
      </c>
      <c r="P19" s="15">
        <v>0</v>
      </c>
      <c r="Q19" s="15"/>
      <c r="R19" s="15">
        <v>0</v>
      </c>
      <c r="S19" s="15"/>
      <c r="T19" s="15" t="e">
        <f>#REF!*2</f>
        <v>#REF!</v>
      </c>
      <c r="U19" s="15"/>
      <c r="V19" s="15" t="e">
        <f t="shared" si="14"/>
        <v>#REF!</v>
      </c>
      <c r="W19" s="15" t="e">
        <f t="shared" si="15"/>
        <v>#REF!</v>
      </c>
      <c r="X19" s="15" t="e">
        <f t="shared" si="16"/>
        <v>#REF!</v>
      </c>
      <c r="Y19" s="15" t="e">
        <f t="shared" si="17"/>
        <v>#REF!</v>
      </c>
      <c r="Z19" s="15" t="e">
        <f t="shared" si="18"/>
        <v>#REF!</v>
      </c>
      <c r="AA19" s="15" t="e">
        <f t="shared" si="19"/>
        <v>#REF!</v>
      </c>
      <c r="AB19" s="15" t="e">
        <f t="shared" si="20"/>
        <v>#REF!</v>
      </c>
      <c r="AC19" s="15">
        <v>0</v>
      </c>
      <c r="AD19" s="15" t="e">
        <f t="shared" si="21"/>
        <v>#REF!</v>
      </c>
      <c r="AE19" s="15" t="e">
        <f t="shared" si="22"/>
        <v>#REF!</v>
      </c>
      <c r="AF19" s="15" t="e">
        <f t="shared" si="22"/>
        <v>#REF!</v>
      </c>
      <c r="AG19" s="15" t="e">
        <f t="shared" si="23"/>
        <v>#REF!</v>
      </c>
    </row>
    <row r="20" spans="1:33" s="17" customFormat="1" x14ac:dyDescent="0.65">
      <c r="A20" s="140"/>
      <c r="B20" s="140" t="s">
        <v>274</v>
      </c>
      <c r="C20" s="15">
        <v>57.611111111111114</v>
      </c>
      <c r="D20" s="15">
        <v>0</v>
      </c>
      <c r="E20" s="15">
        <v>0</v>
      </c>
      <c r="F20" s="15">
        <v>0</v>
      </c>
      <c r="G20" s="15" t="e">
        <f>SUM(#REF!)</f>
        <v>#REF!</v>
      </c>
      <c r="H20" s="15" t="e">
        <f>SUM(#REF!)</f>
        <v>#REF!</v>
      </c>
      <c r="I20" s="15" t="e">
        <f>SUM(#REF!+#REF!)</f>
        <v>#REF!</v>
      </c>
      <c r="J20" s="15">
        <v>0</v>
      </c>
      <c r="K20" s="15">
        <v>0</v>
      </c>
      <c r="L20" s="15">
        <v>0</v>
      </c>
      <c r="M20" s="15">
        <v>0</v>
      </c>
      <c r="N20" s="15" t="e">
        <f>SUM(#REF!)*2</f>
        <v>#REF!</v>
      </c>
      <c r="O20" s="15" t="e">
        <f>SUM(#REF!)</f>
        <v>#REF!</v>
      </c>
      <c r="P20" s="15">
        <v>0</v>
      </c>
      <c r="Q20" s="15"/>
      <c r="R20" s="15">
        <v>0</v>
      </c>
      <c r="S20" s="15"/>
      <c r="T20" s="15" t="e">
        <f>#REF!*2</f>
        <v>#REF!</v>
      </c>
      <c r="U20" s="15"/>
      <c r="V20" s="15" t="e">
        <f t="shared" si="14"/>
        <v>#REF!</v>
      </c>
      <c r="W20" s="15" t="e">
        <f t="shared" si="15"/>
        <v>#REF!</v>
      </c>
      <c r="X20" s="15" t="e">
        <f t="shared" si="16"/>
        <v>#REF!</v>
      </c>
      <c r="Y20" s="15" t="e">
        <f t="shared" si="17"/>
        <v>#REF!</v>
      </c>
      <c r="Z20" s="15" t="e">
        <f t="shared" si="18"/>
        <v>#REF!</v>
      </c>
      <c r="AA20" s="15" t="e">
        <f t="shared" si="19"/>
        <v>#REF!</v>
      </c>
      <c r="AB20" s="15" t="e">
        <f t="shared" si="20"/>
        <v>#REF!</v>
      </c>
      <c r="AC20" s="15">
        <v>0</v>
      </c>
      <c r="AD20" s="15" t="e">
        <f t="shared" si="21"/>
        <v>#REF!</v>
      </c>
      <c r="AE20" s="15" t="e">
        <f t="shared" si="22"/>
        <v>#REF!</v>
      </c>
      <c r="AF20" s="15" t="e">
        <f t="shared" si="22"/>
        <v>#REF!</v>
      </c>
      <c r="AG20" s="15" t="e">
        <f t="shared" si="23"/>
        <v>#REF!</v>
      </c>
    </row>
    <row r="21" spans="1:33" s="17" customFormat="1" x14ac:dyDescent="0.65">
      <c r="A21" s="140"/>
      <c r="B21" s="140" t="s">
        <v>21</v>
      </c>
      <c r="C21" s="15">
        <v>0</v>
      </c>
      <c r="D21" s="15">
        <v>0</v>
      </c>
      <c r="E21" s="15">
        <v>0</v>
      </c>
      <c r="F21" s="15">
        <v>0</v>
      </c>
      <c r="G21" s="15" t="e">
        <f>SUM(#REF!)</f>
        <v>#REF!</v>
      </c>
      <c r="H21" s="15" t="e">
        <f>SUM(#REF!)</f>
        <v>#REF!</v>
      </c>
      <c r="I21" s="15" t="e">
        <f>SUM(#REF!+#REF!)</f>
        <v>#REF!</v>
      </c>
      <c r="J21" s="15">
        <v>25.5</v>
      </c>
      <c r="K21" s="15">
        <v>0</v>
      </c>
      <c r="L21" s="15">
        <v>0</v>
      </c>
      <c r="M21" s="15">
        <v>0</v>
      </c>
      <c r="N21" s="15" t="e">
        <f>SUM(#REF!)*2</f>
        <v>#REF!</v>
      </c>
      <c r="O21" s="15" t="e">
        <f>SUM(#REF!)</f>
        <v>#REF!</v>
      </c>
      <c r="P21" s="15">
        <v>6.5</v>
      </c>
      <c r="Q21" s="15"/>
      <c r="R21" s="15">
        <v>0</v>
      </c>
      <c r="S21" s="15"/>
      <c r="T21" s="15" t="e">
        <f>#REF!*2</f>
        <v>#REF!</v>
      </c>
      <c r="U21" s="15"/>
      <c r="V21" s="15" t="e">
        <f t="shared" si="14"/>
        <v>#REF!</v>
      </c>
      <c r="W21" s="15" t="e">
        <f t="shared" si="15"/>
        <v>#REF!</v>
      </c>
      <c r="X21" s="15" t="e">
        <f t="shared" si="16"/>
        <v>#REF!</v>
      </c>
      <c r="Y21" s="15" t="e">
        <f t="shared" si="17"/>
        <v>#REF!</v>
      </c>
      <c r="Z21" s="15" t="e">
        <f t="shared" si="18"/>
        <v>#REF!</v>
      </c>
      <c r="AA21" s="15" t="e">
        <f t="shared" si="19"/>
        <v>#REF!</v>
      </c>
      <c r="AB21" s="15" t="e">
        <f t="shared" si="20"/>
        <v>#REF!</v>
      </c>
      <c r="AC21" s="15">
        <v>0</v>
      </c>
      <c r="AD21" s="15" t="e">
        <f t="shared" si="21"/>
        <v>#REF!</v>
      </c>
      <c r="AE21" s="15" t="e">
        <f t="shared" si="22"/>
        <v>#REF!</v>
      </c>
      <c r="AF21" s="15" t="e">
        <f t="shared" si="22"/>
        <v>#REF!</v>
      </c>
      <c r="AG21" s="15" t="e">
        <f t="shared" si="23"/>
        <v>#REF!</v>
      </c>
    </row>
    <row r="22" spans="1:33" s="17" customFormat="1" x14ac:dyDescent="0.65">
      <c r="A22" s="140"/>
      <c r="B22" s="140" t="s">
        <v>273</v>
      </c>
      <c r="C22" s="15">
        <v>0</v>
      </c>
      <c r="D22" s="15">
        <v>0</v>
      </c>
      <c r="E22" s="15">
        <v>0</v>
      </c>
      <c r="F22" s="15">
        <v>0</v>
      </c>
      <c r="G22" s="15" t="e">
        <f>SUM(#REF!)</f>
        <v>#REF!</v>
      </c>
      <c r="H22" s="15" t="e">
        <f>SUM(#REF!)</f>
        <v>#REF!</v>
      </c>
      <c r="I22" s="15" t="e">
        <f>SUM(#REF!+#REF!)</f>
        <v>#REF!</v>
      </c>
      <c r="J22" s="15">
        <v>0</v>
      </c>
      <c r="K22" s="15">
        <v>0</v>
      </c>
      <c r="L22" s="15">
        <v>0</v>
      </c>
      <c r="M22" s="15">
        <v>0</v>
      </c>
      <c r="N22" s="15" t="e">
        <f>SUM(#REF!)*2</f>
        <v>#REF!</v>
      </c>
      <c r="O22" s="15" t="e">
        <f>SUM(#REF!)</f>
        <v>#REF!</v>
      </c>
      <c r="P22" s="15">
        <v>0</v>
      </c>
      <c r="Q22" s="15"/>
      <c r="R22" s="15">
        <v>0</v>
      </c>
      <c r="S22" s="15"/>
      <c r="T22" s="15" t="e">
        <f>#REF!*2</f>
        <v>#REF!</v>
      </c>
      <c r="U22" s="15"/>
      <c r="V22" s="15" t="e">
        <f t="shared" ref="V22" si="24">SUM(C22+E22+G22)/2+I22</f>
        <v>#REF!</v>
      </c>
      <c r="W22" s="15" t="e">
        <f t="shared" ref="W22" si="25">SUM(D22+F22+H22)/3</f>
        <v>#REF!</v>
      </c>
      <c r="X22" s="15" t="e">
        <f t="shared" ref="X22" si="26">V22+W22</f>
        <v>#REF!</v>
      </c>
      <c r="Y22" s="15" t="e">
        <f t="shared" ref="Y22" si="27">SUM(J22+L22+N22)/2</f>
        <v>#REF!</v>
      </c>
      <c r="Z22" s="15" t="e">
        <f t="shared" ref="Z22" si="28">SUM(K22+M22+O22)/3</f>
        <v>#REF!</v>
      </c>
      <c r="AA22" s="15" t="e">
        <f t="shared" ref="AA22" si="29">Y22+Z22</f>
        <v>#REF!</v>
      </c>
      <c r="AB22" s="15" t="e">
        <f t="shared" ref="AB22" si="30">SUM(P22+R22+T22)/2</f>
        <v>#REF!</v>
      </c>
      <c r="AC22" s="15">
        <v>0</v>
      </c>
      <c r="AD22" s="15" t="e">
        <f t="shared" ref="AD22" si="31">AB22+AC22</f>
        <v>#REF!</v>
      </c>
      <c r="AE22" s="15" t="e">
        <f t="shared" ref="AE22" si="32">V22+Y22+AB22</f>
        <v>#REF!</v>
      </c>
      <c r="AF22" s="15" t="e">
        <f t="shared" ref="AF22" si="33">W22+Z22+AC22</f>
        <v>#REF!</v>
      </c>
      <c r="AG22" s="15" t="e">
        <f t="shared" ref="AG22" si="34">AE22+AF22</f>
        <v>#REF!</v>
      </c>
    </row>
    <row r="23" spans="1:33" s="24" customFormat="1" x14ac:dyDescent="0.65">
      <c r="A23" s="143"/>
      <c r="B23" s="143" t="s">
        <v>25</v>
      </c>
      <c r="C23" s="23">
        <f>SUM(C24)</f>
        <v>101.77777777777777</v>
      </c>
      <c r="D23" s="23">
        <f t="shared" ref="D23:AG23" si="35">SUM(D24)</f>
        <v>0</v>
      </c>
      <c r="E23" s="23">
        <f t="shared" si="35"/>
        <v>3.1666666666666665</v>
      </c>
      <c r="F23" s="23">
        <f t="shared" si="35"/>
        <v>0</v>
      </c>
      <c r="G23" s="23" t="e">
        <f t="shared" si="35"/>
        <v>#REF!</v>
      </c>
      <c r="H23" s="23" t="e">
        <f t="shared" si="35"/>
        <v>#REF!</v>
      </c>
      <c r="I23" s="23" t="e">
        <f t="shared" si="35"/>
        <v>#REF!</v>
      </c>
      <c r="J23" s="23">
        <f t="shared" si="35"/>
        <v>20.5</v>
      </c>
      <c r="K23" s="23">
        <f t="shared" si="35"/>
        <v>0</v>
      </c>
      <c r="L23" s="23">
        <f t="shared" si="35"/>
        <v>0</v>
      </c>
      <c r="M23" s="23">
        <f t="shared" si="35"/>
        <v>0</v>
      </c>
      <c r="N23" s="23" t="e">
        <f t="shared" si="35"/>
        <v>#REF!</v>
      </c>
      <c r="O23" s="23" t="e">
        <f t="shared" si="35"/>
        <v>#REF!</v>
      </c>
      <c r="P23" s="23">
        <f t="shared" si="35"/>
        <v>12.17</v>
      </c>
      <c r="Q23" s="23">
        <f t="shared" si="35"/>
        <v>0</v>
      </c>
      <c r="R23" s="23">
        <f t="shared" si="35"/>
        <v>0</v>
      </c>
      <c r="S23" s="23">
        <f t="shared" si="35"/>
        <v>0</v>
      </c>
      <c r="T23" s="23" t="e">
        <f t="shared" si="35"/>
        <v>#REF!</v>
      </c>
      <c r="U23" s="23">
        <f t="shared" si="35"/>
        <v>0</v>
      </c>
      <c r="V23" s="23" t="e">
        <f t="shared" si="35"/>
        <v>#REF!</v>
      </c>
      <c r="W23" s="23" t="e">
        <f t="shared" si="35"/>
        <v>#REF!</v>
      </c>
      <c r="X23" s="23" t="e">
        <f t="shared" si="35"/>
        <v>#REF!</v>
      </c>
      <c r="Y23" s="23" t="e">
        <f t="shared" si="35"/>
        <v>#REF!</v>
      </c>
      <c r="Z23" s="23" t="e">
        <f t="shared" si="35"/>
        <v>#REF!</v>
      </c>
      <c r="AA23" s="23" t="e">
        <f t="shared" si="35"/>
        <v>#REF!</v>
      </c>
      <c r="AB23" s="23" t="e">
        <f t="shared" si="35"/>
        <v>#REF!</v>
      </c>
      <c r="AC23" s="23">
        <f t="shared" si="35"/>
        <v>0</v>
      </c>
      <c r="AD23" s="23" t="e">
        <f t="shared" si="35"/>
        <v>#REF!</v>
      </c>
      <c r="AE23" s="23" t="e">
        <f t="shared" si="35"/>
        <v>#REF!</v>
      </c>
      <c r="AF23" s="23" t="e">
        <f t="shared" si="35"/>
        <v>#REF!</v>
      </c>
      <c r="AG23" s="23" t="e">
        <f t="shared" si="35"/>
        <v>#REF!</v>
      </c>
    </row>
    <row r="24" spans="1:33" s="17" customFormat="1" x14ac:dyDescent="0.65">
      <c r="A24" s="140"/>
      <c r="B24" s="140" t="s">
        <v>26</v>
      </c>
      <c r="C24" s="15">
        <v>101.77777777777777</v>
      </c>
      <c r="D24" s="15">
        <v>0</v>
      </c>
      <c r="E24" s="15">
        <v>3.1666666666666665</v>
      </c>
      <c r="F24" s="15">
        <v>0</v>
      </c>
      <c r="G24" s="15" t="e">
        <f>SUM(#REF!)</f>
        <v>#REF!</v>
      </c>
      <c r="H24" s="15" t="e">
        <f>SUM(#REF!)</f>
        <v>#REF!</v>
      </c>
      <c r="I24" s="15" t="e">
        <f>SUM(#REF!+#REF!)</f>
        <v>#REF!</v>
      </c>
      <c r="J24" s="15">
        <v>20.5</v>
      </c>
      <c r="K24" s="15">
        <v>0</v>
      </c>
      <c r="L24" s="15">
        <v>0</v>
      </c>
      <c r="M24" s="15">
        <v>0</v>
      </c>
      <c r="N24" s="15" t="e">
        <f>SUM(#REF!)*2</f>
        <v>#REF!</v>
      </c>
      <c r="O24" s="15" t="e">
        <f>SUM(#REF!)</f>
        <v>#REF!</v>
      </c>
      <c r="P24" s="15">
        <v>12.17</v>
      </c>
      <c r="Q24" s="15"/>
      <c r="R24" s="15">
        <v>0</v>
      </c>
      <c r="S24" s="15"/>
      <c r="T24" s="15" t="e">
        <f>#REF!*2</f>
        <v>#REF!</v>
      </c>
      <c r="U24" s="15"/>
      <c r="V24" s="15" t="e">
        <f>SUM(C24+E24+G24)/2+I24</f>
        <v>#REF!</v>
      </c>
      <c r="W24" s="15" t="e">
        <f>SUM(D24+F24+H24)/3</f>
        <v>#REF!</v>
      </c>
      <c r="X24" s="15" t="e">
        <f>V24+W24</f>
        <v>#REF!</v>
      </c>
      <c r="Y24" s="15" t="e">
        <f t="shared" ref="Y24" si="36">SUM(J24+L24+N24)/2</f>
        <v>#REF!</v>
      </c>
      <c r="Z24" s="15" t="e">
        <f t="shared" ref="Z24" si="37">SUM(K24+M24+O24)/3</f>
        <v>#REF!</v>
      </c>
      <c r="AA24" s="15" t="e">
        <f t="shared" ref="AA24" si="38">Y24+Z24</f>
        <v>#REF!</v>
      </c>
      <c r="AB24" s="15" t="e">
        <f>SUM(P24+R24+T24)/2</f>
        <v>#REF!</v>
      </c>
      <c r="AC24" s="15">
        <v>0</v>
      </c>
      <c r="AD24" s="15" t="e">
        <f>AB24+AC24</f>
        <v>#REF!</v>
      </c>
      <c r="AE24" s="15" t="e">
        <f>V24+Y24+AB24</f>
        <v>#REF!</v>
      </c>
      <c r="AF24" s="15" t="e">
        <f>W24+Z24+AC24</f>
        <v>#REF!</v>
      </c>
      <c r="AG24" s="15" t="e">
        <f>AE24+AF24</f>
        <v>#REF!</v>
      </c>
    </row>
    <row r="25" spans="1:33" s="24" customFormat="1" x14ac:dyDescent="0.65">
      <c r="A25" s="143" t="s">
        <v>27</v>
      </c>
      <c r="B25" s="143"/>
      <c r="C25" s="23">
        <f t="shared" ref="C25:AG25" si="39">SUM(C26+C27+C30+C33+C37+C40)</f>
        <v>2536.5555555555557</v>
      </c>
      <c r="D25" s="23">
        <f t="shared" si="39"/>
        <v>72.923076923076934</v>
      </c>
      <c r="E25" s="23">
        <f t="shared" si="39"/>
        <v>286.05555555555554</v>
      </c>
      <c r="F25" s="23">
        <f t="shared" si="39"/>
        <v>0</v>
      </c>
      <c r="G25" s="23" t="e">
        <f t="shared" si="39"/>
        <v>#REF!</v>
      </c>
      <c r="H25" s="23" t="e">
        <f t="shared" si="39"/>
        <v>#REF!</v>
      </c>
      <c r="I25" s="23" t="e">
        <f t="shared" si="39"/>
        <v>#REF!</v>
      </c>
      <c r="J25" s="23">
        <f t="shared" si="39"/>
        <v>142</v>
      </c>
      <c r="K25" s="23">
        <f t="shared" si="39"/>
        <v>0</v>
      </c>
      <c r="L25" s="23">
        <f t="shared" si="39"/>
        <v>0</v>
      </c>
      <c r="M25" s="23">
        <f t="shared" si="39"/>
        <v>0</v>
      </c>
      <c r="N25" s="23" t="e">
        <f t="shared" si="39"/>
        <v>#REF!</v>
      </c>
      <c r="O25" s="23" t="e">
        <f t="shared" si="39"/>
        <v>#REF!</v>
      </c>
      <c r="P25" s="23">
        <f t="shared" si="39"/>
        <v>100.17</v>
      </c>
      <c r="Q25" s="23">
        <f t="shared" si="39"/>
        <v>0</v>
      </c>
      <c r="R25" s="23">
        <f t="shared" si="39"/>
        <v>0</v>
      </c>
      <c r="S25" s="23">
        <f t="shared" si="39"/>
        <v>0</v>
      </c>
      <c r="T25" s="23" t="e">
        <f t="shared" si="39"/>
        <v>#REF!</v>
      </c>
      <c r="U25" s="23">
        <f t="shared" si="39"/>
        <v>0</v>
      </c>
      <c r="V25" s="23" t="e">
        <f t="shared" si="39"/>
        <v>#REF!</v>
      </c>
      <c r="W25" s="23" t="e">
        <f t="shared" si="39"/>
        <v>#REF!</v>
      </c>
      <c r="X25" s="23" t="e">
        <f t="shared" si="39"/>
        <v>#REF!</v>
      </c>
      <c r="Y25" s="23" t="e">
        <f t="shared" si="39"/>
        <v>#REF!</v>
      </c>
      <c r="Z25" s="23" t="e">
        <f t="shared" si="39"/>
        <v>#REF!</v>
      </c>
      <c r="AA25" s="23" t="e">
        <f t="shared" si="39"/>
        <v>#REF!</v>
      </c>
      <c r="AB25" s="23" t="e">
        <f t="shared" si="39"/>
        <v>#REF!</v>
      </c>
      <c r="AC25" s="23">
        <f t="shared" si="39"/>
        <v>0</v>
      </c>
      <c r="AD25" s="23" t="e">
        <f t="shared" si="39"/>
        <v>#REF!</v>
      </c>
      <c r="AE25" s="23" t="e">
        <f t="shared" si="39"/>
        <v>#REF!</v>
      </c>
      <c r="AF25" s="23" t="e">
        <f t="shared" si="39"/>
        <v>#REF!</v>
      </c>
      <c r="AG25" s="23" t="e">
        <f t="shared" si="39"/>
        <v>#REF!</v>
      </c>
    </row>
    <row r="26" spans="1:33" s="24" customFormat="1" x14ac:dyDescent="0.65">
      <c r="A26" s="143"/>
      <c r="B26" s="143" t="s">
        <v>228</v>
      </c>
      <c r="C26" s="23">
        <v>18.222222222222221</v>
      </c>
      <c r="D26" s="23">
        <v>0</v>
      </c>
      <c r="E26" s="23">
        <v>0</v>
      </c>
      <c r="F26" s="23">
        <v>0</v>
      </c>
      <c r="G26" s="15" t="e">
        <f>SUM(#REF!)</f>
        <v>#REF!</v>
      </c>
      <c r="H26" s="15" t="e">
        <f>SUM(#REF!)</f>
        <v>#REF!</v>
      </c>
      <c r="I26" s="15" t="e">
        <f>SUM(#REF!+#REF!)</f>
        <v>#REF!</v>
      </c>
      <c r="J26" s="23">
        <v>0</v>
      </c>
      <c r="K26" s="23">
        <v>0</v>
      </c>
      <c r="L26" s="23">
        <v>0</v>
      </c>
      <c r="M26" s="23">
        <v>0</v>
      </c>
      <c r="N26" s="15" t="e">
        <f>SUM(#REF!)*2</f>
        <v>#REF!</v>
      </c>
      <c r="O26" s="15" t="e">
        <f>SUM(#REF!)</f>
        <v>#REF!</v>
      </c>
      <c r="P26" s="23">
        <v>0</v>
      </c>
      <c r="Q26" s="23"/>
      <c r="R26" s="23">
        <v>0</v>
      </c>
      <c r="S26" s="23"/>
      <c r="T26" s="15" t="e">
        <f>#REF!*2</f>
        <v>#REF!</v>
      </c>
      <c r="U26" s="23"/>
      <c r="V26" s="15" t="e">
        <f>SUM(C26+E26+G26)/2+I26</f>
        <v>#REF!</v>
      </c>
      <c r="W26" s="15" t="e">
        <f>SUM(D26+F26+H26)/3</f>
        <v>#REF!</v>
      </c>
      <c r="X26" s="15" t="e">
        <f>V26+W26</f>
        <v>#REF!</v>
      </c>
      <c r="Y26" s="15" t="e">
        <f t="shared" ref="Y26" si="40">SUM(J26+L26+N26)/2</f>
        <v>#REF!</v>
      </c>
      <c r="Z26" s="15" t="e">
        <f t="shared" ref="Z26" si="41">SUM(K26+M26+O26)/3</f>
        <v>#REF!</v>
      </c>
      <c r="AA26" s="15" t="e">
        <f t="shared" ref="AA26" si="42">Y26+Z26</f>
        <v>#REF!</v>
      </c>
      <c r="AB26" s="15" t="e">
        <f>SUM(P26+R26+T26)/2</f>
        <v>#REF!</v>
      </c>
      <c r="AC26" s="15">
        <v>0</v>
      </c>
      <c r="AD26" s="15" t="e">
        <f>AB26+AC26</f>
        <v>#REF!</v>
      </c>
      <c r="AE26" s="15" t="e">
        <f>V26+Y26+AB26</f>
        <v>#REF!</v>
      </c>
      <c r="AF26" s="15" t="e">
        <f>W26+Z26+AC26</f>
        <v>#REF!</v>
      </c>
      <c r="AG26" s="15" t="e">
        <f>AE26+AF26</f>
        <v>#REF!</v>
      </c>
    </row>
    <row r="27" spans="1:33" s="24" customFormat="1" x14ac:dyDescent="0.65">
      <c r="A27" s="143"/>
      <c r="B27" s="143" t="s">
        <v>28</v>
      </c>
      <c r="C27" s="23">
        <f t="shared" ref="C27:AG27" si="43">SUM(C28:C29)</f>
        <v>794.44444444444457</v>
      </c>
      <c r="D27" s="23">
        <f t="shared" si="43"/>
        <v>22.153846153846153</v>
      </c>
      <c r="E27" s="23">
        <f t="shared" si="43"/>
        <v>154.61111111111111</v>
      </c>
      <c r="F27" s="23">
        <f t="shared" si="43"/>
        <v>0</v>
      </c>
      <c r="G27" s="23" t="e">
        <f t="shared" si="43"/>
        <v>#REF!</v>
      </c>
      <c r="H27" s="23" t="e">
        <f t="shared" si="43"/>
        <v>#REF!</v>
      </c>
      <c r="I27" s="23" t="e">
        <f t="shared" si="43"/>
        <v>#REF!</v>
      </c>
      <c r="J27" s="23">
        <f t="shared" si="43"/>
        <v>20.166666666666668</v>
      </c>
      <c r="K27" s="23">
        <f t="shared" si="43"/>
        <v>0</v>
      </c>
      <c r="L27" s="23">
        <f t="shared" si="43"/>
        <v>0</v>
      </c>
      <c r="M27" s="23">
        <f t="shared" si="43"/>
        <v>0</v>
      </c>
      <c r="N27" s="23" t="e">
        <f t="shared" si="43"/>
        <v>#REF!</v>
      </c>
      <c r="O27" s="23" t="e">
        <f t="shared" si="43"/>
        <v>#REF!</v>
      </c>
      <c r="P27" s="23">
        <f t="shared" si="43"/>
        <v>38.67</v>
      </c>
      <c r="Q27" s="23">
        <f t="shared" si="43"/>
        <v>0</v>
      </c>
      <c r="R27" s="23">
        <f t="shared" si="43"/>
        <v>0</v>
      </c>
      <c r="S27" s="23">
        <f t="shared" si="43"/>
        <v>0</v>
      </c>
      <c r="T27" s="23" t="e">
        <f t="shared" si="43"/>
        <v>#REF!</v>
      </c>
      <c r="U27" s="23">
        <f t="shared" si="43"/>
        <v>0</v>
      </c>
      <c r="V27" s="23" t="e">
        <f t="shared" si="43"/>
        <v>#REF!</v>
      </c>
      <c r="W27" s="23" t="e">
        <f t="shared" si="43"/>
        <v>#REF!</v>
      </c>
      <c r="X27" s="23" t="e">
        <f t="shared" si="43"/>
        <v>#REF!</v>
      </c>
      <c r="Y27" s="23" t="e">
        <f t="shared" si="43"/>
        <v>#REF!</v>
      </c>
      <c r="Z27" s="23" t="e">
        <f t="shared" si="43"/>
        <v>#REF!</v>
      </c>
      <c r="AA27" s="23" t="e">
        <f t="shared" si="43"/>
        <v>#REF!</v>
      </c>
      <c r="AB27" s="23" t="e">
        <f t="shared" si="43"/>
        <v>#REF!</v>
      </c>
      <c r="AC27" s="23">
        <f t="shared" si="43"/>
        <v>0</v>
      </c>
      <c r="AD27" s="23" t="e">
        <f t="shared" si="43"/>
        <v>#REF!</v>
      </c>
      <c r="AE27" s="23" t="e">
        <f t="shared" si="43"/>
        <v>#REF!</v>
      </c>
      <c r="AF27" s="23" t="e">
        <f t="shared" si="43"/>
        <v>#REF!</v>
      </c>
      <c r="AG27" s="23" t="e">
        <f t="shared" si="43"/>
        <v>#REF!</v>
      </c>
    </row>
    <row r="28" spans="1:33" s="17" customFormat="1" x14ac:dyDescent="0.65">
      <c r="A28" s="144"/>
      <c r="B28" s="144" t="s">
        <v>29</v>
      </c>
      <c r="C28" s="15">
        <v>550.77777777777783</v>
      </c>
      <c r="D28" s="15">
        <v>22.153846153846153</v>
      </c>
      <c r="E28" s="15">
        <v>154.61111111111111</v>
      </c>
      <c r="F28" s="15">
        <v>0</v>
      </c>
      <c r="G28" s="15" t="e">
        <f>SUM(#REF!)</f>
        <v>#REF!</v>
      </c>
      <c r="H28" s="15" t="e">
        <f>SUM(#REF!)</f>
        <v>#REF!</v>
      </c>
      <c r="I28" s="15" t="e">
        <f>SUM(#REF!+#REF!)</f>
        <v>#REF!</v>
      </c>
      <c r="J28" s="15">
        <v>16.333333333333336</v>
      </c>
      <c r="K28" s="15">
        <v>0</v>
      </c>
      <c r="L28" s="15">
        <v>0</v>
      </c>
      <c r="M28" s="15">
        <v>0</v>
      </c>
      <c r="N28" s="15" t="e">
        <f>SUM(#REF!)*2</f>
        <v>#REF!</v>
      </c>
      <c r="O28" s="15" t="e">
        <f>SUM(#REF!)</f>
        <v>#REF!</v>
      </c>
      <c r="P28" s="15">
        <v>38.67</v>
      </c>
      <c r="Q28" s="15"/>
      <c r="R28" s="15">
        <v>0</v>
      </c>
      <c r="S28" s="15"/>
      <c r="T28" s="15" t="e">
        <f>#REF!*2</f>
        <v>#REF!</v>
      </c>
      <c r="U28" s="15"/>
      <c r="V28" s="15" t="e">
        <f t="shared" ref="V28:V29" si="44">SUM(C28+E28+G28)/2+I28</f>
        <v>#REF!</v>
      </c>
      <c r="W28" s="15" t="e">
        <f t="shared" ref="W28:W29" si="45">SUM(D28+F28+H28)/3</f>
        <v>#REF!</v>
      </c>
      <c r="X28" s="15" t="e">
        <f t="shared" ref="X28:X29" si="46">V28+W28</f>
        <v>#REF!</v>
      </c>
      <c r="Y28" s="15" t="e">
        <f t="shared" ref="Y28:Y29" si="47">SUM(J28+L28+N28)/2</f>
        <v>#REF!</v>
      </c>
      <c r="Z28" s="15" t="e">
        <f t="shared" ref="Z28:Z29" si="48">SUM(K28+M28+O28)/3</f>
        <v>#REF!</v>
      </c>
      <c r="AA28" s="15" t="e">
        <f t="shared" ref="AA28:AA29" si="49">Y28+Z28</f>
        <v>#REF!</v>
      </c>
      <c r="AB28" s="15" t="e">
        <f t="shared" ref="AB28:AB29" si="50">SUM(P28+R28+T28)/2</f>
        <v>#REF!</v>
      </c>
      <c r="AC28" s="15">
        <v>0</v>
      </c>
      <c r="AD28" s="15" t="e">
        <f t="shared" ref="AD28:AD29" si="51">AB28+AC28</f>
        <v>#REF!</v>
      </c>
      <c r="AE28" s="15" t="e">
        <f t="shared" ref="AE28:AF29" si="52">V28+Y28+AB28</f>
        <v>#REF!</v>
      </c>
      <c r="AF28" s="15" t="e">
        <f t="shared" si="52"/>
        <v>#REF!</v>
      </c>
      <c r="AG28" s="15" t="e">
        <f t="shared" ref="AG28:AG29" si="53">AE28+AF28</f>
        <v>#REF!</v>
      </c>
    </row>
    <row r="29" spans="1:33" s="17" customFormat="1" x14ac:dyDescent="0.65">
      <c r="A29" s="140"/>
      <c r="B29" s="140" t="s">
        <v>30</v>
      </c>
      <c r="C29" s="15">
        <v>243.66666666666669</v>
      </c>
      <c r="D29" s="15">
        <v>0</v>
      </c>
      <c r="E29" s="15">
        <v>0</v>
      </c>
      <c r="F29" s="15">
        <v>0</v>
      </c>
      <c r="G29" s="15" t="e">
        <f>SUM(#REF!)</f>
        <v>#REF!</v>
      </c>
      <c r="H29" s="15" t="e">
        <f>SUM(#REF!)</f>
        <v>#REF!</v>
      </c>
      <c r="I29" s="15" t="e">
        <f>SUM(#REF!+#REF!)</f>
        <v>#REF!</v>
      </c>
      <c r="J29" s="15">
        <v>3.8333333333333335</v>
      </c>
      <c r="K29" s="15">
        <v>0</v>
      </c>
      <c r="L29" s="15">
        <v>0</v>
      </c>
      <c r="M29" s="15">
        <v>0</v>
      </c>
      <c r="N29" s="15" t="e">
        <f>SUM(#REF!)*2</f>
        <v>#REF!</v>
      </c>
      <c r="O29" s="15" t="e">
        <f>SUM(#REF!)</f>
        <v>#REF!</v>
      </c>
      <c r="P29" s="15">
        <v>0</v>
      </c>
      <c r="Q29" s="15"/>
      <c r="R29" s="15">
        <v>0</v>
      </c>
      <c r="S29" s="15"/>
      <c r="T29" s="15" t="e">
        <f>#REF!*2</f>
        <v>#REF!</v>
      </c>
      <c r="U29" s="15"/>
      <c r="V29" s="15" t="e">
        <f t="shared" si="44"/>
        <v>#REF!</v>
      </c>
      <c r="W29" s="15" t="e">
        <f t="shared" si="45"/>
        <v>#REF!</v>
      </c>
      <c r="X29" s="15" t="e">
        <f t="shared" si="46"/>
        <v>#REF!</v>
      </c>
      <c r="Y29" s="15" t="e">
        <f t="shared" si="47"/>
        <v>#REF!</v>
      </c>
      <c r="Z29" s="15" t="e">
        <f t="shared" si="48"/>
        <v>#REF!</v>
      </c>
      <c r="AA29" s="15" t="e">
        <f t="shared" si="49"/>
        <v>#REF!</v>
      </c>
      <c r="AB29" s="15" t="e">
        <f t="shared" si="50"/>
        <v>#REF!</v>
      </c>
      <c r="AC29" s="15">
        <v>0</v>
      </c>
      <c r="AD29" s="15" t="e">
        <f t="shared" si="51"/>
        <v>#REF!</v>
      </c>
      <c r="AE29" s="15" t="e">
        <f t="shared" si="52"/>
        <v>#REF!</v>
      </c>
      <c r="AF29" s="15" t="e">
        <f t="shared" si="52"/>
        <v>#REF!</v>
      </c>
      <c r="AG29" s="15" t="e">
        <f t="shared" si="53"/>
        <v>#REF!</v>
      </c>
    </row>
    <row r="30" spans="1:33" s="24" customFormat="1" x14ac:dyDescent="0.65">
      <c r="A30" s="143"/>
      <c r="B30" s="143" t="s">
        <v>31</v>
      </c>
      <c r="C30" s="23">
        <f t="shared" ref="C30:AG30" si="54">SUM(C31:C32)</f>
        <v>505.66666666666669</v>
      </c>
      <c r="D30" s="23">
        <f t="shared" si="54"/>
        <v>0</v>
      </c>
      <c r="E30" s="23">
        <f t="shared" si="54"/>
        <v>5.9444444444444446</v>
      </c>
      <c r="F30" s="23">
        <f t="shared" si="54"/>
        <v>0</v>
      </c>
      <c r="G30" s="23" t="e">
        <f t="shared" si="54"/>
        <v>#REF!</v>
      </c>
      <c r="H30" s="23" t="e">
        <f t="shared" si="54"/>
        <v>#REF!</v>
      </c>
      <c r="I30" s="23" t="e">
        <f t="shared" si="54"/>
        <v>#REF!</v>
      </c>
      <c r="J30" s="23">
        <f t="shared" si="54"/>
        <v>45.5</v>
      </c>
      <c r="K30" s="23">
        <f t="shared" si="54"/>
        <v>0</v>
      </c>
      <c r="L30" s="23">
        <f t="shared" si="54"/>
        <v>0</v>
      </c>
      <c r="M30" s="23">
        <f t="shared" si="54"/>
        <v>0</v>
      </c>
      <c r="N30" s="23" t="e">
        <f t="shared" si="54"/>
        <v>#REF!</v>
      </c>
      <c r="O30" s="23" t="e">
        <f t="shared" si="54"/>
        <v>#REF!</v>
      </c>
      <c r="P30" s="23">
        <f t="shared" si="54"/>
        <v>15.5</v>
      </c>
      <c r="Q30" s="23">
        <f t="shared" si="54"/>
        <v>0</v>
      </c>
      <c r="R30" s="23">
        <f t="shared" si="54"/>
        <v>0</v>
      </c>
      <c r="S30" s="23">
        <f t="shared" si="54"/>
        <v>0</v>
      </c>
      <c r="T30" s="23" t="e">
        <f t="shared" si="54"/>
        <v>#REF!</v>
      </c>
      <c r="U30" s="23">
        <f t="shared" si="54"/>
        <v>0</v>
      </c>
      <c r="V30" s="23" t="e">
        <f t="shared" si="54"/>
        <v>#REF!</v>
      </c>
      <c r="W30" s="23" t="e">
        <f t="shared" si="54"/>
        <v>#REF!</v>
      </c>
      <c r="X30" s="23" t="e">
        <f t="shared" si="54"/>
        <v>#REF!</v>
      </c>
      <c r="Y30" s="23" t="e">
        <f t="shared" si="54"/>
        <v>#REF!</v>
      </c>
      <c r="Z30" s="23" t="e">
        <f t="shared" si="54"/>
        <v>#REF!</v>
      </c>
      <c r="AA30" s="23" t="e">
        <f t="shared" si="54"/>
        <v>#REF!</v>
      </c>
      <c r="AB30" s="23" t="e">
        <f t="shared" si="54"/>
        <v>#REF!</v>
      </c>
      <c r="AC30" s="23">
        <f t="shared" si="54"/>
        <v>0</v>
      </c>
      <c r="AD30" s="23" t="e">
        <f t="shared" si="54"/>
        <v>#REF!</v>
      </c>
      <c r="AE30" s="23" t="e">
        <f t="shared" si="54"/>
        <v>#REF!</v>
      </c>
      <c r="AF30" s="23" t="e">
        <f t="shared" si="54"/>
        <v>#REF!</v>
      </c>
      <c r="AG30" s="23" t="e">
        <f t="shared" si="54"/>
        <v>#REF!</v>
      </c>
    </row>
    <row r="31" spans="1:33" s="17" customFormat="1" x14ac:dyDescent="0.65">
      <c r="A31" s="144"/>
      <c r="B31" s="144" t="s">
        <v>32</v>
      </c>
      <c r="C31" s="15">
        <v>505.66666666666669</v>
      </c>
      <c r="D31" s="15">
        <v>0</v>
      </c>
      <c r="E31" s="15">
        <v>5.9444444444444446</v>
      </c>
      <c r="F31" s="15">
        <v>0</v>
      </c>
      <c r="G31" s="15" t="e">
        <f>SUM(#REF!)</f>
        <v>#REF!</v>
      </c>
      <c r="H31" s="15" t="e">
        <f>SUM(#REF!)</f>
        <v>#REF!</v>
      </c>
      <c r="I31" s="15" t="e">
        <f>SUM(#REF!+#REF!)</f>
        <v>#REF!</v>
      </c>
      <c r="J31" s="15">
        <v>16.5</v>
      </c>
      <c r="K31" s="15">
        <v>0</v>
      </c>
      <c r="L31" s="15">
        <v>0</v>
      </c>
      <c r="M31" s="15">
        <v>0</v>
      </c>
      <c r="N31" s="15" t="e">
        <f>SUM(#REF!)*2</f>
        <v>#REF!</v>
      </c>
      <c r="O31" s="15" t="e">
        <f>SUM(#REF!)</f>
        <v>#REF!</v>
      </c>
      <c r="P31" s="15">
        <v>15.5</v>
      </c>
      <c r="Q31" s="15"/>
      <c r="R31" s="15">
        <v>0</v>
      </c>
      <c r="S31" s="15"/>
      <c r="T31" s="15" t="e">
        <f>#REF!*2</f>
        <v>#REF!</v>
      </c>
      <c r="U31" s="15"/>
      <c r="V31" s="15" t="e">
        <f t="shared" ref="V31:V32" si="55">SUM(C31+E31+G31)/2+I31</f>
        <v>#REF!</v>
      </c>
      <c r="W31" s="15" t="e">
        <f t="shared" ref="W31:W32" si="56">SUM(D31+F31+H31)/3</f>
        <v>#REF!</v>
      </c>
      <c r="X31" s="15" t="e">
        <f t="shared" ref="X31:X32" si="57">V31+W31</f>
        <v>#REF!</v>
      </c>
      <c r="Y31" s="15" t="e">
        <f t="shared" ref="Y31:Y32" si="58">SUM(J31+L31+N31)/2</f>
        <v>#REF!</v>
      </c>
      <c r="Z31" s="15" t="e">
        <f t="shared" ref="Z31:Z32" si="59">SUM(K31+M31+O31)/3</f>
        <v>#REF!</v>
      </c>
      <c r="AA31" s="15" t="e">
        <f t="shared" ref="AA31:AA32" si="60">Y31+Z31</f>
        <v>#REF!</v>
      </c>
      <c r="AB31" s="15" t="e">
        <f t="shared" ref="AB31:AB32" si="61">SUM(P31+R31+T31)/2</f>
        <v>#REF!</v>
      </c>
      <c r="AC31" s="15">
        <v>0</v>
      </c>
      <c r="AD31" s="15" t="e">
        <f t="shared" ref="AD31:AD32" si="62">AB31+AC31</f>
        <v>#REF!</v>
      </c>
      <c r="AE31" s="15" t="e">
        <f t="shared" ref="AE31:AF32" si="63">V31+Y31+AB31</f>
        <v>#REF!</v>
      </c>
      <c r="AF31" s="15" t="e">
        <f t="shared" si="63"/>
        <v>#REF!</v>
      </c>
      <c r="AG31" s="15" t="e">
        <f t="shared" ref="AG31:AG32" si="64">AE31+AF31</f>
        <v>#REF!</v>
      </c>
    </row>
    <row r="32" spans="1:33" s="17" customFormat="1" x14ac:dyDescent="0.65">
      <c r="A32" s="140"/>
      <c r="B32" s="140" t="s">
        <v>33</v>
      </c>
      <c r="C32" s="15">
        <v>0</v>
      </c>
      <c r="D32" s="15">
        <v>0</v>
      </c>
      <c r="E32" s="15">
        <v>0</v>
      </c>
      <c r="F32" s="15">
        <v>0</v>
      </c>
      <c r="G32" s="15" t="e">
        <f>SUM(#REF!)</f>
        <v>#REF!</v>
      </c>
      <c r="H32" s="15" t="e">
        <f>SUM(#REF!)</f>
        <v>#REF!</v>
      </c>
      <c r="I32" s="15" t="e">
        <f>SUM(#REF!+#REF!)</f>
        <v>#REF!</v>
      </c>
      <c r="J32" s="15">
        <v>29</v>
      </c>
      <c r="K32" s="15">
        <v>0</v>
      </c>
      <c r="L32" s="15">
        <v>0</v>
      </c>
      <c r="M32" s="15">
        <v>0</v>
      </c>
      <c r="N32" s="15" t="e">
        <f>SUM(#REF!)*2</f>
        <v>#REF!</v>
      </c>
      <c r="O32" s="15" t="e">
        <f>SUM(#REF!)</f>
        <v>#REF!</v>
      </c>
      <c r="P32" s="15">
        <v>0</v>
      </c>
      <c r="Q32" s="15"/>
      <c r="R32" s="15">
        <v>0</v>
      </c>
      <c r="S32" s="15"/>
      <c r="T32" s="15" t="e">
        <f>#REF!*2</f>
        <v>#REF!</v>
      </c>
      <c r="U32" s="15"/>
      <c r="V32" s="15" t="e">
        <f t="shared" si="55"/>
        <v>#REF!</v>
      </c>
      <c r="W32" s="15" t="e">
        <f t="shared" si="56"/>
        <v>#REF!</v>
      </c>
      <c r="X32" s="15" t="e">
        <f t="shared" si="57"/>
        <v>#REF!</v>
      </c>
      <c r="Y32" s="15" t="e">
        <f t="shared" si="58"/>
        <v>#REF!</v>
      </c>
      <c r="Z32" s="15" t="e">
        <f t="shared" si="59"/>
        <v>#REF!</v>
      </c>
      <c r="AA32" s="15" t="e">
        <f t="shared" si="60"/>
        <v>#REF!</v>
      </c>
      <c r="AB32" s="15" t="e">
        <f t="shared" si="61"/>
        <v>#REF!</v>
      </c>
      <c r="AC32" s="15">
        <v>0</v>
      </c>
      <c r="AD32" s="15" t="e">
        <f t="shared" si="62"/>
        <v>#REF!</v>
      </c>
      <c r="AE32" s="15" t="e">
        <f t="shared" si="63"/>
        <v>#REF!</v>
      </c>
      <c r="AF32" s="15" t="e">
        <f t="shared" si="63"/>
        <v>#REF!</v>
      </c>
      <c r="AG32" s="15" t="e">
        <f t="shared" si="64"/>
        <v>#REF!</v>
      </c>
    </row>
    <row r="33" spans="1:33" s="24" customFormat="1" x14ac:dyDescent="0.65">
      <c r="A33" s="143"/>
      <c r="B33" s="143" t="s">
        <v>34</v>
      </c>
      <c r="C33" s="23">
        <f>SUM(C34:C36)</f>
        <v>300.5</v>
      </c>
      <c r="D33" s="23">
        <f t="shared" ref="D33:AG33" si="65">SUM(D34:D36)</f>
        <v>21.23076923076923</v>
      </c>
      <c r="E33" s="23">
        <f t="shared" si="65"/>
        <v>2.833333333333333</v>
      </c>
      <c r="F33" s="23">
        <f t="shared" si="65"/>
        <v>0</v>
      </c>
      <c r="G33" s="23" t="e">
        <f t="shared" si="65"/>
        <v>#REF!</v>
      </c>
      <c r="H33" s="23" t="e">
        <f t="shared" si="65"/>
        <v>#REF!</v>
      </c>
      <c r="I33" s="23" t="e">
        <f t="shared" si="65"/>
        <v>#REF!</v>
      </c>
      <c r="J33" s="23">
        <f t="shared" si="65"/>
        <v>13.999999999999998</v>
      </c>
      <c r="K33" s="23">
        <f t="shared" si="65"/>
        <v>0</v>
      </c>
      <c r="L33" s="23">
        <f t="shared" si="65"/>
        <v>0</v>
      </c>
      <c r="M33" s="23">
        <f t="shared" si="65"/>
        <v>0</v>
      </c>
      <c r="N33" s="23" t="e">
        <f t="shared" si="65"/>
        <v>#REF!</v>
      </c>
      <c r="O33" s="23" t="e">
        <f t="shared" si="65"/>
        <v>#REF!</v>
      </c>
      <c r="P33" s="23">
        <f t="shared" si="65"/>
        <v>15.67</v>
      </c>
      <c r="Q33" s="23">
        <f t="shared" si="65"/>
        <v>0</v>
      </c>
      <c r="R33" s="23">
        <f t="shared" si="65"/>
        <v>0</v>
      </c>
      <c r="S33" s="23">
        <f t="shared" si="65"/>
        <v>0</v>
      </c>
      <c r="T33" s="23" t="e">
        <f t="shared" si="65"/>
        <v>#REF!</v>
      </c>
      <c r="U33" s="23">
        <f t="shared" si="65"/>
        <v>0</v>
      </c>
      <c r="V33" s="23" t="e">
        <f t="shared" si="65"/>
        <v>#REF!</v>
      </c>
      <c r="W33" s="23" t="e">
        <f t="shared" si="65"/>
        <v>#REF!</v>
      </c>
      <c r="X33" s="23" t="e">
        <f t="shared" si="65"/>
        <v>#REF!</v>
      </c>
      <c r="Y33" s="23" t="e">
        <f t="shared" si="65"/>
        <v>#REF!</v>
      </c>
      <c r="Z33" s="23" t="e">
        <f t="shared" si="65"/>
        <v>#REF!</v>
      </c>
      <c r="AA33" s="23" t="e">
        <f t="shared" si="65"/>
        <v>#REF!</v>
      </c>
      <c r="AB33" s="23" t="e">
        <f t="shared" si="65"/>
        <v>#REF!</v>
      </c>
      <c r="AC33" s="23">
        <f t="shared" si="65"/>
        <v>0</v>
      </c>
      <c r="AD33" s="23" t="e">
        <f t="shared" si="65"/>
        <v>#REF!</v>
      </c>
      <c r="AE33" s="23" t="e">
        <f t="shared" si="65"/>
        <v>#REF!</v>
      </c>
      <c r="AF33" s="23" t="e">
        <f t="shared" si="65"/>
        <v>#REF!</v>
      </c>
      <c r="AG33" s="23" t="e">
        <f t="shared" si="65"/>
        <v>#REF!</v>
      </c>
    </row>
    <row r="34" spans="1:33" s="17" customFormat="1" x14ac:dyDescent="0.65">
      <c r="A34" s="140"/>
      <c r="B34" s="140" t="s">
        <v>35</v>
      </c>
      <c r="C34" s="15">
        <v>300.5</v>
      </c>
      <c r="D34" s="15">
        <v>21.23076923076923</v>
      </c>
      <c r="E34" s="15">
        <v>2.833333333333333</v>
      </c>
      <c r="F34" s="15">
        <v>0</v>
      </c>
      <c r="G34" s="15" t="e">
        <f>SUM(#REF!)</f>
        <v>#REF!</v>
      </c>
      <c r="H34" s="15" t="e">
        <f>SUM(#REF!)</f>
        <v>#REF!</v>
      </c>
      <c r="I34" s="15" t="e">
        <f>SUM(#REF!+#REF!)</f>
        <v>#REF!</v>
      </c>
      <c r="J34" s="15">
        <v>0</v>
      </c>
      <c r="K34" s="15">
        <v>0</v>
      </c>
      <c r="L34" s="15">
        <v>0</v>
      </c>
      <c r="M34" s="15">
        <v>0</v>
      </c>
      <c r="N34" s="15" t="e">
        <f>SUM(#REF!)*2</f>
        <v>#REF!</v>
      </c>
      <c r="O34" s="15" t="e">
        <f>SUM(#REF!)</f>
        <v>#REF!</v>
      </c>
      <c r="P34" s="15">
        <v>0</v>
      </c>
      <c r="Q34" s="15"/>
      <c r="R34" s="15">
        <v>0</v>
      </c>
      <c r="S34" s="15"/>
      <c r="T34" s="15" t="e">
        <f>#REF!*2</f>
        <v>#REF!</v>
      </c>
      <c r="U34" s="15"/>
      <c r="V34" s="15" t="e">
        <f t="shared" ref="V34:V36" si="66">SUM(C34+E34+G34)/2+I34</f>
        <v>#REF!</v>
      </c>
      <c r="W34" s="15" t="e">
        <f t="shared" ref="W34:W36" si="67">SUM(D34+F34+H34)/3</f>
        <v>#REF!</v>
      </c>
      <c r="X34" s="15" t="e">
        <f t="shared" ref="X34:X36" si="68">V34+W34</f>
        <v>#REF!</v>
      </c>
      <c r="Y34" s="15" t="e">
        <f t="shared" ref="Y34:Y36" si="69">SUM(J34+L34+N34)/2</f>
        <v>#REF!</v>
      </c>
      <c r="Z34" s="15" t="e">
        <f t="shared" ref="Z34:Z36" si="70">SUM(K34+M34+O34)/3</f>
        <v>#REF!</v>
      </c>
      <c r="AA34" s="15" t="e">
        <f t="shared" ref="AA34:AA36" si="71">Y34+Z34</f>
        <v>#REF!</v>
      </c>
      <c r="AB34" s="15" t="e">
        <f t="shared" ref="AB34:AB36" si="72">SUM(P34+R34+T34)/2</f>
        <v>#REF!</v>
      </c>
      <c r="AC34" s="15">
        <v>0</v>
      </c>
      <c r="AD34" s="15" t="e">
        <f t="shared" ref="AD34:AD36" si="73">AB34+AC34</f>
        <v>#REF!</v>
      </c>
      <c r="AE34" s="15" t="e">
        <f t="shared" ref="AE34:AF36" si="74">V34+Y34+AB34</f>
        <v>#REF!</v>
      </c>
      <c r="AF34" s="15" t="e">
        <f t="shared" si="74"/>
        <v>#REF!</v>
      </c>
      <c r="AG34" s="15" t="e">
        <f t="shared" ref="AG34:AG36" si="75">AE34+AF34</f>
        <v>#REF!</v>
      </c>
    </row>
    <row r="35" spans="1:33" s="17" customFormat="1" x14ac:dyDescent="0.65">
      <c r="A35" s="140"/>
      <c r="B35" s="140" t="s">
        <v>36</v>
      </c>
      <c r="C35" s="15">
        <v>0</v>
      </c>
      <c r="D35" s="15">
        <v>0</v>
      </c>
      <c r="E35" s="15">
        <v>0</v>
      </c>
      <c r="F35" s="15">
        <v>0</v>
      </c>
      <c r="G35" s="15" t="e">
        <f>SUM(#REF!)</f>
        <v>#REF!</v>
      </c>
      <c r="H35" s="15" t="e">
        <f>SUM(#REF!)</f>
        <v>#REF!</v>
      </c>
      <c r="I35" s="15" t="e">
        <f>SUM(#REF!+#REF!)</f>
        <v>#REF!</v>
      </c>
      <c r="J35" s="15">
        <v>10.333333333333332</v>
      </c>
      <c r="K35" s="15">
        <v>0</v>
      </c>
      <c r="L35" s="15">
        <v>0</v>
      </c>
      <c r="M35" s="15">
        <v>0</v>
      </c>
      <c r="N35" s="15" t="e">
        <f>SUM(#REF!)*2</f>
        <v>#REF!</v>
      </c>
      <c r="O35" s="15" t="e">
        <f>SUM(#REF!)</f>
        <v>#REF!</v>
      </c>
      <c r="P35" s="15">
        <v>7.5</v>
      </c>
      <c r="Q35" s="15"/>
      <c r="R35" s="15">
        <v>0</v>
      </c>
      <c r="S35" s="15"/>
      <c r="T35" s="15" t="e">
        <f>#REF!*2</f>
        <v>#REF!</v>
      </c>
      <c r="U35" s="15"/>
      <c r="V35" s="15" t="e">
        <f t="shared" si="66"/>
        <v>#REF!</v>
      </c>
      <c r="W35" s="15" t="e">
        <f t="shared" si="67"/>
        <v>#REF!</v>
      </c>
      <c r="X35" s="15" t="e">
        <f t="shared" si="68"/>
        <v>#REF!</v>
      </c>
      <c r="Y35" s="15" t="e">
        <f t="shared" si="69"/>
        <v>#REF!</v>
      </c>
      <c r="Z35" s="15" t="e">
        <f t="shared" si="70"/>
        <v>#REF!</v>
      </c>
      <c r="AA35" s="15" t="e">
        <f t="shared" si="71"/>
        <v>#REF!</v>
      </c>
      <c r="AB35" s="15" t="e">
        <f t="shared" si="72"/>
        <v>#REF!</v>
      </c>
      <c r="AC35" s="15">
        <v>0</v>
      </c>
      <c r="AD35" s="15" t="e">
        <f t="shared" si="73"/>
        <v>#REF!</v>
      </c>
      <c r="AE35" s="15" t="e">
        <f t="shared" si="74"/>
        <v>#REF!</v>
      </c>
      <c r="AF35" s="15" t="e">
        <f t="shared" si="74"/>
        <v>#REF!</v>
      </c>
      <c r="AG35" s="15" t="e">
        <f t="shared" si="75"/>
        <v>#REF!</v>
      </c>
    </row>
    <row r="36" spans="1:33" s="17" customFormat="1" x14ac:dyDescent="0.65">
      <c r="A36" s="144"/>
      <c r="B36" s="144" t="s">
        <v>37</v>
      </c>
      <c r="C36" s="15">
        <v>0</v>
      </c>
      <c r="D36" s="15">
        <v>0</v>
      </c>
      <c r="E36" s="15">
        <v>0</v>
      </c>
      <c r="F36" s="15">
        <v>0</v>
      </c>
      <c r="G36" s="15" t="e">
        <f>SUM(#REF!)</f>
        <v>#REF!</v>
      </c>
      <c r="H36" s="15" t="e">
        <f>SUM(#REF!)</f>
        <v>#REF!</v>
      </c>
      <c r="I36" s="15" t="e">
        <f>SUM(#REF!+#REF!)</f>
        <v>#REF!</v>
      </c>
      <c r="J36" s="15">
        <v>3.6666666666666665</v>
      </c>
      <c r="K36" s="15">
        <v>0</v>
      </c>
      <c r="L36" s="15">
        <v>0</v>
      </c>
      <c r="M36" s="15">
        <v>0</v>
      </c>
      <c r="N36" s="15" t="e">
        <f>SUM(#REF!)*2</f>
        <v>#REF!</v>
      </c>
      <c r="O36" s="15" t="e">
        <f>SUM(#REF!)</f>
        <v>#REF!</v>
      </c>
      <c r="P36" s="15">
        <v>8.17</v>
      </c>
      <c r="Q36" s="15"/>
      <c r="R36" s="15">
        <v>0</v>
      </c>
      <c r="S36" s="15"/>
      <c r="T36" s="15" t="e">
        <f>#REF!*2</f>
        <v>#REF!</v>
      </c>
      <c r="U36" s="15"/>
      <c r="V36" s="15" t="e">
        <f t="shared" si="66"/>
        <v>#REF!</v>
      </c>
      <c r="W36" s="15" t="e">
        <f t="shared" si="67"/>
        <v>#REF!</v>
      </c>
      <c r="X36" s="15" t="e">
        <f t="shared" si="68"/>
        <v>#REF!</v>
      </c>
      <c r="Y36" s="15" t="e">
        <f t="shared" si="69"/>
        <v>#REF!</v>
      </c>
      <c r="Z36" s="15" t="e">
        <f t="shared" si="70"/>
        <v>#REF!</v>
      </c>
      <c r="AA36" s="15" t="e">
        <f t="shared" si="71"/>
        <v>#REF!</v>
      </c>
      <c r="AB36" s="15" t="e">
        <f t="shared" si="72"/>
        <v>#REF!</v>
      </c>
      <c r="AC36" s="15">
        <v>0</v>
      </c>
      <c r="AD36" s="15" t="e">
        <f t="shared" si="73"/>
        <v>#REF!</v>
      </c>
      <c r="AE36" s="15" t="e">
        <f t="shared" si="74"/>
        <v>#REF!</v>
      </c>
      <c r="AF36" s="15" t="e">
        <f t="shared" si="74"/>
        <v>#REF!</v>
      </c>
      <c r="AG36" s="15" t="e">
        <f t="shared" si="75"/>
        <v>#REF!</v>
      </c>
    </row>
    <row r="37" spans="1:33" s="24" customFormat="1" x14ac:dyDescent="0.65">
      <c r="A37" s="145"/>
      <c r="B37" s="145" t="s">
        <v>38</v>
      </c>
      <c r="C37" s="23">
        <f>SUM(C38:C39)</f>
        <v>640.5</v>
      </c>
      <c r="D37" s="23">
        <f t="shared" ref="D37:AG37" si="76">SUM(D38:D39)</f>
        <v>29.53846153846154</v>
      </c>
      <c r="E37" s="23">
        <f t="shared" si="76"/>
        <v>121.33333333333333</v>
      </c>
      <c r="F37" s="23">
        <f t="shared" si="76"/>
        <v>0</v>
      </c>
      <c r="G37" s="23" t="e">
        <f t="shared" si="76"/>
        <v>#REF!</v>
      </c>
      <c r="H37" s="23" t="e">
        <f t="shared" si="76"/>
        <v>#REF!</v>
      </c>
      <c r="I37" s="23" t="e">
        <f t="shared" si="76"/>
        <v>#REF!</v>
      </c>
      <c r="J37" s="23">
        <f t="shared" si="76"/>
        <v>49.833333333333329</v>
      </c>
      <c r="K37" s="23">
        <f t="shared" si="76"/>
        <v>0</v>
      </c>
      <c r="L37" s="23">
        <f t="shared" si="76"/>
        <v>0</v>
      </c>
      <c r="M37" s="23">
        <f t="shared" si="76"/>
        <v>0</v>
      </c>
      <c r="N37" s="23" t="e">
        <f t="shared" si="76"/>
        <v>#REF!</v>
      </c>
      <c r="O37" s="23" t="e">
        <f t="shared" si="76"/>
        <v>#REF!</v>
      </c>
      <c r="P37" s="23">
        <f t="shared" si="76"/>
        <v>12.5</v>
      </c>
      <c r="Q37" s="23">
        <f t="shared" si="76"/>
        <v>0</v>
      </c>
      <c r="R37" s="23">
        <f t="shared" si="76"/>
        <v>0</v>
      </c>
      <c r="S37" s="23">
        <f t="shared" si="76"/>
        <v>0</v>
      </c>
      <c r="T37" s="23" t="e">
        <f t="shared" si="76"/>
        <v>#REF!</v>
      </c>
      <c r="U37" s="23">
        <f t="shared" si="76"/>
        <v>0</v>
      </c>
      <c r="V37" s="23" t="e">
        <f t="shared" si="76"/>
        <v>#REF!</v>
      </c>
      <c r="W37" s="23" t="e">
        <f t="shared" si="76"/>
        <v>#REF!</v>
      </c>
      <c r="X37" s="23" t="e">
        <f t="shared" si="76"/>
        <v>#REF!</v>
      </c>
      <c r="Y37" s="23" t="e">
        <f t="shared" si="76"/>
        <v>#REF!</v>
      </c>
      <c r="Z37" s="23" t="e">
        <f t="shared" si="76"/>
        <v>#REF!</v>
      </c>
      <c r="AA37" s="23" t="e">
        <f t="shared" si="76"/>
        <v>#REF!</v>
      </c>
      <c r="AB37" s="23" t="e">
        <f t="shared" si="76"/>
        <v>#REF!</v>
      </c>
      <c r="AC37" s="23">
        <f t="shared" si="76"/>
        <v>0</v>
      </c>
      <c r="AD37" s="23" t="e">
        <f t="shared" si="76"/>
        <v>#REF!</v>
      </c>
      <c r="AE37" s="23" t="e">
        <f t="shared" si="76"/>
        <v>#REF!</v>
      </c>
      <c r="AF37" s="23" t="e">
        <f t="shared" si="76"/>
        <v>#REF!</v>
      </c>
      <c r="AG37" s="23" t="e">
        <f t="shared" si="76"/>
        <v>#REF!</v>
      </c>
    </row>
    <row r="38" spans="1:33" s="17" customFormat="1" x14ac:dyDescent="0.65">
      <c r="A38" s="144"/>
      <c r="B38" s="144" t="s">
        <v>39</v>
      </c>
      <c r="C38" s="15">
        <v>546</v>
      </c>
      <c r="D38" s="15">
        <v>29.53846153846154</v>
      </c>
      <c r="E38" s="15">
        <v>119.77777777777777</v>
      </c>
      <c r="F38" s="15">
        <v>0</v>
      </c>
      <c r="G38" s="15" t="e">
        <f>SUM(#REF!)</f>
        <v>#REF!</v>
      </c>
      <c r="H38" s="15" t="e">
        <f>SUM(#REF!)</f>
        <v>#REF!</v>
      </c>
      <c r="I38" s="15" t="e">
        <f>SUM(#REF!+#REF!)</f>
        <v>#REF!</v>
      </c>
      <c r="J38" s="15">
        <v>7.666666666666667</v>
      </c>
      <c r="K38" s="15">
        <v>0</v>
      </c>
      <c r="L38" s="15">
        <v>0</v>
      </c>
      <c r="M38" s="15">
        <v>0</v>
      </c>
      <c r="N38" s="15" t="e">
        <f>SUM(#REF!)*2</f>
        <v>#REF!</v>
      </c>
      <c r="O38" s="15" t="e">
        <f>SUM(#REF!)</f>
        <v>#REF!</v>
      </c>
      <c r="P38" s="15">
        <v>0</v>
      </c>
      <c r="Q38" s="15"/>
      <c r="R38" s="15">
        <v>0</v>
      </c>
      <c r="S38" s="15"/>
      <c r="T38" s="15" t="e">
        <f>#REF!*2</f>
        <v>#REF!</v>
      </c>
      <c r="U38" s="15"/>
      <c r="V38" s="15" t="e">
        <f t="shared" ref="V38:V39" si="77">SUM(C38+E38+G38)/2+I38</f>
        <v>#REF!</v>
      </c>
      <c r="W38" s="15" t="e">
        <f t="shared" ref="W38:W39" si="78">SUM(D38+F38+H38)/3</f>
        <v>#REF!</v>
      </c>
      <c r="X38" s="15" t="e">
        <f t="shared" ref="X38:X39" si="79">V38+W38</f>
        <v>#REF!</v>
      </c>
      <c r="Y38" s="15" t="e">
        <f t="shared" ref="Y38:Y39" si="80">SUM(J38+L38+N38)/2</f>
        <v>#REF!</v>
      </c>
      <c r="Z38" s="15" t="e">
        <f t="shared" ref="Z38:Z39" si="81">SUM(K38+M38+O38)/3</f>
        <v>#REF!</v>
      </c>
      <c r="AA38" s="15" t="e">
        <f t="shared" ref="AA38:AA39" si="82">Y38+Z38</f>
        <v>#REF!</v>
      </c>
      <c r="AB38" s="15" t="e">
        <f t="shared" ref="AB38:AB39" si="83">SUM(P38+R38+T38)/2</f>
        <v>#REF!</v>
      </c>
      <c r="AC38" s="15">
        <v>0</v>
      </c>
      <c r="AD38" s="15" t="e">
        <f t="shared" ref="AD38:AD39" si="84">AB38+AC38</f>
        <v>#REF!</v>
      </c>
      <c r="AE38" s="15" t="e">
        <f t="shared" ref="AE38:AF39" si="85">V38+Y38+AB38</f>
        <v>#REF!</v>
      </c>
      <c r="AF38" s="15" t="e">
        <f t="shared" si="85"/>
        <v>#REF!</v>
      </c>
      <c r="AG38" s="15" t="e">
        <f t="shared" ref="AG38:AG39" si="86">AE38+AF38</f>
        <v>#REF!</v>
      </c>
    </row>
    <row r="39" spans="1:33" s="17" customFormat="1" x14ac:dyDescent="0.65">
      <c r="A39" s="144"/>
      <c r="B39" s="144" t="s">
        <v>40</v>
      </c>
      <c r="C39" s="15">
        <v>94.5</v>
      </c>
      <c r="D39" s="15">
        <v>0</v>
      </c>
      <c r="E39" s="15">
        <v>1.5555555555555556</v>
      </c>
      <c r="F39" s="15">
        <v>0</v>
      </c>
      <c r="G39" s="15" t="e">
        <f>SUM(#REF!)</f>
        <v>#REF!</v>
      </c>
      <c r="H39" s="15" t="e">
        <f>SUM(#REF!)</f>
        <v>#REF!</v>
      </c>
      <c r="I39" s="15" t="e">
        <f>SUM(#REF!+#REF!)</f>
        <v>#REF!</v>
      </c>
      <c r="J39" s="15">
        <v>42.166666666666664</v>
      </c>
      <c r="K39" s="15">
        <v>0</v>
      </c>
      <c r="L39" s="15">
        <v>0</v>
      </c>
      <c r="M39" s="15">
        <v>0</v>
      </c>
      <c r="N39" s="15" t="e">
        <f>SUM(#REF!)*2</f>
        <v>#REF!</v>
      </c>
      <c r="O39" s="15" t="e">
        <f>SUM(#REF!)</f>
        <v>#REF!</v>
      </c>
      <c r="P39" s="15">
        <v>12.5</v>
      </c>
      <c r="Q39" s="15"/>
      <c r="R39" s="15">
        <v>0</v>
      </c>
      <c r="S39" s="15"/>
      <c r="T39" s="15" t="e">
        <f>#REF!*2</f>
        <v>#REF!</v>
      </c>
      <c r="U39" s="15"/>
      <c r="V39" s="15" t="e">
        <f t="shared" si="77"/>
        <v>#REF!</v>
      </c>
      <c r="W39" s="15" t="e">
        <f t="shared" si="78"/>
        <v>#REF!</v>
      </c>
      <c r="X39" s="15" t="e">
        <f t="shared" si="79"/>
        <v>#REF!</v>
      </c>
      <c r="Y39" s="15" t="e">
        <f t="shared" si="80"/>
        <v>#REF!</v>
      </c>
      <c r="Z39" s="15" t="e">
        <f t="shared" si="81"/>
        <v>#REF!</v>
      </c>
      <c r="AA39" s="15" t="e">
        <f t="shared" si="82"/>
        <v>#REF!</v>
      </c>
      <c r="AB39" s="15" t="e">
        <f t="shared" si="83"/>
        <v>#REF!</v>
      </c>
      <c r="AC39" s="15">
        <v>0</v>
      </c>
      <c r="AD39" s="15" t="e">
        <f t="shared" si="84"/>
        <v>#REF!</v>
      </c>
      <c r="AE39" s="15" t="e">
        <f t="shared" si="85"/>
        <v>#REF!</v>
      </c>
      <c r="AF39" s="15" t="e">
        <f t="shared" si="85"/>
        <v>#REF!</v>
      </c>
      <c r="AG39" s="15" t="e">
        <f t="shared" si="86"/>
        <v>#REF!</v>
      </c>
    </row>
    <row r="40" spans="1:33" s="24" customFormat="1" x14ac:dyDescent="0.65">
      <c r="A40" s="143"/>
      <c r="B40" s="143" t="s">
        <v>41</v>
      </c>
      <c r="C40" s="23">
        <f>SUM(C41:C42)</f>
        <v>277.22222222222217</v>
      </c>
      <c r="D40" s="23">
        <f t="shared" ref="D40:AG40" si="87">SUM(D41:D42)</f>
        <v>0</v>
      </c>
      <c r="E40" s="23">
        <f t="shared" si="87"/>
        <v>1.3333333333333333</v>
      </c>
      <c r="F40" s="23">
        <f t="shared" si="87"/>
        <v>0</v>
      </c>
      <c r="G40" s="23" t="e">
        <f t="shared" si="87"/>
        <v>#REF!</v>
      </c>
      <c r="H40" s="23" t="e">
        <f t="shared" si="87"/>
        <v>#REF!</v>
      </c>
      <c r="I40" s="23" t="e">
        <f t="shared" si="87"/>
        <v>#REF!</v>
      </c>
      <c r="J40" s="23">
        <f t="shared" si="87"/>
        <v>12.5</v>
      </c>
      <c r="K40" s="23">
        <f t="shared" si="87"/>
        <v>0</v>
      </c>
      <c r="L40" s="23">
        <f t="shared" si="87"/>
        <v>0</v>
      </c>
      <c r="M40" s="23">
        <f t="shared" si="87"/>
        <v>0</v>
      </c>
      <c r="N40" s="23" t="e">
        <f t="shared" si="87"/>
        <v>#REF!</v>
      </c>
      <c r="O40" s="23" t="e">
        <f t="shared" si="87"/>
        <v>#REF!</v>
      </c>
      <c r="P40" s="23">
        <f t="shared" si="87"/>
        <v>17.829999999999998</v>
      </c>
      <c r="Q40" s="23">
        <f t="shared" si="87"/>
        <v>0</v>
      </c>
      <c r="R40" s="23">
        <f t="shared" si="87"/>
        <v>0</v>
      </c>
      <c r="S40" s="23">
        <f t="shared" si="87"/>
        <v>0</v>
      </c>
      <c r="T40" s="23" t="e">
        <f t="shared" si="87"/>
        <v>#REF!</v>
      </c>
      <c r="U40" s="23">
        <f t="shared" si="87"/>
        <v>0</v>
      </c>
      <c r="V40" s="23" t="e">
        <f t="shared" si="87"/>
        <v>#REF!</v>
      </c>
      <c r="W40" s="23" t="e">
        <f t="shared" si="87"/>
        <v>#REF!</v>
      </c>
      <c r="X40" s="23" t="e">
        <f t="shared" si="87"/>
        <v>#REF!</v>
      </c>
      <c r="Y40" s="23" t="e">
        <f t="shared" si="87"/>
        <v>#REF!</v>
      </c>
      <c r="Z40" s="23" t="e">
        <f t="shared" si="87"/>
        <v>#REF!</v>
      </c>
      <c r="AA40" s="23" t="e">
        <f t="shared" si="87"/>
        <v>#REF!</v>
      </c>
      <c r="AB40" s="23" t="e">
        <f t="shared" si="87"/>
        <v>#REF!</v>
      </c>
      <c r="AC40" s="23">
        <f t="shared" si="87"/>
        <v>0</v>
      </c>
      <c r="AD40" s="23" t="e">
        <f t="shared" si="87"/>
        <v>#REF!</v>
      </c>
      <c r="AE40" s="23" t="e">
        <f t="shared" si="87"/>
        <v>#REF!</v>
      </c>
      <c r="AF40" s="23" t="e">
        <f t="shared" si="87"/>
        <v>#REF!</v>
      </c>
      <c r="AG40" s="23" t="e">
        <f t="shared" si="87"/>
        <v>#REF!</v>
      </c>
    </row>
    <row r="41" spans="1:33" s="17" customFormat="1" x14ac:dyDescent="0.65">
      <c r="A41" s="140"/>
      <c r="B41" s="140" t="s">
        <v>42</v>
      </c>
      <c r="C41" s="15">
        <v>144.11111111111111</v>
      </c>
      <c r="D41" s="15">
        <v>0</v>
      </c>
      <c r="E41" s="15">
        <v>1.3333333333333333</v>
      </c>
      <c r="F41" s="15">
        <v>0</v>
      </c>
      <c r="G41" s="15" t="e">
        <f>SUM(#REF!)</f>
        <v>#REF!</v>
      </c>
      <c r="H41" s="15" t="e">
        <f>SUM(#REF!)</f>
        <v>#REF!</v>
      </c>
      <c r="I41" s="15" t="e">
        <f>SUM(#REF!+#REF!)</f>
        <v>#REF!</v>
      </c>
      <c r="J41" s="15">
        <v>5</v>
      </c>
      <c r="K41" s="15">
        <v>0</v>
      </c>
      <c r="L41" s="15">
        <v>0</v>
      </c>
      <c r="M41" s="15">
        <v>0</v>
      </c>
      <c r="N41" s="15" t="e">
        <f>SUM(#REF!)*2</f>
        <v>#REF!</v>
      </c>
      <c r="O41" s="15" t="e">
        <f>SUM(#REF!)</f>
        <v>#REF!</v>
      </c>
      <c r="P41" s="15">
        <v>9.83</v>
      </c>
      <c r="Q41" s="15"/>
      <c r="R41" s="15">
        <v>0</v>
      </c>
      <c r="S41" s="15"/>
      <c r="T41" s="15" t="e">
        <f>#REF!*2</f>
        <v>#REF!</v>
      </c>
      <c r="U41" s="15"/>
      <c r="V41" s="15" t="e">
        <f t="shared" ref="V41:V42" si="88">SUM(C41+E41+G41)/2+I41</f>
        <v>#REF!</v>
      </c>
      <c r="W41" s="15" t="e">
        <f t="shared" ref="W41:W42" si="89">SUM(D41+F41+H41)/3</f>
        <v>#REF!</v>
      </c>
      <c r="X41" s="15" t="e">
        <f t="shared" ref="X41:X42" si="90">V41+W41</f>
        <v>#REF!</v>
      </c>
      <c r="Y41" s="15" t="e">
        <f t="shared" ref="Y41:Y42" si="91">SUM(J41+L41+N41)/2</f>
        <v>#REF!</v>
      </c>
      <c r="Z41" s="15" t="e">
        <f t="shared" ref="Z41:Z42" si="92">SUM(K41+M41+O41)/3</f>
        <v>#REF!</v>
      </c>
      <c r="AA41" s="15" t="e">
        <f t="shared" ref="AA41:AA42" si="93">Y41+Z41</f>
        <v>#REF!</v>
      </c>
      <c r="AB41" s="15" t="e">
        <f t="shared" ref="AB41:AB42" si="94">SUM(P41+R41+T41)/2</f>
        <v>#REF!</v>
      </c>
      <c r="AC41" s="15">
        <v>0</v>
      </c>
      <c r="AD41" s="15" t="e">
        <f t="shared" ref="AD41:AD42" si="95">AB41+AC41</f>
        <v>#REF!</v>
      </c>
      <c r="AE41" s="15" t="e">
        <f t="shared" ref="AE41:AF42" si="96">V41+Y41+AB41</f>
        <v>#REF!</v>
      </c>
      <c r="AF41" s="15" t="e">
        <f t="shared" si="96"/>
        <v>#REF!</v>
      </c>
      <c r="AG41" s="15" t="e">
        <f t="shared" ref="AG41:AG42" si="97">AE41+AF41</f>
        <v>#REF!</v>
      </c>
    </row>
    <row r="42" spans="1:33" s="17" customFormat="1" x14ac:dyDescent="0.65">
      <c r="A42" s="140"/>
      <c r="B42" s="140" t="s">
        <v>43</v>
      </c>
      <c r="C42" s="15">
        <v>133.11111111111109</v>
      </c>
      <c r="D42" s="15">
        <v>0</v>
      </c>
      <c r="E42" s="15">
        <v>0</v>
      </c>
      <c r="F42" s="15">
        <v>0</v>
      </c>
      <c r="G42" s="15" t="e">
        <f>SUM(#REF!)</f>
        <v>#REF!</v>
      </c>
      <c r="H42" s="15" t="e">
        <f>SUM(#REF!)</f>
        <v>#REF!</v>
      </c>
      <c r="I42" s="15" t="e">
        <f>SUM(#REF!+#REF!)</f>
        <v>#REF!</v>
      </c>
      <c r="J42" s="15">
        <v>7.5</v>
      </c>
      <c r="K42" s="15">
        <v>0</v>
      </c>
      <c r="L42" s="15">
        <v>0</v>
      </c>
      <c r="M42" s="15">
        <v>0</v>
      </c>
      <c r="N42" s="15" t="e">
        <f>SUM(#REF!)*2</f>
        <v>#REF!</v>
      </c>
      <c r="O42" s="15" t="e">
        <f>SUM(#REF!)</f>
        <v>#REF!</v>
      </c>
      <c r="P42" s="15">
        <v>8</v>
      </c>
      <c r="Q42" s="15"/>
      <c r="R42" s="15">
        <v>0</v>
      </c>
      <c r="S42" s="15"/>
      <c r="T42" s="15" t="e">
        <f>#REF!*2</f>
        <v>#REF!</v>
      </c>
      <c r="U42" s="15"/>
      <c r="V42" s="15" t="e">
        <f t="shared" si="88"/>
        <v>#REF!</v>
      </c>
      <c r="W42" s="15" t="e">
        <f t="shared" si="89"/>
        <v>#REF!</v>
      </c>
      <c r="X42" s="15" t="e">
        <f t="shared" si="90"/>
        <v>#REF!</v>
      </c>
      <c r="Y42" s="15" t="e">
        <f t="shared" si="91"/>
        <v>#REF!</v>
      </c>
      <c r="Z42" s="15" t="e">
        <f t="shared" si="92"/>
        <v>#REF!</v>
      </c>
      <c r="AA42" s="15" t="e">
        <f t="shared" si="93"/>
        <v>#REF!</v>
      </c>
      <c r="AB42" s="15" t="e">
        <f t="shared" si="94"/>
        <v>#REF!</v>
      </c>
      <c r="AC42" s="15">
        <v>0</v>
      </c>
      <c r="AD42" s="15" t="e">
        <f t="shared" si="95"/>
        <v>#REF!</v>
      </c>
      <c r="AE42" s="15" t="e">
        <f t="shared" si="96"/>
        <v>#REF!</v>
      </c>
      <c r="AF42" s="15" t="e">
        <f t="shared" si="96"/>
        <v>#REF!</v>
      </c>
      <c r="AG42" s="15" t="e">
        <f t="shared" si="97"/>
        <v>#REF!</v>
      </c>
    </row>
    <row r="43" spans="1:33" s="24" customFormat="1" x14ac:dyDescent="0.65">
      <c r="A43" s="145" t="s">
        <v>44</v>
      </c>
      <c r="B43" s="145"/>
      <c r="C43" s="23">
        <f>SUM(C44+C46+C49+C55)</f>
        <v>1160.6111111111113</v>
      </c>
      <c r="D43" s="23">
        <f t="shared" ref="D43:AG43" si="98">SUM(D44+D46+D49+D55)</f>
        <v>0.76923076923076938</v>
      </c>
      <c r="E43" s="23">
        <f t="shared" si="98"/>
        <v>148.22222222222223</v>
      </c>
      <c r="F43" s="23">
        <f t="shared" si="98"/>
        <v>0.46153846153846156</v>
      </c>
      <c r="G43" s="23" t="e">
        <f t="shared" si="98"/>
        <v>#REF!</v>
      </c>
      <c r="H43" s="23" t="e">
        <f t="shared" si="98"/>
        <v>#REF!</v>
      </c>
      <c r="I43" s="23" t="e">
        <f t="shared" si="98"/>
        <v>#REF!</v>
      </c>
      <c r="J43" s="23">
        <f t="shared" si="98"/>
        <v>98.499999999999986</v>
      </c>
      <c r="K43" s="23">
        <f t="shared" si="98"/>
        <v>0</v>
      </c>
      <c r="L43" s="23">
        <f t="shared" si="98"/>
        <v>0</v>
      </c>
      <c r="M43" s="23">
        <f t="shared" si="98"/>
        <v>0</v>
      </c>
      <c r="N43" s="23" t="e">
        <f t="shared" si="98"/>
        <v>#REF!</v>
      </c>
      <c r="O43" s="23" t="e">
        <f t="shared" si="98"/>
        <v>#REF!</v>
      </c>
      <c r="P43" s="23">
        <f t="shared" si="98"/>
        <v>45.989999999999995</v>
      </c>
      <c r="Q43" s="23">
        <f t="shared" si="98"/>
        <v>0</v>
      </c>
      <c r="R43" s="23">
        <f t="shared" si="98"/>
        <v>1.5</v>
      </c>
      <c r="S43" s="23">
        <f t="shared" si="98"/>
        <v>0</v>
      </c>
      <c r="T43" s="23" t="e">
        <f t="shared" si="98"/>
        <v>#REF!</v>
      </c>
      <c r="U43" s="23">
        <f t="shared" si="98"/>
        <v>0</v>
      </c>
      <c r="V43" s="23" t="e">
        <f t="shared" si="98"/>
        <v>#REF!</v>
      </c>
      <c r="W43" s="23" t="e">
        <f t="shared" si="98"/>
        <v>#REF!</v>
      </c>
      <c r="X43" s="23" t="e">
        <f t="shared" si="98"/>
        <v>#REF!</v>
      </c>
      <c r="Y43" s="23" t="e">
        <f t="shared" si="98"/>
        <v>#REF!</v>
      </c>
      <c r="Z43" s="23" t="e">
        <f t="shared" si="98"/>
        <v>#REF!</v>
      </c>
      <c r="AA43" s="23" t="e">
        <f t="shared" si="98"/>
        <v>#REF!</v>
      </c>
      <c r="AB43" s="23" t="e">
        <f t="shared" si="98"/>
        <v>#REF!</v>
      </c>
      <c r="AC43" s="23">
        <f t="shared" si="98"/>
        <v>0</v>
      </c>
      <c r="AD43" s="23" t="e">
        <f t="shared" si="98"/>
        <v>#REF!</v>
      </c>
      <c r="AE43" s="23" t="e">
        <f t="shared" si="98"/>
        <v>#REF!</v>
      </c>
      <c r="AF43" s="23" t="e">
        <f t="shared" si="98"/>
        <v>#REF!</v>
      </c>
      <c r="AG43" s="23" t="e">
        <f t="shared" si="98"/>
        <v>#REF!</v>
      </c>
    </row>
    <row r="44" spans="1:33" s="24" customFormat="1" x14ac:dyDescent="0.65">
      <c r="A44" s="145"/>
      <c r="B44" s="145" t="s">
        <v>45</v>
      </c>
      <c r="C44" s="23">
        <f>+C45</f>
        <v>250.33333333333334</v>
      </c>
      <c r="D44" s="23">
        <f t="shared" ref="D44:AG44" si="99">+D45</f>
        <v>0</v>
      </c>
      <c r="E44" s="23">
        <f t="shared" si="99"/>
        <v>21.5</v>
      </c>
      <c r="F44" s="23">
        <f t="shared" si="99"/>
        <v>0</v>
      </c>
      <c r="G44" s="23" t="e">
        <f t="shared" si="99"/>
        <v>#REF!</v>
      </c>
      <c r="H44" s="23" t="e">
        <f t="shared" si="99"/>
        <v>#REF!</v>
      </c>
      <c r="I44" s="23" t="e">
        <f t="shared" si="99"/>
        <v>#REF!</v>
      </c>
      <c r="J44" s="23">
        <v>7.333333333333333</v>
      </c>
      <c r="K44" s="23">
        <f t="shared" si="99"/>
        <v>0</v>
      </c>
      <c r="L44" s="23">
        <f t="shared" si="99"/>
        <v>0</v>
      </c>
      <c r="M44" s="23">
        <f t="shared" si="99"/>
        <v>0</v>
      </c>
      <c r="N44" s="23" t="e">
        <f t="shared" si="99"/>
        <v>#REF!</v>
      </c>
      <c r="O44" s="23" t="e">
        <f t="shared" si="99"/>
        <v>#REF!</v>
      </c>
      <c r="P44" s="23">
        <f t="shared" si="99"/>
        <v>0</v>
      </c>
      <c r="Q44" s="23">
        <f t="shared" si="99"/>
        <v>0</v>
      </c>
      <c r="R44" s="23">
        <f t="shared" si="99"/>
        <v>0</v>
      </c>
      <c r="S44" s="23">
        <f t="shared" si="99"/>
        <v>0</v>
      </c>
      <c r="T44" s="23" t="e">
        <f t="shared" si="99"/>
        <v>#REF!</v>
      </c>
      <c r="U44" s="23">
        <f t="shared" si="99"/>
        <v>0</v>
      </c>
      <c r="V44" s="23" t="e">
        <f t="shared" si="99"/>
        <v>#REF!</v>
      </c>
      <c r="W44" s="23" t="e">
        <f t="shared" si="99"/>
        <v>#REF!</v>
      </c>
      <c r="X44" s="23" t="e">
        <f t="shared" si="99"/>
        <v>#REF!</v>
      </c>
      <c r="Y44" s="23" t="e">
        <f t="shared" si="99"/>
        <v>#REF!</v>
      </c>
      <c r="Z44" s="23" t="e">
        <f t="shared" si="99"/>
        <v>#REF!</v>
      </c>
      <c r="AA44" s="23" t="e">
        <f t="shared" si="99"/>
        <v>#REF!</v>
      </c>
      <c r="AB44" s="23" t="e">
        <f t="shared" si="99"/>
        <v>#REF!</v>
      </c>
      <c r="AC44" s="23">
        <f t="shared" si="99"/>
        <v>0</v>
      </c>
      <c r="AD44" s="23" t="e">
        <f t="shared" si="99"/>
        <v>#REF!</v>
      </c>
      <c r="AE44" s="23" t="e">
        <f t="shared" si="99"/>
        <v>#REF!</v>
      </c>
      <c r="AF44" s="23" t="e">
        <f t="shared" si="99"/>
        <v>#REF!</v>
      </c>
      <c r="AG44" s="23" t="e">
        <f t="shared" si="99"/>
        <v>#REF!</v>
      </c>
    </row>
    <row r="45" spans="1:33" s="17" customFormat="1" x14ac:dyDescent="0.65">
      <c r="A45" s="144"/>
      <c r="B45" s="144" t="s">
        <v>46</v>
      </c>
      <c r="C45" s="15">
        <v>250.33333333333334</v>
      </c>
      <c r="D45" s="15">
        <v>0</v>
      </c>
      <c r="E45" s="15">
        <v>21.5</v>
      </c>
      <c r="F45" s="15">
        <v>0</v>
      </c>
      <c r="G45" s="15" t="e">
        <f>SUM(#REF!)</f>
        <v>#REF!</v>
      </c>
      <c r="H45" s="15" t="e">
        <f>SUM(#REF!)</f>
        <v>#REF!</v>
      </c>
      <c r="I45" s="15" t="e">
        <f>SUM(#REF!+#REF!)</f>
        <v>#REF!</v>
      </c>
      <c r="J45" s="15">
        <v>7.333333333333333</v>
      </c>
      <c r="K45" s="15">
        <v>0</v>
      </c>
      <c r="L45" s="15">
        <v>0</v>
      </c>
      <c r="M45" s="15">
        <v>0</v>
      </c>
      <c r="N45" s="15" t="e">
        <f>SUM(#REF!)*2</f>
        <v>#REF!</v>
      </c>
      <c r="O45" s="15" t="e">
        <f>SUM(#REF!)</f>
        <v>#REF!</v>
      </c>
      <c r="P45" s="15">
        <v>0</v>
      </c>
      <c r="Q45" s="15"/>
      <c r="R45" s="15">
        <v>0</v>
      </c>
      <c r="S45" s="15"/>
      <c r="T45" s="15" t="e">
        <f>#REF!*2</f>
        <v>#REF!</v>
      </c>
      <c r="U45" s="15"/>
      <c r="V45" s="15" t="e">
        <f>SUM(C45+E45+G45)/2+I45</f>
        <v>#REF!</v>
      </c>
      <c r="W45" s="15" t="e">
        <f>SUM(D45+F45+H45)/3</f>
        <v>#REF!</v>
      </c>
      <c r="X45" s="15" t="e">
        <f>V45+W45</f>
        <v>#REF!</v>
      </c>
      <c r="Y45" s="15" t="e">
        <f t="shared" ref="Y45" si="100">SUM(J45+L45+N45)/2</f>
        <v>#REF!</v>
      </c>
      <c r="Z45" s="15" t="e">
        <f t="shared" ref="Z45" si="101">SUM(K45+M45+O45)/3</f>
        <v>#REF!</v>
      </c>
      <c r="AA45" s="15" t="e">
        <f t="shared" ref="AA45" si="102">Y45+Z45</f>
        <v>#REF!</v>
      </c>
      <c r="AB45" s="15" t="e">
        <f>SUM(P45+R45+T45)/2</f>
        <v>#REF!</v>
      </c>
      <c r="AC45" s="15">
        <v>0</v>
      </c>
      <c r="AD45" s="15" t="e">
        <f>AB45+AC45</f>
        <v>#REF!</v>
      </c>
      <c r="AE45" s="15" t="e">
        <f>V45+Y45+AB45</f>
        <v>#REF!</v>
      </c>
      <c r="AF45" s="15" t="e">
        <f>W45+Z45+AC45</f>
        <v>#REF!</v>
      </c>
      <c r="AG45" s="15" t="e">
        <f>AE45+AF45</f>
        <v>#REF!</v>
      </c>
    </row>
    <row r="46" spans="1:33" s="24" customFormat="1" x14ac:dyDescent="0.65">
      <c r="A46" s="145"/>
      <c r="B46" s="145" t="s">
        <v>47</v>
      </c>
      <c r="C46" s="23">
        <f>SUM(C47:C48)</f>
        <v>360</v>
      </c>
      <c r="D46" s="23">
        <f t="shared" ref="D46:AG46" si="103">SUM(D47:D48)</f>
        <v>0.46153846153846156</v>
      </c>
      <c r="E46" s="23">
        <f t="shared" si="103"/>
        <v>35.833333333333336</v>
      </c>
      <c r="F46" s="23">
        <f t="shared" si="103"/>
        <v>0</v>
      </c>
      <c r="G46" s="23" t="e">
        <f t="shared" si="103"/>
        <v>#REF!</v>
      </c>
      <c r="H46" s="23" t="e">
        <f t="shared" si="103"/>
        <v>#REF!</v>
      </c>
      <c r="I46" s="23" t="e">
        <f t="shared" si="103"/>
        <v>#REF!</v>
      </c>
      <c r="J46" s="23">
        <f t="shared" si="103"/>
        <v>17.5</v>
      </c>
      <c r="K46" s="23">
        <f t="shared" si="103"/>
        <v>0</v>
      </c>
      <c r="L46" s="23">
        <f t="shared" si="103"/>
        <v>0</v>
      </c>
      <c r="M46" s="23">
        <f t="shared" si="103"/>
        <v>0</v>
      </c>
      <c r="N46" s="23" t="e">
        <f t="shared" si="103"/>
        <v>#REF!</v>
      </c>
      <c r="O46" s="23" t="e">
        <f t="shared" si="103"/>
        <v>#REF!</v>
      </c>
      <c r="P46" s="23">
        <f t="shared" si="103"/>
        <v>17.329999999999998</v>
      </c>
      <c r="Q46" s="23">
        <f t="shared" si="103"/>
        <v>0</v>
      </c>
      <c r="R46" s="23">
        <f t="shared" si="103"/>
        <v>1.5</v>
      </c>
      <c r="S46" s="23">
        <f t="shared" si="103"/>
        <v>0</v>
      </c>
      <c r="T46" s="23" t="e">
        <f t="shared" si="103"/>
        <v>#REF!</v>
      </c>
      <c r="U46" s="23">
        <f t="shared" si="103"/>
        <v>0</v>
      </c>
      <c r="V46" s="23" t="e">
        <f t="shared" si="103"/>
        <v>#REF!</v>
      </c>
      <c r="W46" s="23" t="e">
        <f t="shared" si="103"/>
        <v>#REF!</v>
      </c>
      <c r="X46" s="23" t="e">
        <f t="shared" si="103"/>
        <v>#REF!</v>
      </c>
      <c r="Y46" s="23" t="e">
        <f t="shared" si="103"/>
        <v>#REF!</v>
      </c>
      <c r="Z46" s="23" t="e">
        <f t="shared" si="103"/>
        <v>#REF!</v>
      </c>
      <c r="AA46" s="23" t="e">
        <f t="shared" si="103"/>
        <v>#REF!</v>
      </c>
      <c r="AB46" s="23" t="e">
        <f t="shared" si="103"/>
        <v>#REF!</v>
      </c>
      <c r="AC46" s="23">
        <f t="shared" si="103"/>
        <v>0</v>
      </c>
      <c r="AD46" s="23" t="e">
        <f t="shared" si="103"/>
        <v>#REF!</v>
      </c>
      <c r="AE46" s="23" t="e">
        <f t="shared" si="103"/>
        <v>#REF!</v>
      </c>
      <c r="AF46" s="23" t="e">
        <f t="shared" si="103"/>
        <v>#REF!</v>
      </c>
      <c r="AG46" s="23" t="e">
        <f t="shared" si="103"/>
        <v>#REF!</v>
      </c>
    </row>
    <row r="47" spans="1:33" s="17" customFormat="1" x14ac:dyDescent="0.65">
      <c r="A47" s="144"/>
      <c r="B47" s="144" t="s">
        <v>48</v>
      </c>
      <c r="C47" s="15">
        <v>192.16666666666666</v>
      </c>
      <c r="D47" s="15">
        <v>0.46153846153846156</v>
      </c>
      <c r="E47" s="15">
        <v>14.666666666666666</v>
      </c>
      <c r="F47" s="15">
        <v>0</v>
      </c>
      <c r="G47" s="15" t="e">
        <f>SUM(#REF!)</f>
        <v>#REF!</v>
      </c>
      <c r="H47" s="15" t="e">
        <f>SUM(#REF!)</f>
        <v>#REF!</v>
      </c>
      <c r="I47" s="15" t="e">
        <f>SUM(#REF!+#REF!)</f>
        <v>#REF!</v>
      </c>
      <c r="J47" s="15">
        <v>10.166666666666666</v>
      </c>
      <c r="K47" s="15">
        <v>0</v>
      </c>
      <c r="L47" s="15">
        <v>0</v>
      </c>
      <c r="M47" s="15">
        <v>0</v>
      </c>
      <c r="N47" s="15" t="e">
        <f>SUM(#REF!)*2</f>
        <v>#REF!</v>
      </c>
      <c r="O47" s="15" t="e">
        <f>SUM(#REF!)</f>
        <v>#REF!</v>
      </c>
      <c r="P47" s="15">
        <v>9.33</v>
      </c>
      <c r="Q47" s="15"/>
      <c r="R47" s="15">
        <v>0</v>
      </c>
      <c r="S47" s="15"/>
      <c r="T47" s="15" t="e">
        <f>#REF!*2</f>
        <v>#REF!</v>
      </c>
      <c r="U47" s="15"/>
      <c r="V47" s="15" t="e">
        <f t="shared" ref="V47:V48" si="104">SUM(C47+E47+G47)/2+I47</f>
        <v>#REF!</v>
      </c>
      <c r="W47" s="15" t="e">
        <f t="shared" ref="W47:W48" si="105">SUM(D47+F47+H47)/3</f>
        <v>#REF!</v>
      </c>
      <c r="X47" s="15" t="e">
        <f t="shared" ref="X47:X48" si="106">V47+W47</f>
        <v>#REF!</v>
      </c>
      <c r="Y47" s="15" t="e">
        <f t="shared" ref="Y47:Y48" si="107">SUM(J47+L47+N47)/2</f>
        <v>#REF!</v>
      </c>
      <c r="Z47" s="15" t="e">
        <f t="shared" ref="Z47:Z48" si="108">SUM(K47+M47+O47)/3</f>
        <v>#REF!</v>
      </c>
      <c r="AA47" s="15" t="e">
        <f t="shared" ref="AA47:AA48" si="109">Y47+Z47</f>
        <v>#REF!</v>
      </c>
      <c r="AB47" s="15" t="e">
        <f t="shared" ref="AB47:AB48" si="110">SUM(P47+R47+T47)/2</f>
        <v>#REF!</v>
      </c>
      <c r="AC47" s="15">
        <v>0</v>
      </c>
      <c r="AD47" s="15" t="e">
        <f t="shared" ref="AD47:AD48" si="111">AB47+AC47</f>
        <v>#REF!</v>
      </c>
      <c r="AE47" s="15" t="e">
        <f t="shared" ref="AE47:AF48" si="112">V47+Y47+AB47</f>
        <v>#REF!</v>
      </c>
      <c r="AF47" s="15" t="e">
        <f t="shared" si="112"/>
        <v>#REF!</v>
      </c>
      <c r="AG47" s="15" t="e">
        <f t="shared" ref="AG47:AG48" si="113">AE47+AF47</f>
        <v>#REF!</v>
      </c>
    </row>
    <row r="48" spans="1:33" s="17" customFormat="1" x14ac:dyDescent="0.65">
      <c r="A48" s="144"/>
      <c r="B48" s="144" t="s">
        <v>49</v>
      </c>
      <c r="C48" s="15">
        <v>167.83333333333334</v>
      </c>
      <c r="D48" s="15">
        <v>0</v>
      </c>
      <c r="E48" s="15">
        <v>21.166666666666668</v>
      </c>
      <c r="F48" s="15">
        <v>0</v>
      </c>
      <c r="G48" s="15" t="e">
        <f>SUM(#REF!)</f>
        <v>#REF!</v>
      </c>
      <c r="H48" s="15" t="e">
        <f>SUM(#REF!)</f>
        <v>#REF!</v>
      </c>
      <c r="I48" s="15" t="e">
        <f>SUM(#REF!+#REF!)</f>
        <v>#REF!</v>
      </c>
      <c r="J48" s="15">
        <v>7.333333333333333</v>
      </c>
      <c r="K48" s="15">
        <v>0</v>
      </c>
      <c r="L48" s="15">
        <v>0</v>
      </c>
      <c r="M48" s="15">
        <v>0</v>
      </c>
      <c r="N48" s="15" t="e">
        <f>SUM(#REF!)*2</f>
        <v>#REF!</v>
      </c>
      <c r="O48" s="15" t="e">
        <f>SUM(#REF!)</f>
        <v>#REF!</v>
      </c>
      <c r="P48" s="15">
        <v>8</v>
      </c>
      <c r="Q48" s="15"/>
      <c r="R48" s="15">
        <v>1.5</v>
      </c>
      <c r="S48" s="15"/>
      <c r="T48" s="15" t="e">
        <f>#REF!*2</f>
        <v>#REF!</v>
      </c>
      <c r="U48" s="15"/>
      <c r="V48" s="15" t="e">
        <f t="shared" si="104"/>
        <v>#REF!</v>
      </c>
      <c r="W48" s="15" t="e">
        <f t="shared" si="105"/>
        <v>#REF!</v>
      </c>
      <c r="X48" s="15" t="e">
        <f t="shared" si="106"/>
        <v>#REF!</v>
      </c>
      <c r="Y48" s="15" t="e">
        <f t="shared" si="107"/>
        <v>#REF!</v>
      </c>
      <c r="Z48" s="15" t="e">
        <f t="shared" si="108"/>
        <v>#REF!</v>
      </c>
      <c r="AA48" s="15" t="e">
        <f t="shared" si="109"/>
        <v>#REF!</v>
      </c>
      <c r="AB48" s="15" t="e">
        <f t="shared" si="110"/>
        <v>#REF!</v>
      </c>
      <c r="AC48" s="15">
        <v>0</v>
      </c>
      <c r="AD48" s="15" t="e">
        <f t="shared" si="111"/>
        <v>#REF!</v>
      </c>
      <c r="AE48" s="15" t="e">
        <f t="shared" si="112"/>
        <v>#REF!</v>
      </c>
      <c r="AF48" s="15" t="e">
        <f t="shared" si="112"/>
        <v>#REF!</v>
      </c>
      <c r="AG48" s="15" t="e">
        <f t="shared" si="113"/>
        <v>#REF!</v>
      </c>
    </row>
    <row r="49" spans="1:33" s="24" customFormat="1" x14ac:dyDescent="0.65">
      <c r="A49" s="145"/>
      <c r="B49" s="145" t="s">
        <v>50</v>
      </c>
      <c r="C49" s="23">
        <f>SUM(C50:C54)</f>
        <v>250.72222222222223</v>
      </c>
      <c r="D49" s="23">
        <f t="shared" ref="D49:AG49" si="114">SUM(D50:D54)</f>
        <v>7.6923076923076927E-2</v>
      </c>
      <c r="E49" s="23">
        <f t="shared" si="114"/>
        <v>44.555555555555557</v>
      </c>
      <c r="F49" s="23">
        <f t="shared" si="114"/>
        <v>0.23076923076923078</v>
      </c>
      <c r="G49" s="23" t="e">
        <f t="shared" si="114"/>
        <v>#REF!</v>
      </c>
      <c r="H49" s="23" t="e">
        <f t="shared" si="114"/>
        <v>#REF!</v>
      </c>
      <c r="I49" s="23" t="e">
        <f t="shared" si="114"/>
        <v>#REF!</v>
      </c>
      <c r="J49" s="23">
        <f t="shared" si="114"/>
        <v>64.833333333333329</v>
      </c>
      <c r="K49" s="23">
        <f t="shared" si="114"/>
        <v>0</v>
      </c>
      <c r="L49" s="23">
        <f t="shared" si="114"/>
        <v>0</v>
      </c>
      <c r="M49" s="23">
        <f t="shared" si="114"/>
        <v>0</v>
      </c>
      <c r="N49" s="23" t="e">
        <f t="shared" si="114"/>
        <v>#REF!</v>
      </c>
      <c r="O49" s="23" t="e">
        <f t="shared" si="114"/>
        <v>#REF!</v>
      </c>
      <c r="P49" s="23">
        <f t="shared" si="114"/>
        <v>21.33</v>
      </c>
      <c r="Q49" s="23">
        <f t="shared" si="114"/>
        <v>0</v>
      </c>
      <c r="R49" s="23">
        <f t="shared" si="114"/>
        <v>0</v>
      </c>
      <c r="S49" s="23">
        <f t="shared" si="114"/>
        <v>0</v>
      </c>
      <c r="T49" s="23" t="e">
        <f t="shared" si="114"/>
        <v>#REF!</v>
      </c>
      <c r="U49" s="23">
        <f t="shared" si="114"/>
        <v>0</v>
      </c>
      <c r="V49" s="23" t="e">
        <f t="shared" si="114"/>
        <v>#REF!</v>
      </c>
      <c r="W49" s="23" t="e">
        <f t="shared" si="114"/>
        <v>#REF!</v>
      </c>
      <c r="X49" s="23" t="e">
        <f t="shared" si="114"/>
        <v>#REF!</v>
      </c>
      <c r="Y49" s="23" t="e">
        <f t="shared" si="114"/>
        <v>#REF!</v>
      </c>
      <c r="Z49" s="23" t="e">
        <f t="shared" si="114"/>
        <v>#REF!</v>
      </c>
      <c r="AA49" s="23" t="e">
        <f t="shared" si="114"/>
        <v>#REF!</v>
      </c>
      <c r="AB49" s="23" t="e">
        <f t="shared" si="114"/>
        <v>#REF!</v>
      </c>
      <c r="AC49" s="23">
        <f t="shared" si="114"/>
        <v>0</v>
      </c>
      <c r="AD49" s="23" t="e">
        <f t="shared" si="114"/>
        <v>#REF!</v>
      </c>
      <c r="AE49" s="23" t="e">
        <f t="shared" si="114"/>
        <v>#REF!</v>
      </c>
      <c r="AF49" s="23" t="e">
        <f t="shared" si="114"/>
        <v>#REF!</v>
      </c>
      <c r="AG49" s="23" t="e">
        <f t="shared" si="114"/>
        <v>#REF!</v>
      </c>
    </row>
    <row r="50" spans="1:33" s="17" customFormat="1" x14ac:dyDescent="0.65">
      <c r="A50" s="144"/>
      <c r="B50" s="144" t="s">
        <v>51</v>
      </c>
      <c r="C50" s="15">
        <v>191.94444444444446</v>
      </c>
      <c r="D50" s="15">
        <v>7.6923076923076927E-2</v>
      </c>
      <c r="E50" s="15">
        <v>31.888888888888889</v>
      </c>
      <c r="F50" s="15">
        <v>0.23076923076923078</v>
      </c>
      <c r="G50" s="15" t="e">
        <f>SUM(#REF!)</f>
        <v>#REF!</v>
      </c>
      <c r="H50" s="15" t="e">
        <f>SUM(#REF!)</f>
        <v>#REF!</v>
      </c>
      <c r="I50" s="15" t="e">
        <f>SUM(#REF!+#REF!)</f>
        <v>#REF!</v>
      </c>
      <c r="J50" s="15">
        <v>19.166666666666668</v>
      </c>
      <c r="K50" s="15">
        <v>0</v>
      </c>
      <c r="L50" s="15">
        <v>0</v>
      </c>
      <c r="M50" s="15">
        <v>0</v>
      </c>
      <c r="N50" s="15" t="e">
        <f>SUM(#REF!)*2</f>
        <v>#REF!</v>
      </c>
      <c r="O50" s="15" t="e">
        <f>SUM(#REF!)</f>
        <v>#REF!</v>
      </c>
      <c r="P50" s="15">
        <v>6</v>
      </c>
      <c r="Q50" s="15"/>
      <c r="R50" s="15">
        <v>0</v>
      </c>
      <c r="S50" s="15"/>
      <c r="T50" s="15" t="e">
        <f>#REF!*2</f>
        <v>#REF!</v>
      </c>
      <c r="U50" s="15"/>
      <c r="V50" s="15" t="e">
        <f t="shared" ref="V50:V54" si="115">SUM(C50+E50+G50)/2+I50</f>
        <v>#REF!</v>
      </c>
      <c r="W50" s="15" t="e">
        <f t="shared" ref="W50:W54" si="116">SUM(D50+F50+H50)/3</f>
        <v>#REF!</v>
      </c>
      <c r="X50" s="15" t="e">
        <f t="shared" ref="X50:X54" si="117">V50+W50</f>
        <v>#REF!</v>
      </c>
      <c r="Y50" s="15" t="e">
        <f t="shared" ref="Y50:Y54" si="118">SUM(J50+L50+N50)/2</f>
        <v>#REF!</v>
      </c>
      <c r="Z50" s="15" t="e">
        <f t="shared" ref="Z50:Z54" si="119">SUM(K50+M50+O50)/3</f>
        <v>#REF!</v>
      </c>
      <c r="AA50" s="15" t="e">
        <f t="shared" ref="AA50:AA54" si="120">Y50+Z50</f>
        <v>#REF!</v>
      </c>
      <c r="AB50" s="15" t="e">
        <f t="shared" ref="AB50:AB54" si="121">SUM(P50+R50+T50)/2</f>
        <v>#REF!</v>
      </c>
      <c r="AC50" s="15">
        <v>0</v>
      </c>
      <c r="AD50" s="15" t="e">
        <f t="shared" ref="AD50:AD54" si="122">AB50+AC50</f>
        <v>#REF!</v>
      </c>
      <c r="AE50" s="15" t="e">
        <f t="shared" ref="AE50:AF54" si="123">V50+Y50+AB50</f>
        <v>#REF!</v>
      </c>
      <c r="AF50" s="15" t="e">
        <f t="shared" si="123"/>
        <v>#REF!</v>
      </c>
      <c r="AG50" s="15" t="e">
        <f t="shared" ref="AG50:AG54" si="124">AE50+AF50</f>
        <v>#REF!</v>
      </c>
    </row>
    <row r="51" spans="1:33" s="17" customFormat="1" x14ac:dyDescent="0.65">
      <c r="A51" s="144"/>
      <c r="B51" s="144" t="s">
        <v>52</v>
      </c>
      <c r="C51" s="15">
        <v>58.777777777777779</v>
      </c>
      <c r="D51" s="15">
        <v>0</v>
      </c>
      <c r="E51" s="15">
        <v>12.666666666666666</v>
      </c>
      <c r="F51" s="15">
        <v>0</v>
      </c>
      <c r="G51" s="15" t="e">
        <f>SUM(#REF!)</f>
        <v>#REF!</v>
      </c>
      <c r="H51" s="15" t="e">
        <f>SUM(#REF!)</f>
        <v>#REF!</v>
      </c>
      <c r="I51" s="15" t="e">
        <f>SUM(#REF!+#REF!)</f>
        <v>#REF!</v>
      </c>
      <c r="J51" s="15">
        <v>32.166666666666664</v>
      </c>
      <c r="K51" s="15">
        <v>0</v>
      </c>
      <c r="L51" s="15">
        <v>0</v>
      </c>
      <c r="M51" s="15">
        <v>0</v>
      </c>
      <c r="N51" s="15" t="e">
        <f>SUM(#REF!)*2</f>
        <v>#REF!</v>
      </c>
      <c r="O51" s="15" t="e">
        <f>SUM(#REF!)</f>
        <v>#REF!</v>
      </c>
      <c r="P51" s="15">
        <v>15.33</v>
      </c>
      <c r="Q51" s="15"/>
      <c r="R51" s="15">
        <v>0</v>
      </c>
      <c r="S51" s="15"/>
      <c r="T51" s="15" t="e">
        <f>#REF!*2</f>
        <v>#REF!</v>
      </c>
      <c r="U51" s="15"/>
      <c r="V51" s="15" t="e">
        <f t="shared" si="115"/>
        <v>#REF!</v>
      </c>
      <c r="W51" s="15" t="e">
        <f t="shared" si="116"/>
        <v>#REF!</v>
      </c>
      <c r="X51" s="15" t="e">
        <f t="shared" si="117"/>
        <v>#REF!</v>
      </c>
      <c r="Y51" s="15" t="e">
        <f t="shared" si="118"/>
        <v>#REF!</v>
      </c>
      <c r="Z51" s="15" t="e">
        <f t="shared" si="119"/>
        <v>#REF!</v>
      </c>
      <c r="AA51" s="15" t="e">
        <f t="shared" si="120"/>
        <v>#REF!</v>
      </c>
      <c r="AB51" s="15" t="e">
        <f t="shared" si="121"/>
        <v>#REF!</v>
      </c>
      <c r="AC51" s="15">
        <v>0</v>
      </c>
      <c r="AD51" s="15" t="e">
        <f t="shared" si="122"/>
        <v>#REF!</v>
      </c>
      <c r="AE51" s="15" t="e">
        <f t="shared" si="123"/>
        <v>#REF!</v>
      </c>
      <c r="AF51" s="15" t="e">
        <f t="shared" si="123"/>
        <v>#REF!</v>
      </c>
      <c r="AG51" s="15" t="e">
        <f t="shared" si="124"/>
        <v>#REF!</v>
      </c>
    </row>
    <row r="52" spans="1:33" s="17" customFormat="1" x14ac:dyDescent="0.65">
      <c r="A52" s="144"/>
      <c r="B52" s="144" t="s">
        <v>54</v>
      </c>
      <c r="C52" s="15">
        <v>0</v>
      </c>
      <c r="D52" s="15">
        <v>0</v>
      </c>
      <c r="E52" s="15">
        <v>0</v>
      </c>
      <c r="F52" s="15">
        <v>0</v>
      </c>
      <c r="G52" s="15" t="e">
        <f>SUM(#REF!)</f>
        <v>#REF!</v>
      </c>
      <c r="H52" s="15" t="e">
        <f>SUM(#REF!)</f>
        <v>#REF!</v>
      </c>
      <c r="I52" s="15" t="e">
        <f>SUM(#REF!+#REF!)</f>
        <v>#REF!</v>
      </c>
      <c r="J52" s="15">
        <v>9.3333333333333321</v>
      </c>
      <c r="K52" s="15">
        <v>0</v>
      </c>
      <c r="L52" s="15">
        <v>0</v>
      </c>
      <c r="M52" s="15">
        <v>0</v>
      </c>
      <c r="N52" s="15" t="e">
        <f>SUM(#REF!)*2</f>
        <v>#REF!</v>
      </c>
      <c r="O52" s="15" t="e">
        <f>SUM(#REF!)</f>
        <v>#REF!</v>
      </c>
      <c r="P52" s="15">
        <v>0</v>
      </c>
      <c r="Q52" s="15"/>
      <c r="R52" s="15">
        <v>0</v>
      </c>
      <c r="S52" s="15"/>
      <c r="T52" s="15" t="e">
        <f>#REF!*2</f>
        <v>#REF!</v>
      </c>
      <c r="U52" s="15"/>
      <c r="V52" s="15" t="e">
        <f t="shared" si="115"/>
        <v>#REF!</v>
      </c>
      <c r="W52" s="15" t="e">
        <f t="shared" si="116"/>
        <v>#REF!</v>
      </c>
      <c r="X52" s="15" t="e">
        <f t="shared" si="117"/>
        <v>#REF!</v>
      </c>
      <c r="Y52" s="15" t="e">
        <f t="shared" si="118"/>
        <v>#REF!</v>
      </c>
      <c r="Z52" s="15" t="e">
        <f t="shared" si="119"/>
        <v>#REF!</v>
      </c>
      <c r="AA52" s="15" t="e">
        <f t="shared" si="120"/>
        <v>#REF!</v>
      </c>
      <c r="AB52" s="15" t="e">
        <f t="shared" si="121"/>
        <v>#REF!</v>
      </c>
      <c r="AC52" s="15">
        <v>0</v>
      </c>
      <c r="AD52" s="15" t="e">
        <f t="shared" si="122"/>
        <v>#REF!</v>
      </c>
      <c r="AE52" s="15" t="e">
        <f t="shared" si="123"/>
        <v>#REF!</v>
      </c>
      <c r="AF52" s="15" t="e">
        <f t="shared" si="123"/>
        <v>#REF!</v>
      </c>
      <c r="AG52" s="15" t="e">
        <f t="shared" si="124"/>
        <v>#REF!</v>
      </c>
    </row>
    <row r="53" spans="1:33" s="17" customFormat="1" x14ac:dyDescent="0.65">
      <c r="A53" s="144"/>
      <c r="B53" s="144" t="s">
        <v>53</v>
      </c>
      <c r="C53" s="15">
        <v>0</v>
      </c>
      <c r="D53" s="15">
        <v>0</v>
      </c>
      <c r="E53" s="15">
        <v>0</v>
      </c>
      <c r="F53" s="15">
        <v>0</v>
      </c>
      <c r="G53" s="15" t="e">
        <f>SUM(#REF!)</f>
        <v>#REF!</v>
      </c>
      <c r="H53" s="15" t="e">
        <f>SUM(#REF!)</f>
        <v>#REF!</v>
      </c>
      <c r="I53" s="15" t="e">
        <f>SUM(#REF!+#REF!)</f>
        <v>#REF!</v>
      </c>
      <c r="J53" s="15">
        <v>0</v>
      </c>
      <c r="K53" s="15">
        <v>0</v>
      </c>
      <c r="L53" s="15">
        <v>0</v>
      </c>
      <c r="M53" s="15">
        <v>0</v>
      </c>
      <c r="N53" s="15" t="e">
        <f>SUM(#REF!)*2</f>
        <v>#REF!</v>
      </c>
      <c r="O53" s="15" t="e">
        <f>SUM(#REF!)</f>
        <v>#REF!</v>
      </c>
      <c r="P53" s="15">
        <v>0</v>
      </c>
      <c r="Q53" s="15"/>
      <c r="R53" s="15">
        <v>0</v>
      </c>
      <c r="S53" s="15"/>
      <c r="T53" s="15" t="e">
        <f>#REF!*2</f>
        <v>#REF!</v>
      </c>
      <c r="U53" s="15"/>
      <c r="V53" s="15" t="e">
        <f t="shared" si="115"/>
        <v>#REF!</v>
      </c>
      <c r="W53" s="15" t="e">
        <f t="shared" si="116"/>
        <v>#REF!</v>
      </c>
      <c r="X53" s="15" t="e">
        <f t="shared" si="117"/>
        <v>#REF!</v>
      </c>
      <c r="Y53" s="15" t="e">
        <f t="shared" si="118"/>
        <v>#REF!</v>
      </c>
      <c r="Z53" s="15" t="e">
        <f t="shared" si="119"/>
        <v>#REF!</v>
      </c>
      <c r="AA53" s="15" t="e">
        <f t="shared" si="120"/>
        <v>#REF!</v>
      </c>
      <c r="AB53" s="15" t="e">
        <f t="shared" si="121"/>
        <v>#REF!</v>
      </c>
      <c r="AC53" s="15">
        <v>0</v>
      </c>
      <c r="AD53" s="15" t="e">
        <f t="shared" si="122"/>
        <v>#REF!</v>
      </c>
      <c r="AE53" s="15" t="e">
        <f t="shared" si="123"/>
        <v>#REF!</v>
      </c>
      <c r="AF53" s="15" t="e">
        <f t="shared" si="123"/>
        <v>#REF!</v>
      </c>
      <c r="AG53" s="15" t="e">
        <f t="shared" si="124"/>
        <v>#REF!</v>
      </c>
    </row>
    <row r="54" spans="1:33" s="17" customFormat="1" x14ac:dyDescent="0.65">
      <c r="A54" s="144"/>
      <c r="B54" s="144" t="s">
        <v>198</v>
      </c>
      <c r="C54" s="15">
        <v>0</v>
      </c>
      <c r="D54" s="15">
        <v>0</v>
      </c>
      <c r="E54" s="15">
        <v>0</v>
      </c>
      <c r="F54" s="15">
        <v>0</v>
      </c>
      <c r="G54" s="15" t="e">
        <f>SUM(#REF!)</f>
        <v>#REF!</v>
      </c>
      <c r="H54" s="15" t="e">
        <f>SUM(#REF!)</f>
        <v>#REF!</v>
      </c>
      <c r="I54" s="15" t="e">
        <f>SUM(#REF!+#REF!)</f>
        <v>#REF!</v>
      </c>
      <c r="J54" s="15">
        <v>4.166666666666667</v>
      </c>
      <c r="K54" s="15">
        <v>0</v>
      </c>
      <c r="L54" s="15">
        <v>0</v>
      </c>
      <c r="M54" s="15">
        <v>0</v>
      </c>
      <c r="N54" s="15" t="e">
        <f>SUM(#REF!)*2</f>
        <v>#REF!</v>
      </c>
      <c r="O54" s="15" t="e">
        <f>SUM(#REF!)</f>
        <v>#REF!</v>
      </c>
      <c r="P54" s="15">
        <v>0</v>
      </c>
      <c r="Q54" s="15"/>
      <c r="R54" s="15">
        <v>0</v>
      </c>
      <c r="S54" s="15"/>
      <c r="T54" s="15" t="e">
        <f>#REF!*2</f>
        <v>#REF!</v>
      </c>
      <c r="U54" s="15"/>
      <c r="V54" s="15" t="e">
        <f t="shared" si="115"/>
        <v>#REF!</v>
      </c>
      <c r="W54" s="15" t="e">
        <f t="shared" si="116"/>
        <v>#REF!</v>
      </c>
      <c r="X54" s="15" t="e">
        <f t="shared" si="117"/>
        <v>#REF!</v>
      </c>
      <c r="Y54" s="15" t="e">
        <f t="shared" si="118"/>
        <v>#REF!</v>
      </c>
      <c r="Z54" s="15" t="e">
        <f t="shared" si="119"/>
        <v>#REF!</v>
      </c>
      <c r="AA54" s="15" t="e">
        <f t="shared" si="120"/>
        <v>#REF!</v>
      </c>
      <c r="AB54" s="15" t="e">
        <f t="shared" si="121"/>
        <v>#REF!</v>
      </c>
      <c r="AC54" s="15">
        <v>0</v>
      </c>
      <c r="AD54" s="15" t="e">
        <f t="shared" si="122"/>
        <v>#REF!</v>
      </c>
      <c r="AE54" s="15" t="e">
        <f t="shared" si="123"/>
        <v>#REF!</v>
      </c>
      <c r="AF54" s="15" t="e">
        <f t="shared" si="123"/>
        <v>#REF!</v>
      </c>
      <c r="AG54" s="15" t="e">
        <f t="shared" si="124"/>
        <v>#REF!</v>
      </c>
    </row>
    <row r="55" spans="1:33" s="24" customFormat="1" x14ac:dyDescent="0.65">
      <c r="A55" s="145"/>
      <c r="B55" s="145" t="s">
        <v>55</v>
      </c>
      <c r="C55" s="23">
        <f>SUM(C56:C59)</f>
        <v>299.55555555555554</v>
      </c>
      <c r="D55" s="23">
        <f t="shared" ref="D55:AG55" si="125">SUM(D56:D59)</f>
        <v>0.23076923076923078</v>
      </c>
      <c r="E55" s="23">
        <f t="shared" si="125"/>
        <v>46.333333333333329</v>
      </c>
      <c r="F55" s="23">
        <f t="shared" si="125"/>
        <v>0.23076923076923078</v>
      </c>
      <c r="G55" s="23" t="e">
        <f t="shared" si="125"/>
        <v>#REF!</v>
      </c>
      <c r="H55" s="23" t="e">
        <f t="shared" si="125"/>
        <v>#REF!</v>
      </c>
      <c r="I55" s="23" t="e">
        <f t="shared" si="125"/>
        <v>#REF!</v>
      </c>
      <c r="J55" s="23">
        <f t="shared" si="125"/>
        <v>8.8333333333333339</v>
      </c>
      <c r="K55" s="23">
        <f t="shared" si="125"/>
        <v>0</v>
      </c>
      <c r="L55" s="23">
        <f t="shared" si="125"/>
        <v>0</v>
      </c>
      <c r="M55" s="23">
        <f t="shared" si="125"/>
        <v>0</v>
      </c>
      <c r="N55" s="23" t="e">
        <f t="shared" si="125"/>
        <v>#REF!</v>
      </c>
      <c r="O55" s="23" t="e">
        <f t="shared" si="125"/>
        <v>#REF!</v>
      </c>
      <c r="P55" s="23">
        <f t="shared" si="125"/>
        <v>7.33</v>
      </c>
      <c r="Q55" s="23">
        <f t="shared" si="125"/>
        <v>0</v>
      </c>
      <c r="R55" s="23">
        <f t="shared" si="125"/>
        <v>0</v>
      </c>
      <c r="S55" s="23">
        <f t="shared" si="125"/>
        <v>0</v>
      </c>
      <c r="T55" s="23" t="e">
        <f t="shared" si="125"/>
        <v>#REF!</v>
      </c>
      <c r="U55" s="23">
        <f t="shared" si="125"/>
        <v>0</v>
      </c>
      <c r="V55" s="23" t="e">
        <f t="shared" si="125"/>
        <v>#REF!</v>
      </c>
      <c r="W55" s="23" t="e">
        <f t="shared" si="125"/>
        <v>#REF!</v>
      </c>
      <c r="X55" s="23" t="e">
        <f t="shared" si="125"/>
        <v>#REF!</v>
      </c>
      <c r="Y55" s="23" t="e">
        <f t="shared" si="125"/>
        <v>#REF!</v>
      </c>
      <c r="Z55" s="23" t="e">
        <f t="shared" si="125"/>
        <v>#REF!</v>
      </c>
      <c r="AA55" s="23" t="e">
        <f t="shared" si="125"/>
        <v>#REF!</v>
      </c>
      <c r="AB55" s="23" t="e">
        <f t="shared" si="125"/>
        <v>#REF!</v>
      </c>
      <c r="AC55" s="23">
        <f t="shared" si="125"/>
        <v>0</v>
      </c>
      <c r="AD55" s="23" t="e">
        <f t="shared" si="125"/>
        <v>#REF!</v>
      </c>
      <c r="AE55" s="23" t="e">
        <f t="shared" si="125"/>
        <v>#REF!</v>
      </c>
      <c r="AF55" s="23" t="e">
        <f t="shared" si="125"/>
        <v>#REF!</v>
      </c>
      <c r="AG55" s="23" t="e">
        <f t="shared" si="125"/>
        <v>#REF!</v>
      </c>
    </row>
    <row r="56" spans="1:33" s="17" customFormat="1" x14ac:dyDescent="0.65">
      <c r="A56" s="144"/>
      <c r="B56" s="144" t="s">
        <v>58</v>
      </c>
      <c r="C56" s="15">
        <v>218.55555555555554</v>
      </c>
      <c r="D56" s="15">
        <v>0.23076923076923078</v>
      </c>
      <c r="E56" s="15">
        <v>28.333333333333332</v>
      </c>
      <c r="F56" s="15">
        <v>0.23076923076923078</v>
      </c>
      <c r="G56" s="15" t="e">
        <f>SUM(#REF!)</f>
        <v>#REF!</v>
      </c>
      <c r="H56" s="15" t="e">
        <f>SUM(#REF!)</f>
        <v>#REF!</v>
      </c>
      <c r="I56" s="15" t="e">
        <f>SUM(#REF!+#REF!)</f>
        <v>#REF!</v>
      </c>
      <c r="J56" s="15">
        <v>0</v>
      </c>
      <c r="K56" s="15">
        <v>0</v>
      </c>
      <c r="L56" s="15">
        <v>0</v>
      </c>
      <c r="M56" s="15">
        <v>0</v>
      </c>
      <c r="N56" s="15" t="e">
        <f>SUM(#REF!)*2</f>
        <v>#REF!</v>
      </c>
      <c r="O56" s="15" t="e">
        <f>SUM(#REF!)</f>
        <v>#REF!</v>
      </c>
      <c r="P56" s="15">
        <v>0</v>
      </c>
      <c r="Q56" s="15"/>
      <c r="R56" s="15">
        <v>0</v>
      </c>
      <c r="S56" s="15"/>
      <c r="T56" s="15" t="e">
        <f>#REF!*2</f>
        <v>#REF!</v>
      </c>
      <c r="U56" s="15"/>
      <c r="V56" s="15" t="e">
        <f t="shared" ref="V56:V59" si="126">SUM(C56+E56+G56)/2+I56</f>
        <v>#REF!</v>
      </c>
      <c r="W56" s="15" t="e">
        <f t="shared" ref="W56:W59" si="127">SUM(D56+F56+H56)/3</f>
        <v>#REF!</v>
      </c>
      <c r="X56" s="15" t="e">
        <f t="shared" ref="X56:X59" si="128">V56+W56</f>
        <v>#REF!</v>
      </c>
      <c r="Y56" s="15" t="e">
        <f t="shared" ref="Y56:Y59" si="129">SUM(J56+L56+N56)/2</f>
        <v>#REF!</v>
      </c>
      <c r="Z56" s="15" t="e">
        <f t="shared" ref="Z56:Z59" si="130">SUM(K56+M56+O56)/3</f>
        <v>#REF!</v>
      </c>
      <c r="AA56" s="15" t="e">
        <f t="shared" ref="AA56:AA59" si="131">Y56+Z56</f>
        <v>#REF!</v>
      </c>
      <c r="AB56" s="15" t="e">
        <f t="shared" ref="AB56:AB59" si="132">SUM(P56+R56+T56)/2</f>
        <v>#REF!</v>
      </c>
      <c r="AC56" s="15">
        <v>0</v>
      </c>
      <c r="AD56" s="15" t="e">
        <f t="shared" ref="AD56:AD59" si="133">AB56+AC56</f>
        <v>#REF!</v>
      </c>
      <c r="AE56" s="15" t="e">
        <f t="shared" ref="AE56:AF59" si="134">V56+Y56+AB56</f>
        <v>#REF!</v>
      </c>
      <c r="AF56" s="15" t="e">
        <f t="shared" si="134"/>
        <v>#REF!</v>
      </c>
      <c r="AG56" s="15" t="e">
        <f t="shared" ref="AG56:AG59" si="135">AE56+AF56</f>
        <v>#REF!</v>
      </c>
    </row>
    <row r="57" spans="1:33" s="17" customFormat="1" x14ac:dyDescent="0.65">
      <c r="A57" s="144"/>
      <c r="B57" s="144" t="s">
        <v>59</v>
      </c>
      <c r="C57" s="15">
        <v>52.166666666666664</v>
      </c>
      <c r="D57" s="15">
        <v>0</v>
      </c>
      <c r="E57" s="15">
        <v>9.3333333333333339</v>
      </c>
      <c r="F57" s="15">
        <v>0</v>
      </c>
      <c r="G57" s="15" t="e">
        <f>SUM(#REF!)</f>
        <v>#REF!</v>
      </c>
      <c r="H57" s="15" t="e">
        <f>SUM(#REF!)</f>
        <v>#REF!</v>
      </c>
      <c r="I57" s="15" t="e">
        <f>SUM(#REF!+#REF!)</f>
        <v>#REF!</v>
      </c>
      <c r="J57" s="15">
        <v>0</v>
      </c>
      <c r="K57" s="15">
        <v>0</v>
      </c>
      <c r="L57" s="15">
        <v>0</v>
      </c>
      <c r="M57" s="15">
        <v>0</v>
      </c>
      <c r="N57" s="15" t="e">
        <f>SUM(#REF!)*2</f>
        <v>#REF!</v>
      </c>
      <c r="O57" s="15" t="e">
        <f>SUM(#REF!)</f>
        <v>#REF!</v>
      </c>
      <c r="P57" s="15">
        <v>0</v>
      </c>
      <c r="Q57" s="15"/>
      <c r="R57" s="15">
        <v>0</v>
      </c>
      <c r="S57" s="15"/>
      <c r="T57" s="15" t="e">
        <f>#REF!*2</f>
        <v>#REF!</v>
      </c>
      <c r="U57" s="15"/>
      <c r="V57" s="15" t="e">
        <f t="shared" si="126"/>
        <v>#REF!</v>
      </c>
      <c r="W57" s="15" t="e">
        <f t="shared" si="127"/>
        <v>#REF!</v>
      </c>
      <c r="X57" s="15" t="e">
        <f t="shared" si="128"/>
        <v>#REF!</v>
      </c>
      <c r="Y57" s="15" t="e">
        <f t="shared" si="129"/>
        <v>#REF!</v>
      </c>
      <c r="Z57" s="15" t="e">
        <f t="shared" si="130"/>
        <v>#REF!</v>
      </c>
      <c r="AA57" s="15" t="e">
        <f t="shared" si="131"/>
        <v>#REF!</v>
      </c>
      <c r="AB57" s="15" t="e">
        <f t="shared" si="132"/>
        <v>#REF!</v>
      </c>
      <c r="AC57" s="15">
        <v>0</v>
      </c>
      <c r="AD57" s="15" t="e">
        <f t="shared" si="133"/>
        <v>#REF!</v>
      </c>
      <c r="AE57" s="15" t="e">
        <f t="shared" si="134"/>
        <v>#REF!</v>
      </c>
      <c r="AF57" s="15" t="e">
        <f t="shared" si="134"/>
        <v>#REF!</v>
      </c>
      <c r="AG57" s="15" t="e">
        <f t="shared" si="135"/>
        <v>#REF!</v>
      </c>
    </row>
    <row r="58" spans="1:33" s="17" customFormat="1" x14ac:dyDescent="0.65">
      <c r="A58" s="144"/>
      <c r="B58" s="144" t="s">
        <v>56</v>
      </c>
      <c r="C58" s="15">
        <v>28.833333333333332</v>
      </c>
      <c r="D58" s="15">
        <v>0</v>
      </c>
      <c r="E58" s="15">
        <v>8.6666666666666661</v>
      </c>
      <c r="F58" s="15">
        <v>0</v>
      </c>
      <c r="G58" s="15" t="e">
        <f>SUM(#REF!)</f>
        <v>#REF!</v>
      </c>
      <c r="H58" s="15" t="e">
        <f>SUM(#REF!)</f>
        <v>#REF!</v>
      </c>
      <c r="I58" s="15" t="e">
        <f>SUM(#REF!+#REF!)</f>
        <v>#REF!</v>
      </c>
      <c r="J58" s="15">
        <v>0</v>
      </c>
      <c r="K58" s="15">
        <v>0</v>
      </c>
      <c r="L58" s="15">
        <v>0</v>
      </c>
      <c r="M58" s="15">
        <v>0</v>
      </c>
      <c r="N58" s="15" t="e">
        <f>SUM(#REF!)*2</f>
        <v>#REF!</v>
      </c>
      <c r="O58" s="15" t="e">
        <f>SUM(#REF!)</f>
        <v>#REF!</v>
      </c>
      <c r="P58" s="15">
        <v>0</v>
      </c>
      <c r="Q58" s="15"/>
      <c r="R58" s="15">
        <v>0</v>
      </c>
      <c r="S58" s="15"/>
      <c r="T58" s="15" t="e">
        <f>#REF!*2</f>
        <v>#REF!</v>
      </c>
      <c r="U58" s="15"/>
      <c r="V58" s="15" t="e">
        <f t="shared" si="126"/>
        <v>#REF!</v>
      </c>
      <c r="W58" s="15" t="e">
        <f t="shared" si="127"/>
        <v>#REF!</v>
      </c>
      <c r="X58" s="15" t="e">
        <f t="shared" si="128"/>
        <v>#REF!</v>
      </c>
      <c r="Y58" s="15" t="e">
        <f t="shared" si="129"/>
        <v>#REF!</v>
      </c>
      <c r="Z58" s="15" t="e">
        <f t="shared" si="130"/>
        <v>#REF!</v>
      </c>
      <c r="AA58" s="15" t="e">
        <f t="shared" si="131"/>
        <v>#REF!</v>
      </c>
      <c r="AB58" s="15" t="e">
        <f t="shared" si="132"/>
        <v>#REF!</v>
      </c>
      <c r="AC58" s="15">
        <v>0</v>
      </c>
      <c r="AD58" s="15" t="e">
        <f t="shared" si="133"/>
        <v>#REF!</v>
      </c>
      <c r="AE58" s="15" t="e">
        <f t="shared" si="134"/>
        <v>#REF!</v>
      </c>
      <c r="AF58" s="15" t="e">
        <f t="shared" si="134"/>
        <v>#REF!</v>
      </c>
      <c r="AG58" s="15" t="e">
        <f t="shared" si="135"/>
        <v>#REF!</v>
      </c>
    </row>
    <row r="59" spans="1:33" s="17" customFormat="1" x14ac:dyDescent="0.65">
      <c r="A59" s="144"/>
      <c r="B59" s="144" t="s">
        <v>57</v>
      </c>
      <c r="C59" s="15">
        <v>0</v>
      </c>
      <c r="D59" s="15">
        <v>0</v>
      </c>
      <c r="E59" s="15">
        <v>0</v>
      </c>
      <c r="F59" s="15">
        <v>0</v>
      </c>
      <c r="G59" s="15" t="e">
        <f>SUM(#REF!)</f>
        <v>#REF!</v>
      </c>
      <c r="H59" s="15" t="e">
        <f>SUM(#REF!)</f>
        <v>#REF!</v>
      </c>
      <c r="I59" s="15" t="e">
        <f>SUM(#REF!+#REF!)</f>
        <v>#REF!</v>
      </c>
      <c r="J59" s="15">
        <v>8.8333333333333339</v>
      </c>
      <c r="K59" s="15">
        <v>0</v>
      </c>
      <c r="L59" s="15">
        <v>0</v>
      </c>
      <c r="M59" s="15">
        <v>0</v>
      </c>
      <c r="N59" s="15" t="e">
        <f>SUM(#REF!)*2</f>
        <v>#REF!</v>
      </c>
      <c r="O59" s="15" t="e">
        <f>SUM(#REF!)</f>
        <v>#REF!</v>
      </c>
      <c r="P59" s="15">
        <v>7.33</v>
      </c>
      <c r="Q59" s="15"/>
      <c r="R59" s="15">
        <v>0</v>
      </c>
      <c r="S59" s="15"/>
      <c r="T59" s="15" t="e">
        <f>#REF!*2</f>
        <v>#REF!</v>
      </c>
      <c r="U59" s="15"/>
      <c r="V59" s="15" t="e">
        <f t="shared" si="126"/>
        <v>#REF!</v>
      </c>
      <c r="W59" s="15" t="e">
        <f t="shared" si="127"/>
        <v>#REF!</v>
      </c>
      <c r="X59" s="15" t="e">
        <f t="shared" si="128"/>
        <v>#REF!</v>
      </c>
      <c r="Y59" s="15" t="e">
        <f t="shared" si="129"/>
        <v>#REF!</v>
      </c>
      <c r="Z59" s="15" t="e">
        <f t="shared" si="130"/>
        <v>#REF!</v>
      </c>
      <c r="AA59" s="15" t="e">
        <f t="shared" si="131"/>
        <v>#REF!</v>
      </c>
      <c r="AB59" s="15" t="e">
        <f t="shared" si="132"/>
        <v>#REF!</v>
      </c>
      <c r="AC59" s="15">
        <v>0</v>
      </c>
      <c r="AD59" s="15" t="e">
        <f t="shared" si="133"/>
        <v>#REF!</v>
      </c>
      <c r="AE59" s="15" t="e">
        <f t="shared" si="134"/>
        <v>#REF!</v>
      </c>
      <c r="AF59" s="15" t="e">
        <f t="shared" si="134"/>
        <v>#REF!</v>
      </c>
      <c r="AG59" s="15" t="e">
        <f t="shared" si="135"/>
        <v>#REF!</v>
      </c>
    </row>
    <row r="60" spans="1:33" s="24" customFormat="1" x14ac:dyDescent="0.65">
      <c r="A60" s="143" t="s">
        <v>60</v>
      </c>
      <c r="B60" s="143"/>
      <c r="C60" s="23">
        <f>SUM(C61+C67)</f>
        <v>492.5</v>
      </c>
      <c r="D60" s="23">
        <f t="shared" ref="D60:AG60" si="136">SUM(D61+D67)</f>
        <v>0</v>
      </c>
      <c r="E60" s="23">
        <f t="shared" si="136"/>
        <v>42</v>
      </c>
      <c r="F60" s="23">
        <f t="shared" si="136"/>
        <v>0</v>
      </c>
      <c r="G60" s="23" t="e">
        <f t="shared" si="136"/>
        <v>#REF!</v>
      </c>
      <c r="H60" s="23" t="e">
        <f t="shared" si="136"/>
        <v>#REF!</v>
      </c>
      <c r="I60" s="23" t="e">
        <f t="shared" si="136"/>
        <v>#REF!</v>
      </c>
      <c r="J60" s="23">
        <v>21.166666666666668</v>
      </c>
      <c r="K60" s="23">
        <f t="shared" si="136"/>
        <v>0</v>
      </c>
      <c r="L60" s="23">
        <f t="shared" si="136"/>
        <v>0</v>
      </c>
      <c r="M60" s="23">
        <f t="shared" si="136"/>
        <v>0</v>
      </c>
      <c r="N60" s="23" t="e">
        <f t="shared" si="136"/>
        <v>#REF!</v>
      </c>
      <c r="O60" s="23" t="e">
        <f t="shared" si="136"/>
        <v>#REF!</v>
      </c>
      <c r="P60" s="23">
        <v>33.833333333333336</v>
      </c>
      <c r="Q60" s="23">
        <f t="shared" si="136"/>
        <v>0</v>
      </c>
      <c r="R60" s="23">
        <f t="shared" si="136"/>
        <v>0</v>
      </c>
      <c r="S60" s="23">
        <f t="shared" si="136"/>
        <v>0</v>
      </c>
      <c r="T60" s="23" t="e">
        <f t="shared" si="136"/>
        <v>#REF!</v>
      </c>
      <c r="U60" s="23">
        <f t="shared" si="136"/>
        <v>0</v>
      </c>
      <c r="V60" s="23" t="e">
        <f t="shared" si="136"/>
        <v>#REF!</v>
      </c>
      <c r="W60" s="23" t="e">
        <f t="shared" si="136"/>
        <v>#REF!</v>
      </c>
      <c r="X60" s="23" t="e">
        <f t="shared" si="136"/>
        <v>#REF!</v>
      </c>
      <c r="Y60" s="23" t="e">
        <f t="shared" si="136"/>
        <v>#REF!</v>
      </c>
      <c r="Z60" s="23" t="e">
        <f t="shared" si="136"/>
        <v>#REF!</v>
      </c>
      <c r="AA60" s="23" t="e">
        <f t="shared" si="136"/>
        <v>#REF!</v>
      </c>
      <c r="AB60" s="23" t="e">
        <f t="shared" si="136"/>
        <v>#REF!</v>
      </c>
      <c r="AC60" s="23">
        <f t="shared" si="136"/>
        <v>0</v>
      </c>
      <c r="AD60" s="23" t="e">
        <f t="shared" si="136"/>
        <v>#REF!</v>
      </c>
      <c r="AE60" s="23" t="e">
        <f t="shared" si="136"/>
        <v>#REF!</v>
      </c>
      <c r="AF60" s="23" t="e">
        <f t="shared" si="136"/>
        <v>#REF!</v>
      </c>
      <c r="AG60" s="23" t="e">
        <f t="shared" si="136"/>
        <v>#REF!</v>
      </c>
    </row>
    <row r="61" spans="1:33" s="24" customFormat="1" x14ac:dyDescent="0.65">
      <c r="A61" s="143"/>
      <c r="B61" s="143" t="s">
        <v>61</v>
      </c>
      <c r="C61" s="23">
        <f>SUM(C62:C66)</f>
        <v>295.27777777777777</v>
      </c>
      <c r="D61" s="23">
        <f t="shared" ref="D61:AG61" si="137">SUM(D62:D66)</f>
        <v>0</v>
      </c>
      <c r="E61" s="23">
        <f t="shared" si="137"/>
        <v>32.666666666666664</v>
      </c>
      <c r="F61" s="23">
        <f t="shared" si="137"/>
        <v>0</v>
      </c>
      <c r="G61" s="23" t="e">
        <f t="shared" si="137"/>
        <v>#REF!</v>
      </c>
      <c r="H61" s="23" t="e">
        <f t="shared" si="137"/>
        <v>#REF!</v>
      </c>
      <c r="I61" s="23" t="e">
        <f t="shared" si="137"/>
        <v>#REF!</v>
      </c>
      <c r="J61" s="23">
        <v>16.5</v>
      </c>
      <c r="K61" s="23">
        <f t="shared" si="137"/>
        <v>0</v>
      </c>
      <c r="L61" s="23">
        <f t="shared" si="137"/>
        <v>0</v>
      </c>
      <c r="M61" s="23">
        <f t="shared" si="137"/>
        <v>0</v>
      </c>
      <c r="N61" s="23" t="e">
        <f t="shared" si="137"/>
        <v>#REF!</v>
      </c>
      <c r="O61" s="23" t="e">
        <f t="shared" si="137"/>
        <v>#REF!</v>
      </c>
      <c r="P61" s="23">
        <v>26</v>
      </c>
      <c r="Q61" s="23">
        <f t="shared" si="137"/>
        <v>0</v>
      </c>
      <c r="R61" s="23">
        <f t="shared" si="137"/>
        <v>0</v>
      </c>
      <c r="S61" s="23">
        <f t="shared" si="137"/>
        <v>0</v>
      </c>
      <c r="T61" s="23" t="e">
        <f t="shared" si="137"/>
        <v>#REF!</v>
      </c>
      <c r="U61" s="23">
        <f t="shared" si="137"/>
        <v>0</v>
      </c>
      <c r="V61" s="23" t="e">
        <f t="shared" si="137"/>
        <v>#REF!</v>
      </c>
      <c r="W61" s="23" t="e">
        <f t="shared" si="137"/>
        <v>#REF!</v>
      </c>
      <c r="X61" s="23" t="e">
        <f t="shared" si="137"/>
        <v>#REF!</v>
      </c>
      <c r="Y61" s="23" t="e">
        <f t="shared" si="137"/>
        <v>#REF!</v>
      </c>
      <c r="Z61" s="23" t="e">
        <f t="shared" si="137"/>
        <v>#REF!</v>
      </c>
      <c r="AA61" s="23" t="e">
        <f t="shared" si="137"/>
        <v>#REF!</v>
      </c>
      <c r="AB61" s="23" t="e">
        <f t="shared" si="137"/>
        <v>#REF!</v>
      </c>
      <c r="AC61" s="23">
        <f t="shared" si="137"/>
        <v>0</v>
      </c>
      <c r="AD61" s="23" t="e">
        <f t="shared" si="137"/>
        <v>#REF!</v>
      </c>
      <c r="AE61" s="23" t="e">
        <f t="shared" si="137"/>
        <v>#REF!</v>
      </c>
      <c r="AF61" s="23" t="e">
        <f t="shared" si="137"/>
        <v>#REF!</v>
      </c>
      <c r="AG61" s="23" t="e">
        <f t="shared" si="137"/>
        <v>#REF!</v>
      </c>
    </row>
    <row r="62" spans="1:33" s="17" customFormat="1" x14ac:dyDescent="0.65">
      <c r="A62" s="140"/>
      <c r="B62" s="140" t="s">
        <v>64</v>
      </c>
      <c r="C62" s="15">
        <v>87</v>
      </c>
      <c r="D62" s="15">
        <v>0</v>
      </c>
      <c r="E62" s="15">
        <v>12.666666666666666</v>
      </c>
      <c r="F62" s="15">
        <v>0</v>
      </c>
      <c r="G62" s="15" t="e">
        <f>SUM(#REF!)</f>
        <v>#REF!</v>
      </c>
      <c r="H62" s="15" t="e">
        <f>SUM(#REF!)</f>
        <v>#REF!</v>
      </c>
      <c r="I62" s="15" t="e">
        <f>SUM(#REF!+#REF!)</f>
        <v>#REF!</v>
      </c>
      <c r="J62" s="15">
        <v>0</v>
      </c>
      <c r="K62" s="15">
        <v>0</v>
      </c>
      <c r="L62" s="15">
        <v>0</v>
      </c>
      <c r="M62" s="15">
        <v>0</v>
      </c>
      <c r="N62" s="15" t="e">
        <f>SUM(#REF!)*2</f>
        <v>#REF!</v>
      </c>
      <c r="O62" s="15" t="e">
        <f>SUM(#REF!)</f>
        <v>#REF!</v>
      </c>
      <c r="P62" s="15">
        <v>0</v>
      </c>
      <c r="Q62" s="15"/>
      <c r="R62" s="15">
        <v>0</v>
      </c>
      <c r="S62" s="15"/>
      <c r="T62" s="15" t="e">
        <f>#REF!*2</f>
        <v>#REF!</v>
      </c>
      <c r="U62" s="15"/>
      <c r="V62" s="15" t="e">
        <f t="shared" ref="V62:V66" si="138">SUM(C62+E62+G62)/2+I62</f>
        <v>#REF!</v>
      </c>
      <c r="W62" s="15" t="e">
        <f t="shared" ref="W62:W66" si="139">SUM(D62+F62+H62)/3</f>
        <v>#REF!</v>
      </c>
      <c r="X62" s="15" t="e">
        <f t="shared" ref="X62:X66" si="140">V62+W62</f>
        <v>#REF!</v>
      </c>
      <c r="Y62" s="15" t="e">
        <f t="shared" ref="Y62:Y66" si="141">SUM(J62+L62+N62)/2</f>
        <v>#REF!</v>
      </c>
      <c r="Z62" s="15" t="e">
        <f t="shared" ref="Z62:Z66" si="142">SUM(K62+M62+O62)/3</f>
        <v>#REF!</v>
      </c>
      <c r="AA62" s="15" t="e">
        <f t="shared" ref="AA62:AA66" si="143">Y62+Z62</f>
        <v>#REF!</v>
      </c>
      <c r="AB62" s="15" t="e">
        <f t="shared" ref="AB62:AB66" si="144">SUM(P62+R62+T62)/2</f>
        <v>#REF!</v>
      </c>
      <c r="AC62" s="15">
        <v>0</v>
      </c>
      <c r="AD62" s="15" t="e">
        <f t="shared" ref="AD62:AD66" si="145">AB62+AC62</f>
        <v>#REF!</v>
      </c>
      <c r="AE62" s="15" t="e">
        <f t="shared" ref="AE62:AF66" si="146">V62+Y62+AB62</f>
        <v>#REF!</v>
      </c>
      <c r="AF62" s="15" t="e">
        <f t="shared" si="146"/>
        <v>#REF!</v>
      </c>
      <c r="AG62" s="15" t="e">
        <f t="shared" ref="AG62:AG66" si="147">AE62+AF62</f>
        <v>#REF!</v>
      </c>
    </row>
    <row r="63" spans="1:33" s="17" customFormat="1" x14ac:dyDescent="0.65">
      <c r="A63" s="140"/>
      <c r="B63" s="140" t="s">
        <v>65</v>
      </c>
      <c r="C63" s="15">
        <v>116.16666666666666</v>
      </c>
      <c r="D63" s="15">
        <v>0</v>
      </c>
      <c r="E63" s="15">
        <v>13</v>
      </c>
      <c r="F63" s="15">
        <v>0</v>
      </c>
      <c r="G63" s="15" t="e">
        <f>SUM(#REF!)</f>
        <v>#REF!</v>
      </c>
      <c r="H63" s="15" t="e">
        <f>SUM(#REF!)</f>
        <v>#REF!</v>
      </c>
      <c r="I63" s="15" t="e">
        <f>SUM(#REF!+#REF!)</f>
        <v>#REF!</v>
      </c>
      <c r="J63" s="15">
        <v>0</v>
      </c>
      <c r="K63" s="15">
        <v>0</v>
      </c>
      <c r="L63" s="15">
        <v>0</v>
      </c>
      <c r="M63" s="15">
        <v>0</v>
      </c>
      <c r="N63" s="15" t="e">
        <f>SUM(#REF!)*2</f>
        <v>#REF!</v>
      </c>
      <c r="O63" s="15" t="e">
        <f>SUM(#REF!)</f>
        <v>#REF!</v>
      </c>
      <c r="P63" s="15">
        <v>0</v>
      </c>
      <c r="Q63" s="15"/>
      <c r="R63" s="15">
        <v>0</v>
      </c>
      <c r="S63" s="15"/>
      <c r="T63" s="15" t="e">
        <f>#REF!*2</f>
        <v>#REF!</v>
      </c>
      <c r="U63" s="15"/>
      <c r="V63" s="15" t="e">
        <f t="shared" si="138"/>
        <v>#REF!</v>
      </c>
      <c r="W63" s="15" t="e">
        <f t="shared" si="139"/>
        <v>#REF!</v>
      </c>
      <c r="X63" s="15" t="e">
        <f t="shared" si="140"/>
        <v>#REF!</v>
      </c>
      <c r="Y63" s="15" t="e">
        <f t="shared" si="141"/>
        <v>#REF!</v>
      </c>
      <c r="Z63" s="15" t="e">
        <f t="shared" si="142"/>
        <v>#REF!</v>
      </c>
      <c r="AA63" s="15" t="e">
        <f t="shared" si="143"/>
        <v>#REF!</v>
      </c>
      <c r="AB63" s="15" t="e">
        <f t="shared" si="144"/>
        <v>#REF!</v>
      </c>
      <c r="AC63" s="15">
        <v>0</v>
      </c>
      <c r="AD63" s="15" t="e">
        <f t="shared" si="145"/>
        <v>#REF!</v>
      </c>
      <c r="AE63" s="15" t="e">
        <f t="shared" si="146"/>
        <v>#REF!</v>
      </c>
      <c r="AF63" s="15" t="e">
        <f t="shared" si="146"/>
        <v>#REF!</v>
      </c>
      <c r="AG63" s="15" t="e">
        <f t="shared" si="147"/>
        <v>#REF!</v>
      </c>
    </row>
    <row r="64" spans="1:33" s="17" customFormat="1" x14ac:dyDescent="0.65">
      <c r="A64" s="140"/>
      <c r="B64" s="140" t="s">
        <v>62</v>
      </c>
      <c r="C64" s="15">
        <v>92.111111111111114</v>
      </c>
      <c r="D64" s="15">
        <v>0</v>
      </c>
      <c r="E64" s="15">
        <v>7</v>
      </c>
      <c r="F64" s="15">
        <v>0</v>
      </c>
      <c r="G64" s="15" t="e">
        <f>SUM(#REF!)</f>
        <v>#REF!</v>
      </c>
      <c r="H64" s="15" t="e">
        <f>SUM(#REF!)</f>
        <v>#REF!</v>
      </c>
      <c r="I64" s="15" t="e">
        <f>SUM(#REF!+#REF!)</f>
        <v>#REF!</v>
      </c>
      <c r="J64" s="15">
        <v>0</v>
      </c>
      <c r="K64" s="15">
        <v>0</v>
      </c>
      <c r="L64" s="15">
        <v>0</v>
      </c>
      <c r="M64" s="15">
        <v>0</v>
      </c>
      <c r="N64" s="15" t="e">
        <f>SUM(#REF!)*2</f>
        <v>#REF!</v>
      </c>
      <c r="O64" s="15" t="e">
        <f>SUM(#REF!)</f>
        <v>#REF!</v>
      </c>
      <c r="P64" s="15">
        <v>0</v>
      </c>
      <c r="Q64" s="15"/>
      <c r="R64" s="15">
        <v>0</v>
      </c>
      <c r="S64" s="15"/>
      <c r="T64" s="15" t="e">
        <f>#REF!*2</f>
        <v>#REF!</v>
      </c>
      <c r="U64" s="15"/>
      <c r="V64" s="15" t="e">
        <f t="shared" si="138"/>
        <v>#REF!</v>
      </c>
      <c r="W64" s="15" t="e">
        <f t="shared" si="139"/>
        <v>#REF!</v>
      </c>
      <c r="X64" s="15" t="e">
        <f t="shared" si="140"/>
        <v>#REF!</v>
      </c>
      <c r="Y64" s="15" t="e">
        <f t="shared" si="141"/>
        <v>#REF!</v>
      </c>
      <c r="Z64" s="15" t="e">
        <f t="shared" si="142"/>
        <v>#REF!</v>
      </c>
      <c r="AA64" s="15" t="e">
        <f t="shared" si="143"/>
        <v>#REF!</v>
      </c>
      <c r="AB64" s="15" t="e">
        <f t="shared" si="144"/>
        <v>#REF!</v>
      </c>
      <c r="AC64" s="15">
        <v>0</v>
      </c>
      <c r="AD64" s="15" t="e">
        <f t="shared" si="145"/>
        <v>#REF!</v>
      </c>
      <c r="AE64" s="15" t="e">
        <f t="shared" si="146"/>
        <v>#REF!</v>
      </c>
      <c r="AF64" s="15" t="e">
        <f t="shared" si="146"/>
        <v>#REF!</v>
      </c>
      <c r="AG64" s="15" t="e">
        <f t="shared" si="147"/>
        <v>#REF!</v>
      </c>
    </row>
    <row r="65" spans="1:34" s="17" customFormat="1" x14ac:dyDescent="0.65">
      <c r="A65" s="140"/>
      <c r="B65" s="140" t="s">
        <v>256</v>
      </c>
      <c r="C65" s="15">
        <v>0</v>
      </c>
      <c r="D65" s="15">
        <v>0</v>
      </c>
      <c r="E65" s="15">
        <v>0</v>
      </c>
      <c r="F65" s="15">
        <v>0</v>
      </c>
      <c r="G65" s="15" t="e">
        <f>SUM(#REF!)</f>
        <v>#REF!</v>
      </c>
      <c r="H65" s="15" t="e">
        <f>SUM(#REF!)</f>
        <v>#REF!</v>
      </c>
      <c r="I65" s="15" t="e">
        <f>SUM(#REF!+#REF!)</f>
        <v>#REF!</v>
      </c>
      <c r="J65" s="15">
        <v>0</v>
      </c>
      <c r="K65" s="15">
        <v>0</v>
      </c>
      <c r="L65" s="15">
        <v>0</v>
      </c>
      <c r="M65" s="15">
        <v>0</v>
      </c>
      <c r="N65" s="15" t="e">
        <f>SUM(#REF!)*2</f>
        <v>#REF!</v>
      </c>
      <c r="O65" s="15" t="e">
        <f>SUM(#REF!)</f>
        <v>#REF!</v>
      </c>
      <c r="P65" s="15">
        <v>0</v>
      </c>
      <c r="Q65" s="15"/>
      <c r="R65" s="15">
        <v>0</v>
      </c>
      <c r="S65" s="15"/>
      <c r="T65" s="15" t="e">
        <f>#REF!*2</f>
        <v>#REF!</v>
      </c>
      <c r="U65" s="15"/>
      <c r="V65" s="15" t="e">
        <f t="shared" ref="V65" si="148">SUM(C65+E65+G65)/2+I65</f>
        <v>#REF!</v>
      </c>
      <c r="W65" s="15" t="e">
        <f t="shared" ref="W65" si="149">SUM(D65+F65+H65)/3</f>
        <v>#REF!</v>
      </c>
      <c r="X65" s="15" t="e">
        <f t="shared" ref="X65" si="150">V65+W65</f>
        <v>#REF!</v>
      </c>
      <c r="Y65" s="15" t="e">
        <f t="shared" ref="Y65" si="151">SUM(J65+L65+N65)/2</f>
        <v>#REF!</v>
      </c>
      <c r="Z65" s="15" t="e">
        <f t="shared" ref="Z65" si="152">SUM(K65+M65+O65)/3</f>
        <v>#REF!</v>
      </c>
      <c r="AA65" s="15" t="e">
        <f t="shared" ref="AA65" si="153">Y65+Z65</f>
        <v>#REF!</v>
      </c>
      <c r="AB65" s="15" t="e">
        <f t="shared" ref="AB65" si="154">SUM(P65+R65+T65)/2</f>
        <v>#REF!</v>
      </c>
      <c r="AC65" s="15">
        <v>0</v>
      </c>
      <c r="AD65" s="15" t="e">
        <f t="shared" ref="AD65" si="155">AB65+AC65</f>
        <v>#REF!</v>
      </c>
      <c r="AE65" s="15" t="e">
        <f t="shared" ref="AE65" si="156">V65+Y65+AB65</f>
        <v>#REF!</v>
      </c>
      <c r="AF65" s="15" t="e">
        <f t="shared" ref="AF65" si="157">W65+Z65+AC65</f>
        <v>#REF!</v>
      </c>
      <c r="AG65" s="15" t="e">
        <f t="shared" ref="AG65" si="158">AE65+AF65</f>
        <v>#REF!</v>
      </c>
    </row>
    <row r="66" spans="1:34" s="17" customFormat="1" x14ac:dyDescent="0.65">
      <c r="A66" s="140"/>
      <c r="B66" s="140" t="s">
        <v>63</v>
      </c>
      <c r="C66" s="15">
        <v>0</v>
      </c>
      <c r="D66" s="15">
        <v>0</v>
      </c>
      <c r="E66" s="15">
        <v>0</v>
      </c>
      <c r="F66" s="15">
        <v>0</v>
      </c>
      <c r="G66" s="15" t="e">
        <f>SUM(#REF!)</f>
        <v>#REF!</v>
      </c>
      <c r="H66" s="15" t="e">
        <f>SUM(#REF!)</f>
        <v>#REF!</v>
      </c>
      <c r="I66" s="15" t="e">
        <f>SUM(#REF!+#REF!)</f>
        <v>#REF!</v>
      </c>
      <c r="J66" s="15">
        <v>16.5</v>
      </c>
      <c r="K66" s="15">
        <v>0</v>
      </c>
      <c r="L66" s="15">
        <v>0</v>
      </c>
      <c r="M66" s="15">
        <v>0</v>
      </c>
      <c r="N66" s="15" t="e">
        <f>SUM(#REF!)*2</f>
        <v>#REF!</v>
      </c>
      <c r="O66" s="15" t="e">
        <f>SUM(#REF!)</f>
        <v>#REF!</v>
      </c>
      <c r="P66" s="15">
        <v>26</v>
      </c>
      <c r="Q66" s="15"/>
      <c r="R66" s="15">
        <v>0</v>
      </c>
      <c r="S66" s="15"/>
      <c r="T66" s="15" t="e">
        <f>#REF!*2</f>
        <v>#REF!</v>
      </c>
      <c r="U66" s="15"/>
      <c r="V66" s="15" t="e">
        <f t="shared" si="138"/>
        <v>#REF!</v>
      </c>
      <c r="W66" s="15" t="e">
        <f t="shared" si="139"/>
        <v>#REF!</v>
      </c>
      <c r="X66" s="15" t="e">
        <f t="shared" si="140"/>
        <v>#REF!</v>
      </c>
      <c r="Y66" s="15" t="e">
        <f t="shared" si="141"/>
        <v>#REF!</v>
      </c>
      <c r="Z66" s="15" t="e">
        <f t="shared" si="142"/>
        <v>#REF!</v>
      </c>
      <c r="AA66" s="15" t="e">
        <f t="shared" si="143"/>
        <v>#REF!</v>
      </c>
      <c r="AB66" s="15" t="e">
        <f t="shared" si="144"/>
        <v>#REF!</v>
      </c>
      <c r="AC66" s="15">
        <v>0</v>
      </c>
      <c r="AD66" s="15" t="e">
        <f t="shared" si="145"/>
        <v>#REF!</v>
      </c>
      <c r="AE66" s="15" t="e">
        <f t="shared" si="146"/>
        <v>#REF!</v>
      </c>
      <c r="AF66" s="15" t="e">
        <f t="shared" si="146"/>
        <v>#REF!</v>
      </c>
      <c r="AG66" s="15" t="e">
        <f t="shared" si="147"/>
        <v>#REF!</v>
      </c>
    </row>
    <row r="67" spans="1:34" s="24" customFormat="1" x14ac:dyDescent="0.65">
      <c r="A67" s="143"/>
      <c r="B67" s="143" t="s">
        <v>66</v>
      </c>
      <c r="C67" s="23">
        <f>SUM(C68)</f>
        <v>197.22222222222223</v>
      </c>
      <c r="D67" s="23">
        <f t="shared" ref="D67:AG67" si="159">SUM(D68)</f>
        <v>0</v>
      </c>
      <c r="E67" s="23">
        <f t="shared" si="159"/>
        <v>9.3333333333333339</v>
      </c>
      <c r="F67" s="23">
        <f t="shared" si="159"/>
        <v>0</v>
      </c>
      <c r="G67" s="23" t="e">
        <f t="shared" si="159"/>
        <v>#REF!</v>
      </c>
      <c r="H67" s="23" t="e">
        <f t="shared" si="159"/>
        <v>#REF!</v>
      </c>
      <c r="I67" s="23" t="e">
        <f t="shared" si="159"/>
        <v>#REF!</v>
      </c>
      <c r="J67" s="23">
        <v>4.666666666666667</v>
      </c>
      <c r="K67" s="23">
        <f t="shared" si="159"/>
        <v>0</v>
      </c>
      <c r="L67" s="23">
        <f t="shared" si="159"/>
        <v>0</v>
      </c>
      <c r="M67" s="23">
        <f t="shared" si="159"/>
        <v>0</v>
      </c>
      <c r="N67" s="23" t="e">
        <f t="shared" si="159"/>
        <v>#REF!</v>
      </c>
      <c r="O67" s="23" t="e">
        <f t="shared" si="159"/>
        <v>#REF!</v>
      </c>
      <c r="P67" s="23">
        <v>7.833333333333333</v>
      </c>
      <c r="Q67" s="23">
        <f t="shared" si="159"/>
        <v>0</v>
      </c>
      <c r="R67" s="23">
        <f t="shared" si="159"/>
        <v>0</v>
      </c>
      <c r="S67" s="23">
        <f t="shared" si="159"/>
        <v>0</v>
      </c>
      <c r="T67" s="23" t="e">
        <f t="shared" si="159"/>
        <v>#REF!</v>
      </c>
      <c r="U67" s="23">
        <f t="shared" si="159"/>
        <v>0</v>
      </c>
      <c r="V67" s="23" t="e">
        <f t="shared" si="159"/>
        <v>#REF!</v>
      </c>
      <c r="W67" s="23" t="e">
        <f t="shared" si="159"/>
        <v>#REF!</v>
      </c>
      <c r="X67" s="23" t="e">
        <f t="shared" si="159"/>
        <v>#REF!</v>
      </c>
      <c r="Y67" s="23" t="e">
        <f t="shared" si="159"/>
        <v>#REF!</v>
      </c>
      <c r="Z67" s="23" t="e">
        <f t="shared" si="159"/>
        <v>#REF!</v>
      </c>
      <c r="AA67" s="23" t="e">
        <f t="shared" si="159"/>
        <v>#REF!</v>
      </c>
      <c r="AB67" s="23" t="e">
        <f t="shared" si="159"/>
        <v>#REF!</v>
      </c>
      <c r="AC67" s="23">
        <f t="shared" si="159"/>
        <v>0</v>
      </c>
      <c r="AD67" s="23" t="e">
        <f t="shared" si="159"/>
        <v>#REF!</v>
      </c>
      <c r="AE67" s="23" t="e">
        <f t="shared" si="159"/>
        <v>#REF!</v>
      </c>
      <c r="AF67" s="23" t="e">
        <f t="shared" si="159"/>
        <v>#REF!</v>
      </c>
      <c r="AG67" s="23" t="e">
        <f t="shared" si="159"/>
        <v>#REF!</v>
      </c>
    </row>
    <row r="68" spans="1:34" s="17" customFormat="1" x14ac:dyDescent="0.65">
      <c r="A68" s="140"/>
      <c r="B68" s="140" t="s">
        <v>190</v>
      </c>
      <c r="C68" s="15">
        <v>197.22222222222223</v>
      </c>
      <c r="D68" s="15">
        <v>0</v>
      </c>
      <c r="E68" s="15">
        <v>9.3333333333333339</v>
      </c>
      <c r="F68" s="15">
        <v>0</v>
      </c>
      <c r="G68" s="15" t="e">
        <f>SUM(#REF!)</f>
        <v>#REF!</v>
      </c>
      <c r="H68" s="15" t="e">
        <f>SUM(#REF!)</f>
        <v>#REF!</v>
      </c>
      <c r="I68" s="15" t="e">
        <f>SUM(#REF!+#REF!)</f>
        <v>#REF!</v>
      </c>
      <c r="J68" s="15">
        <v>4.666666666666667</v>
      </c>
      <c r="K68" s="15">
        <v>0</v>
      </c>
      <c r="L68" s="15">
        <v>0</v>
      </c>
      <c r="M68" s="15">
        <v>0</v>
      </c>
      <c r="N68" s="15" t="e">
        <f>SUM(#REF!)*2</f>
        <v>#REF!</v>
      </c>
      <c r="O68" s="15" t="e">
        <f>SUM(#REF!)</f>
        <v>#REF!</v>
      </c>
      <c r="P68" s="15">
        <v>7.833333333333333</v>
      </c>
      <c r="Q68" s="15"/>
      <c r="R68" s="15">
        <v>0</v>
      </c>
      <c r="S68" s="15"/>
      <c r="T68" s="15" t="e">
        <f>#REF!*2</f>
        <v>#REF!</v>
      </c>
      <c r="U68" s="15"/>
      <c r="V68" s="15" t="e">
        <f>SUM(C68+E68+G68)/2+I68</f>
        <v>#REF!</v>
      </c>
      <c r="W68" s="15" t="e">
        <f>SUM(D68+F68+H68)/3</f>
        <v>#REF!</v>
      </c>
      <c r="X68" s="15" t="e">
        <f>V68+W68</f>
        <v>#REF!</v>
      </c>
      <c r="Y68" s="15" t="e">
        <f t="shared" ref="Y68" si="160">SUM(J68+L68+N68)/2</f>
        <v>#REF!</v>
      </c>
      <c r="Z68" s="15" t="e">
        <f t="shared" ref="Z68" si="161">SUM(K68+M68+O68)/3</f>
        <v>#REF!</v>
      </c>
      <c r="AA68" s="15" t="e">
        <f t="shared" ref="AA68" si="162">Y68+Z68</f>
        <v>#REF!</v>
      </c>
      <c r="AB68" s="15" t="e">
        <f>SUM(P68+R68+T68)/2</f>
        <v>#REF!</v>
      </c>
      <c r="AC68" s="15">
        <v>0</v>
      </c>
      <c r="AD68" s="15" t="e">
        <f>AB68+AC68</f>
        <v>#REF!</v>
      </c>
      <c r="AE68" s="15" t="e">
        <f>V68+Y68+AB68</f>
        <v>#REF!</v>
      </c>
      <c r="AF68" s="15" t="e">
        <f>W68+Z68+AC68</f>
        <v>#REF!</v>
      </c>
      <c r="AG68" s="15" t="e">
        <f>AE68+AF68</f>
        <v>#REF!</v>
      </c>
    </row>
    <row r="69" spans="1:34" s="24" customFormat="1" x14ac:dyDescent="0.65">
      <c r="A69" s="145" t="s">
        <v>275</v>
      </c>
      <c r="B69" s="145"/>
      <c r="C69" s="23">
        <f>SUM(C70:C71)</f>
        <v>0</v>
      </c>
      <c r="D69" s="23">
        <f t="shared" ref="D69:AG69" si="163">SUM(D70:D71)</f>
        <v>0</v>
      </c>
      <c r="E69" s="23">
        <f t="shared" si="163"/>
        <v>0</v>
      </c>
      <c r="F69" s="23">
        <f t="shared" si="163"/>
        <v>0</v>
      </c>
      <c r="G69" s="23" t="e">
        <f t="shared" si="163"/>
        <v>#REF!</v>
      </c>
      <c r="H69" s="23" t="e">
        <f t="shared" si="163"/>
        <v>#REF!</v>
      </c>
      <c r="I69" s="23" t="e">
        <f t="shared" si="163"/>
        <v>#REF!</v>
      </c>
      <c r="J69" s="23">
        <f t="shared" si="163"/>
        <v>19.166666666666668</v>
      </c>
      <c r="K69" s="23">
        <f t="shared" si="163"/>
        <v>0</v>
      </c>
      <c r="L69" s="23">
        <f t="shared" si="163"/>
        <v>0</v>
      </c>
      <c r="M69" s="23">
        <f t="shared" si="163"/>
        <v>0</v>
      </c>
      <c r="N69" s="23" t="e">
        <f t="shared" si="163"/>
        <v>#REF!</v>
      </c>
      <c r="O69" s="23" t="e">
        <f t="shared" si="163"/>
        <v>#REF!</v>
      </c>
      <c r="P69" s="23">
        <f t="shared" si="163"/>
        <v>24</v>
      </c>
      <c r="Q69" s="23">
        <f t="shared" si="163"/>
        <v>0</v>
      </c>
      <c r="R69" s="23">
        <f t="shared" si="163"/>
        <v>0</v>
      </c>
      <c r="S69" s="23">
        <f t="shared" si="163"/>
        <v>0</v>
      </c>
      <c r="T69" s="23" t="e">
        <f t="shared" si="163"/>
        <v>#REF!</v>
      </c>
      <c r="U69" s="23">
        <f t="shared" si="163"/>
        <v>0</v>
      </c>
      <c r="V69" s="23" t="e">
        <f t="shared" si="163"/>
        <v>#REF!</v>
      </c>
      <c r="W69" s="23" t="e">
        <f t="shared" si="163"/>
        <v>#REF!</v>
      </c>
      <c r="X69" s="23" t="e">
        <f t="shared" si="163"/>
        <v>#REF!</v>
      </c>
      <c r="Y69" s="23" t="e">
        <f t="shared" si="163"/>
        <v>#REF!</v>
      </c>
      <c r="Z69" s="23" t="e">
        <f t="shared" si="163"/>
        <v>#REF!</v>
      </c>
      <c r="AA69" s="23" t="e">
        <f t="shared" si="163"/>
        <v>#REF!</v>
      </c>
      <c r="AB69" s="23" t="e">
        <f t="shared" si="163"/>
        <v>#REF!</v>
      </c>
      <c r="AC69" s="23">
        <f t="shared" si="163"/>
        <v>0</v>
      </c>
      <c r="AD69" s="23" t="e">
        <f t="shared" si="163"/>
        <v>#REF!</v>
      </c>
      <c r="AE69" s="23" t="e">
        <f t="shared" si="163"/>
        <v>#REF!</v>
      </c>
      <c r="AF69" s="23" t="e">
        <f t="shared" si="163"/>
        <v>#REF!</v>
      </c>
      <c r="AG69" s="23" t="e">
        <f t="shared" si="163"/>
        <v>#REF!</v>
      </c>
    </row>
    <row r="70" spans="1:34" s="17" customFormat="1" x14ac:dyDescent="0.65">
      <c r="A70" s="144"/>
      <c r="B70" s="144" t="s">
        <v>197</v>
      </c>
      <c r="C70" s="15">
        <v>0</v>
      </c>
      <c r="D70" s="15">
        <v>0</v>
      </c>
      <c r="E70" s="15">
        <v>0</v>
      </c>
      <c r="F70" s="15">
        <v>0</v>
      </c>
      <c r="G70" s="15" t="e">
        <f>SUM(#REF!)</f>
        <v>#REF!</v>
      </c>
      <c r="H70" s="15" t="e">
        <f>SUM(#REF!)</f>
        <v>#REF!</v>
      </c>
      <c r="I70" s="15" t="e">
        <f>SUM(#REF!+#REF!)</f>
        <v>#REF!</v>
      </c>
      <c r="J70" s="15">
        <v>19.166666666666668</v>
      </c>
      <c r="K70" s="15">
        <v>0</v>
      </c>
      <c r="L70" s="15">
        <v>0</v>
      </c>
      <c r="M70" s="15">
        <v>0</v>
      </c>
      <c r="N70" s="15" t="e">
        <f>SUM(#REF!)*2</f>
        <v>#REF!</v>
      </c>
      <c r="O70" s="15" t="e">
        <f>SUM(#REF!)</f>
        <v>#REF!</v>
      </c>
      <c r="P70" s="15">
        <v>24</v>
      </c>
      <c r="Q70" s="15"/>
      <c r="R70" s="15">
        <v>0</v>
      </c>
      <c r="S70" s="15"/>
      <c r="T70" s="15" t="e">
        <f>#REF!*2</f>
        <v>#REF!</v>
      </c>
      <c r="U70" s="15"/>
      <c r="V70" s="15" t="e">
        <f>SUM(C70+E70+G70)/2+I70</f>
        <v>#REF!</v>
      </c>
      <c r="W70" s="15" t="e">
        <f>SUM(D70+F70+H70)/3</f>
        <v>#REF!</v>
      </c>
      <c r="X70" s="15" t="e">
        <f>V70+W70</f>
        <v>#REF!</v>
      </c>
      <c r="Y70" s="15" t="e">
        <f>SUM(J70+L70+N70)/2</f>
        <v>#REF!</v>
      </c>
      <c r="Z70" s="15" t="e">
        <f t="shared" ref="Z70" si="164">SUM(K70+M70+O70)/3</f>
        <v>#REF!</v>
      </c>
      <c r="AA70" s="15" t="e">
        <f t="shared" ref="AA70" si="165">Y70+Z70</f>
        <v>#REF!</v>
      </c>
      <c r="AB70" s="15" t="e">
        <f>SUM(P70+R70+T70)/2</f>
        <v>#REF!</v>
      </c>
      <c r="AC70" s="15">
        <v>0</v>
      </c>
      <c r="AD70" s="15" t="e">
        <f>AB70+AC70</f>
        <v>#REF!</v>
      </c>
      <c r="AE70" s="15" t="e">
        <f>V70+Y70+AB70</f>
        <v>#REF!</v>
      </c>
      <c r="AF70" s="15" t="e">
        <f>W70+Z70+AC70</f>
        <v>#REF!</v>
      </c>
      <c r="AG70" s="15" t="e">
        <f>AE70+AF70</f>
        <v>#REF!</v>
      </c>
    </row>
    <row r="71" spans="1:34" s="17" customFormat="1" x14ac:dyDescent="0.65">
      <c r="A71" s="144"/>
      <c r="B71" s="144" t="s">
        <v>276</v>
      </c>
      <c r="C71" s="15">
        <v>0</v>
      </c>
      <c r="D71" s="15">
        <v>0</v>
      </c>
      <c r="E71" s="15">
        <v>0</v>
      </c>
      <c r="F71" s="15">
        <v>0</v>
      </c>
      <c r="G71" s="15" t="e">
        <f>SUM(#REF!)</f>
        <v>#REF!</v>
      </c>
      <c r="H71" s="15" t="e">
        <f>SUM(#REF!)</f>
        <v>#REF!</v>
      </c>
      <c r="I71" s="15" t="e">
        <f>SUM(#REF!+#REF!)</f>
        <v>#REF!</v>
      </c>
      <c r="J71" s="15">
        <v>0</v>
      </c>
      <c r="K71" s="15">
        <v>0</v>
      </c>
      <c r="L71" s="15">
        <v>0</v>
      </c>
      <c r="M71" s="15">
        <v>0</v>
      </c>
      <c r="N71" s="15" t="e">
        <f>SUM(#REF!)*2</f>
        <v>#REF!</v>
      </c>
      <c r="O71" s="15" t="e">
        <f>SUM(#REF!)</f>
        <v>#REF!</v>
      </c>
      <c r="P71" s="15">
        <v>0</v>
      </c>
      <c r="Q71" s="15"/>
      <c r="R71" s="15">
        <v>0</v>
      </c>
      <c r="S71" s="15"/>
      <c r="T71" s="15" t="e">
        <f>#REF!*2</f>
        <v>#REF!</v>
      </c>
      <c r="U71" s="15"/>
      <c r="V71" s="15" t="e">
        <f>SUM(C71+E71+G71)/2+I71</f>
        <v>#REF!</v>
      </c>
      <c r="W71" s="15" t="e">
        <f>SUM(D71+F71+H71)/3</f>
        <v>#REF!</v>
      </c>
      <c r="X71" s="15" t="e">
        <f>V71+W71</f>
        <v>#REF!</v>
      </c>
      <c r="Y71" s="15" t="e">
        <f t="shared" ref="Y71" si="166">SUM(J71+L71+N71)/2</f>
        <v>#REF!</v>
      </c>
      <c r="Z71" s="15" t="e">
        <f t="shared" ref="Z71" si="167">SUM(K71+M71+O71)/3</f>
        <v>#REF!</v>
      </c>
      <c r="AA71" s="15" t="e">
        <f t="shared" ref="AA71" si="168">Y71+Z71</f>
        <v>#REF!</v>
      </c>
      <c r="AB71" s="15" t="e">
        <f>SUM(P71+R71+T71)/2</f>
        <v>#REF!</v>
      </c>
      <c r="AC71" s="15">
        <v>0</v>
      </c>
      <c r="AD71" s="15" t="e">
        <f>AB71+AC71</f>
        <v>#REF!</v>
      </c>
      <c r="AE71" s="15" t="e">
        <f>V71+Y71+AB71</f>
        <v>#REF!</v>
      </c>
      <c r="AF71" s="15" t="e">
        <f>W71+Z71+AC71</f>
        <v>#REF!</v>
      </c>
      <c r="AG71" s="15" t="e">
        <f>AE71+AF71</f>
        <v>#REF!</v>
      </c>
    </row>
    <row r="72" spans="1:34" s="24" customFormat="1" x14ac:dyDescent="0.65">
      <c r="A72" s="143" t="s">
        <v>68</v>
      </c>
      <c r="B72" s="143"/>
      <c r="C72" s="23">
        <f>SUM(C73)</f>
        <v>0</v>
      </c>
      <c r="D72" s="23">
        <f t="shared" ref="D72:AG72" si="169">SUM(D73)</f>
        <v>0</v>
      </c>
      <c r="E72" s="23">
        <f t="shared" si="169"/>
        <v>0</v>
      </c>
      <c r="F72" s="23">
        <f t="shared" si="169"/>
        <v>0</v>
      </c>
      <c r="G72" s="23" t="e">
        <f t="shared" si="169"/>
        <v>#REF!</v>
      </c>
      <c r="H72" s="23" t="e">
        <f t="shared" si="169"/>
        <v>#REF!</v>
      </c>
      <c r="I72" s="23" t="e">
        <f t="shared" si="169"/>
        <v>#REF!</v>
      </c>
      <c r="J72" s="23">
        <f t="shared" si="169"/>
        <v>36.222222222222221</v>
      </c>
      <c r="K72" s="23">
        <f t="shared" si="169"/>
        <v>0</v>
      </c>
      <c r="L72" s="23">
        <f t="shared" si="169"/>
        <v>36</v>
      </c>
      <c r="M72" s="23">
        <f t="shared" si="169"/>
        <v>0</v>
      </c>
      <c r="N72" s="23" t="e">
        <f t="shared" si="169"/>
        <v>#REF!</v>
      </c>
      <c r="O72" s="23" t="e">
        <f t="shared" si="169"/>
        <v>#REF!</v>
      </c>
      <c r="P72" s="23">
        <f t="shared" si="169"/>
        <v>19.329999999999998</v>
      </c>
      <c r="Q72" s="23">
        <f t="shared" si="169"/>
        <v>0</v>
      </c>
      <c r="R72" s="23">
        <f t="shared" si="169"/>
        <v>0</v>
      </c>
      <c r="S72" s="23">
        <f t="shared" si="169"/>
        <v>0</v>
      </c>
      <c r="T72" s="23" t="e">
        <f t="shared" si="169"/>
        <v>#REF!</v>
      </c>
      <c r="U72" s="23">
        <f t="shared" si="169"/>
        <v>0</v>
      </c>
      <c r="V72" s="23" t="e">
        <f t="shared" si="169"/>
        <v>#REF!</v>
      </c>
      <c r="W72" s="23" t="e">
        <f t="shared" si="169"/>
        <v>#REF!</v>
      </c>
      <c r="X72" s="23" t="e">
        <f t="shared" si="169"/>
        <v>#REF!</v>
      </c>
      <c r="Y72" s="23" t="e">
        <f t="shared" si="169"/>
        <v>#REF!</v>
      </c>
      <c r="Z72" s="23" t="e">
        <f t="shared" si="169"/>
        <v>#REF!</v>
      </c>
      <c r="AA72" s="23" t="e">
        <f t="shared" si="169"/>
        <v>#REF!</v>
      </c>
      <c r="AB72" s="23" t="e">
        <f t="shared" si="169"/>
        <v>#REF!</v>
      </c>
      <c r="AC72" s="23">
        <f t="shared" si="169"/>
        <v>0</v>
      </c>
      <c r="AD72" s="23" t="e">
        <f t="shared" si="169"/>
        <v>#REF!</v>
      </c>
      <c r="AE72" s="23" t="e">
        <f t="shared" si="169"/>
        <v>#REF!</v>
      </c>
      <c r="AF72" s="23" t="e">
        <f t="shared" si="169"/>
        <v>#REF!</v>
      </c>
      <c r="AG72" s="23" t="e">
        <f t="shared" si="169"/>
        <v>#REF!</v>
      </c>
    </row>
    <row r="73" spans="1:34" s="17" customFormat="1" x14ac:dyDescent="0.65">
      <c r="A73" s="144"/>
      <c r="B73" s="144" t="s">
        <v>191</v>
      </c>
      <c r="C73" s="15">
        <v>0</v>
      </c>
      <c r="D73" s="15">
        <v>0</v>
      </c>
      <c r="E73" s="15">
        <v>0</v>
      </c>
      <c r="F73" s="15">
        <v>0</v>
      </c>
      <c r="G73" s="15" t="e">
        <f>SUM(#REF!)</f>
        <v>#REF!</v>
      </c>
      <c r="H73" s="15" t="e">
        <f>SUM(#REF!)</f>
        <v>#REF!</v>
      </c>
      <c r="I73" s="15" t="e">
        <f>SUM(#REF!+#REF!)</f>
        <v>#REF!</v>
      </c>
      <c r="J73" s="15">
        <v>36.222222222222221</v>
      </c>
      <c r="K73" s="15">
        <v>0</v>
      </c>
      <c r="L73" s="15">
        <v>36</v>
      </c>
      <c r="M73" s="15">
        <v>0</v>
      </c>
      <c r="N73" s="15" t="e">
        <f>SUM(#REF!)*2</f>
        <v>#REF!</v>
      </c>
      <c r="O73" s="15" t="e">
        <f>SUM(#REF!)*2</f>
        <v>#REF!</v>
      </c>
      <c r="P73" s="15">
        <v>19.329999999999998</v>
      </c>
      <c r="Q73" s="15"/>
      <c r="R73" s="15">
        <v>0</v>
      </c>
      <c r="S73" s="15"/>
      <c r="T73" s="15" t="e">
        <f>#REF!*2</f>
        <v>#REF!</v>
      </c>
      <c r="U73" s="15"/>
      <c r="V73" s="15" t="e">
        <f>SUM(C73+E73+G73)/2+I73</f>
        <v>#REF!</v>
      </c>
      <c r="W73" s="15" t="e">
        <f>SUM(D73+F73+H73)/3</f>
        <v>#REF!</v>
      </c>
      <c r="X73" s="15" t="e">
        <f>V73+W73</f>
        <v>#REF!</v>
      </c>
      <c r="Y73" s="15" t="e">
        <f t="shared" ref="Y73" si="170">SUM(J73+L73+N73)/2</f>
        <v>#REF!</v>
      </c>
      <c r="Z73" s="15" t="e">
        <f t="shared" ref="Z73" si="171">SUM(K73+M73+O73)/3</f>
        <v>#REF!</v>
      </c>
      <c r="AA73" s="15" t="e">
        <f t="shared" ref="AA73" si="172">Y73+Z73</f>
        <v>#REF!</v>
      </c>
      <c r="AB73" s="15" t="e">
        <f>SUM(P73+R73+T73)/2</f>
        <v>#REF!</v>
      </c>
      <c r="AC73" s="15">
        <v>0</v>
      </c>
      <c r="AD73" s="15" t="e">
        <f>AB73+AC73</f>
        <v>#REF!</v>
      </c>
      <c r="AE73" s="15" t="e">
        <f>V73+Y73+AB73</f>
        <v>#REF!</v>
      </c>
      <c r="AF73" s="15" t="e">
        <f>W73+Z73+AC73</f>
        <v>#REF!</v>
      </c>
      <c r="AG73" s="15" t="e">
        <f>AE73+AF73</f>
        <v>#REF!</v>
      </c>
    </row>
    <row r="74" spans="1:34" s="24" customFormat="1" x14ac:dyDescent="0.65">
      <c r="A74" s="143" t="s">
        <v>69</v>
      </c>
      <c r="B74" s="143"/>
      <c r="C74" s="23">
        <f>SUM(C75:C76)</f>
        <v>0</v>
      </c>
      <c r="D74" s="23">
        <f t="shared" ref="D74:AG74" si="173">SUM(D75:D76)</f>
        <v>0</v>
      </c>
      <c r="E74" s="23">
        <f t="shared" si="173"/>
        <v>0</v>
      </c>
      <c r="F74" s="23">
        <f t="shared" si="173"/>
        <v>0</v>
      </c>
      <c r="G74" s="23" t="e">
        <f t="shared" si="173"/>
        <v>#REF!</v>
      </c>
      <c r="H74" s="23" t="e">
        <f t="shared" si="173"/>
        <v>#REF!</v>
      </c>
      <c r="I74" s="23" t="e">
        <f t="shared" si="173"/>
        <v>#REF!</v>
      </c>
      <c r="J74" s="23">
        <f t="shared" si="173"/>
        <v>16.666666666666668</v>
      </c>
      <c r="K74" s="23">
        <f t="shared" si="173"/>
        <v>0</v>
      </c>
      <c r="L74" s="23">
        <f t="shared" si="173"/>
        <v>0</v>
      </c>
      <c r="M74" s="23">
        <f t="shared" si="173"/>
        <v>0</v>
      </c>
      <c r="N74" s="23" t="e">
        <f t="shared" si="173"/>
        <v>#REF!</v>
      </c>
      <c r="O74" s="23" t="e">
        <f t="shared" si="173"/>
        <v>#REF!</v>
      </c>
      <c r="P74" s="23">
        <f t="shared" si="173"/>
        <v>5.67</v>
      </c>
      <c r="Q74" s="23">
        <f t="shared" si="173"/>
        <v>0</v>
      </c>
      <c r="R74" s="23">
        <f t="shared" si="173"/>
        <v>0</v>
      </c>
      <c r="S74" s="23">
        <f t="shared" si="173"/>
        <v>0</v>
      </c>
      <c r="T74" s="23" t="e">
        <f t="shared" si="173"/>
        <v>#REF!</v>
      </c>
      <c r="U74" s="23">
        <f t="shared" si="173"/>
        <v>0</v>
      </c>
      <c r="V74" s="23" t="e">
        <f t="shared" si="173"/>
        <v>#REF!</v>
      </c>
      <c r="W74" s="23" t="e">
        <f t="shared" si="173"/>
        <v>#REF!</v>
      </c>
      <c r="X74" s="23" t="e">
        <f t="shared" si="173"/>
        <v>#REF!</v>
      </c>
      <c r="Y74" s="23" t="e">
        <f t="shared" si="173"/>
        <v>#REF!</v>
      </c>
      <c r="Z74" s="23" t="e">
        <f t="shared" si="173"/>
        <v>#REF!</v>
      </c>
      <c r="AA74" s="23" t="e">
        <f t="shared" si="173"/>
        <v>#REF!</v>
      </c>
      <c r="AB74" s="23" t="e">
        <f t="shared" si="173"/>
        <v>#REF!</v>
      </c>
      <c r="AC74" s="23">
        <f t="shared" si="173"/>
        <v>0</v>
      </c>
      <c r="AD74" s="23" t="e">
        <f t="shared" si="173"/>
        <v>#REF!</v>
      </c>
      <c r="AE74" s="23" t="e">
        <f t="shared" si="173"/>
        <v>#REF!</v>
      </c>
      <c r="AF74" s="23" t="e">
        <f t="shared" si="173"/>
        <v>#REF!</v>
      </c>
      <c r="AG74" s="23" t="e">
        <f t="shared" si="173"/>
        <v>#REF!</v>
      </c>
    </row>
    <row r="75" spans="1:34" s="17" customFormat="1" x14ac:dyDescent="0.65">
      <c r="A75" s="140"/>
      <c r="B75" s="140" t="s">
        <v>70</v>
      </c>
      <c r="C75" s="15">
        <v>0</v>
      </c>
      <c r="D75" s="15">
        <v>0</v>
      </c>
      <c r="E75" s="15">
        <v>0</v>
      </c>
      <c r="F75" s="15">
        <v>0</v>
      </c>
      <c r="G75" s="15" t="e">
        <f>SUM(#REF!)</f>
        <v>#REF!</v>
      </c>
      <c r="H75" s="15" t="e">
        <f>SUM(#REF!)</f>
        <v>#REF!</v>
      </c>
      <c r="I75" s="15" t="e">
        <f>SUM(#REF!+#REF!)</f>
        <v>#REF!</v>
      </c>
      <c r="J75" s="15">
        <v>16.666666666666668</v>
      </c>
      <c r="K75" s="15">
        <v>0</v>
      </c>
      <c r="L75" s="15">
        <v>0</v>
      </c>
      <c r="M75" s="15">
        <v>0</v>
      </c>
      <c r="N75" s="15" t="e">
        <f>SUM(#REF!)*2</f>
        <v>#REF!</v>
      </c>
      <c r="O75" s="15" t="e">
        <f>SUM(#REF!)</f>
        <v>#REF!</v>
      </c>
      <c r="P75" s="15">
        <v>5.17</v>
      </c>
      <c r="Q75" s="15"/>
      <c r="R75" s="15">
        <v>0</v>
      </c>
      <c r="S75" s="15"/>
      <c r="T75" s="15" t="e">
        <f>#REF!*2</f>
        <v>#REF!</v>
      </c>
      <c r="U75" s="15"/>
      <c r="V75" s="15" t="e">
        <f t="shared" ref="V75:V76" si="174">SUM(C75+E75+G75)/2+I75</f>
        <v>#REF!</v>
      </c>
      <c r="W75" s="15" t="e">
        <f t="shared" ref="W75:W76" si="175">SUM(D75+F75+H75)/3</f>
        <v>#REF!</v>
      </c>
      <c r="X75" s="15" t="e">
        <f t="shared" ref="X75:X76" si="176">V75+W75</f>
        <v>#REF!</v>
      </c>
      <c r="Y75" s="15" t="e">
        <f t="shared" ref="Y75:Y76" si="177">SUM(J75+L75+N75)/2</f>
        <v>#REF!</v>
      </c>
      <c r="Z75" s="15" t="e">
        <f t="shared" ref="Z75:Z76" si="178">SUM(K75+M75+O75)/3</f>
        <v>#REF!</v>
      </c>
      <c r="AA75" s="15" t="e">
        <f t="shared" ref="AA75:AA76" si="179">Y75+Z75</f>
        <v>#REF!</v>
      </c>
      <c r="AB75" s="15" t="e">
        <f t="shared" ref="AB75:AB76" si="180">SUM(P75+R75+T75)/2</f>
        <v>#REF!</v>
      </c>
      <c r="AC75" s="15">
        <v>0</v>
      </c>
      <c r="AD75" s="15" t="e">
        <f t="shared" ref="AD75:AD76" si="181">AB75+AC75</f>
        <v>#REF!</v>
      </c>
      <c r="AE75" s="15" t="e">
        <f t="shared" ref="AE75:AF76" si="182">V75+Y75+AB75</f>
        <v>#REF!</v>
      </c>
      <c r="AF75" s="15" t="e">
        <f t="shared" si="182"/>
        <v>#REF!</v>
      </c>
      <c r="AG75" s="15" t="e">
        <f t="shared" ref="AG75:AG76" si="183">AE75+AF75</f>
        <v>#REF!</v>
      </c>
    </row>
    <row r="76" spans="1:34" s="17" customFormat="1" x14ac:dyDescent="0.65">
      <c r="A76" s="140"/>
      <c r="B76" s="140" t="s">
        <v>71</v>
      </c>
      <c r="C76" s="15">
        <v>0</v>
      </c>
      <c r="D76" s="15">
        <v>0</v>
      </c>
      <c r="E76" s="15">
        <v>0</v>
      </c>
      <c r="F76" s="15">
        <v>0</v>
      </c>
      <c r="G76" s="15" t="e">
        <f>SUM(#REF!)</f>
        <v>#REF!</v>
      </c>
      <c r="H76" s="15" t="e">
        <f>SUM(#REF!)</f>
        <v>#REF!</v>
      </c>
      <c r="I76" s="15" t="e">
        <f>SUM(#REF!+#REF!)</f>
        <v>#REF!</v>
      </c>
      <c r="J76" s="15">
        <v>0</v>
      </c>
      <c r="K76" s="15">
        <v>0</v>
      </c>
      <c r="L76" s="15">
        <v>0</v>
      </c>
      <c r="M76" s="15">
        <v>0</v>
      </c>
      <c r="N76" s="15" t="e">
        <f>SUM(#REF!)*2</f>
        <v>#REF!</v>
      </c>
      <c r="O76" s="15" t="e">
        <f>SUM(#REF!)</f>
        <v>#REF!</v>
      </c>
      <c r="P76" s="15">
        <v>0.5</v>
      </c>
      <c r="Q76" s="15"/>
      <c r="R76" s="15">
        <v>0</v>
      </c>
      <c r="S76" s="15"/>
      <c r="T76" s="15" t="e">
        <f>#REF!*2</f>
        <v>#REF!</v>
      </c>
      <c r="U76" s="15"/>
      <c r="V76" s="15" t="e">
        <f t="shared" si="174"/>
        <v>#REF!</v>
      </c>
      <c r="W76" s="15" t="e">
        <f t="shared" si="175"/>
        <v>#REF!</v>
      </c>
      <c r="X76" s="15" t="e">
        <f t="shared" si="176"/>
        <v>#REF!</v>
      </c>
      <c r="Y76" s="15" t="e">
        <f t="shared" si="177"/>
        <v>#REF!</v>
      </c>
      <c r="Z76" s="15" t="e">
        <f t="shared" si="178"/>
        <v>#REF!</v>
      </c>
      <c r="AA76" s="15" t="e">
        <f t="shared" si="179"/>
        <v>#REF!</v>
      </c>
      <c r="AB76" s="15" t="e">
        <f t="shared" si="180"/>
        <v>#REF!</v>
      </c>
      <c r="AC76" s="15">
        <v>0</v>
      </c>
      <c r="AD76" s="15" t="e">
        <f t="shared" si="181"/>
        <v>#REF!</v>
      </c>
      <c r="AE76" s="15" t="e">
        <f t="shared" si="182"/>
        <v>#REF!</v>
      </c>
      <c r="AF76" s="15" t="e">
        <f t="shared" si="182"/>
        <v>#REF!</v>
      </c>
      <c r="AG76" s="15" t="e">
        <f t="shared" si="183"/>
        <v>#REF!</v>
      </c>
    </row>
    <row r="77" spans="1:34" s="24" customFormat="1" x14ac:dyDescent="0.65">
      <c r="A77" s="293" t="s">
        <v>72</v>
      </c>
      <c r="B77" s="293"/>
      <c r="C77" s="25">
        <f>SUM(C78+C82+C87+C92+C107+C122+C136+C142)</f>
        <v>2569.8888888888891</v>
      </c>
      <c r="D77" s="25">
        <f t="shared" ref="D77:AG77" si="184">SUM(D78+D82+D87+D92+D107+D122+D136+D142)</f>
        <v>146.76923076923077</v>
      </c>
      <c r="E77" s="25">
        <f t="shared" si="184"/>
        <v>112.44444444444446</v>
      </c>
      <c r="F77" s="25">
        <f t="shared" si="184"/>
        <v>188.30769230769232</v>
      </c>
      <c r="G77" s="25" t="e">
        <f t="shared" si="184"/>
        <v>#REF!</v>
      </c>
      <c r="H77" s="25" t="e">
        <f t="shared" si="184"/>
        <v>#REF!</v>
      </c>
      <c r="I77" s="25" t="e">
        <f t="shared" si="184"/>
        <v>#REF!</v>
      </c>
      <c r="J77" s="25">
        <f t="shared" si="184"/>
        <v>258.16666666666669</v>
      </c>
      <c r="K77" s="25">
        <f t="shared" si="184"/>
        <v>0</v>
      </c>
      <c r="L77" s="25">
        <f t="shared" si="184"/>
        <v>0</v>
      </c>
      <c r="M77" s="25">
        <f t="shared" si="184"/>
        <v>0</v>
      </c>
      <c r="N77" s="25" t="e">
        <f t="shared" si="184"/>
        <v>#REF!</v>
      </c>
      <c r="O77" s="25" t="e">
        <f t="shared" si="184"/>
        <v>#REF!</v>
      </c>
      <c r="P77" s="25">
        <f t="shared" si="184"/>
        <v>72.166666666666657</v>
      </c>
      <c r="Q77" s="25">
        <f t="shared" si="184"/>
        <v>0</v>
      </c>
      <c r="R77" s="25">
        <f t="shared" si="184"/>
        <v>0</v>
      </c>
      <c r="S77" s="25">
        <f t="shared" si="184"/>
        <v>0</v>
      </c>
      <c r="T77" s="25" t="e">
        <f t="shared" si="184"/>
        <v>#REF!</v>
      </c>
      <c r="U77" s="25">
        <f t="shared" si="184"/>
        <v>0</v>
      </c>
      <c r="V77" s="25" t="e">
        <f t="shared" si="184"/>
        <v>#REF!</v>
      </c>
      <c r="W77" s="25" t="e">
        <f t="shared" si="184"/>
        <v>#REF!</v>
      </c>
      <c r="X77" s="25" t="e">
        <f t="shared" si="184"/>
        <v>#REF!</v>
      </c>
      <c r="Y77" s="25" t="e">
        <f t="shared" si="184"/>
        <v>#REF!</v>
      </c>
      <c r="Z77" s="25" t="e">
        <f t="shared" si="184"/>
        <v>#REF!</v>
      </c>
      <c r="AA77" s="25" t="e">
        <f t="shared" si="184"/>
        <v>#REF!</v>
      </c>
      <c r="AB77" s="25" t="e">
        <f t="shared" si="184"/>
        <v>#REF!</v>
      </c>
      <c r="AC77" s="25">
        <f t="shared" si="184"/>
        <v>0</v>
      </c>
      <c r="AD77" s="25" t="e">
        <f t="shared" si="184"/>
        <v>#REF!</v>
      </c>
      <c r="AE77" s="25" t="e">
        <f t="shared" si="184"/>
        <v>#REF!</v>
      </c>
      <c r="AF77" s="25" t="e">
        <f t="shared" si="184"/>
        <v>#REF!</v>
      </c>
      <c r="AG77" s="25" t="e">
        <f t="shared" si="184"/>
        <v>#REF!</v>
      </c>
      <c r="AH77" s="26"/>
    </row>
    <row r="78" spans="1:34" s="24" customFormat="1" x14ac:dyDescent="0.65">
      <c r="A78" s="143" t="s">
        <v>73</v>
      </c>
      <c r="B78" s="143"/>
      <c r="C78" s="23">
        <f>SUM(C79:C81)</f>
        <v>127.27777777777777</v>
      </c>
      <c r="D78" s="23">
        <f t="shared" ref="D78:AG78" si="185">SUM(D79:D81)</f>
        <v>0</v>
      </c>
      <c r="E78" s="23">
        <f t="shared" si="185"/>
        <v>0</v>
      </c>
      <c r="F78" s="23">
        <f t="shared" si="185"/>
        <v>0</v>
      </c>
      <c r="G78" s="23" t="e">
        <f t="shared" si="185"/>
        <v>#REF!</v>
      </c>
      <c r="H78" s="23" t="e">
        <f t="shared" si="185"/>
        <v>#REF!</v>
      </c>
      <c r="I78" s="23" t="e">
        <f t="shared" si="185"/>
        <v>#REF!</v>
      </c>
      <c r="J78" s="23">
        <f t="shared" si="185"/>
        <v>14.583333333333334</v>
      </c>
      <c r="K78" s="23">
        <f t="shared" si="185"/>
        <v>0</v>
      </c>
      <c r="L78" s="23">
        <f t="shared" si="185"/>
        <v>0</v>
      </c>
      <c r="M78" s="23">
        <f t="shared" si="185"/>
        <v>0</v>
      </c>
      <c r="N78" s="23" t="e">
        <f t="shared" si="185"/>
        <v>#REF!</v>
      </c>
      <c r="O78" s="23" t="e">
        <f t="shared" si="185"/>
        <v>#REF!</v>
      </c>
      <c r="P78" s="23">
        <f t="shared" si="185"/>
        <v>1.5</v>
      </c>
      <c r="Q78" s="23">
        <f t="shared" si="185"/>
        <v>0</v>
      </c>
      <c r="R78" s="23">
        <f t="shared" si="185"/>
        <v>0</v>
      </c>
      <c r="S78" s="23">
        <f t="shared" si="185"/>
        <v>0</v>
      </c>
      <c r="T78" s="23" t="e">
        <f t="shared" si="185"/>
        <v>#REF!</v>
      </c>
      <c r="U78" s="23">
        <f t="shared" si="185"/>
        <v>0</v>
      </c>
      <c r="V78" s="23" t="e">
        <f t="shared" si="185"/>
        <v>#REF!</v>
      </c>
      <c r="W78" s="23" t="e">
        <f t="shared" si="185"/>
        <v>#REF!</v>
      </c>
      <c r="X78" s="23" t="e">
        <f t="shared" si="185"/>
        <v>#REF!</v>
      </c>
      <c r="Y78" s="23" t="e">
        <f t="shared" si="185"/>
        <v>#REF!</v>
      </c>
      <c r="Z78" s="23" t="e">
        <f t="shared" si="185"/>
        <v>#REF!</v>
      </c>
      <c r="AA78" s="23" t="e">
        <f t="shared" si="185"/>
        <v>#REF!</v>
      </c>
      <c r="AB78" s="23" t="e">
        <f t="shared" si="185"/>
        <v>#REF!</v>
      </c>
      <c r="AC78" s="23">
        <f t="shared" si="185"/>
        <v>0</v>
      </c>
      <c r="AD78" s="23" t="e">
        <f t="shared" si="185"/>
        <v>#REF!</v>
      </c>
      <c r="AE78" s="23" t="e">
        <f t="shared" si="185"/>
        <v>#REF!</v>
      </c>
      <c r="AF78" s="23" t="e">
        <f t="shared" si="185"/>
        <v>#REF!</v>
      </c>
      <c r="AG78" s="23" t="e">
        <f t="shared" si="185"/>
        <v>#REF!</v>
      </c>
    </row>
    <row r="79" spans="1:34" s="17" customFormat="1" x14ac:dyDescent="0.65">
      <c r="A79" s="140"/>
      <c r="B79" s="140" t="s">
        <v>75</v>
      </c>
      <c r="C79" s="15">
        <v>0</v>
      </c>
      <c r="D79" s="15">
        <v>0</v>
      </c>
      <c r="E79" s="15">
        <v>0</v>
      </c>
      <c r="F79" s="15">
        <v>0</v>
      </c>
      <c r="G79" s="15" t="e">
        <f>SUM(#REF!)</f>
        <v>#REF!</v>
      </c>
      <c r="H79" s="15" t="e">
        <f>SUM(#REF!)</f>
        <v>#REF!</v>
      </c>
      <c r="I79" s="15" t="e">
        <f>SUM(#REF!+#REF!)</f>
        <v>#REF!</v>
      </c>
      <c r="J79" s="15">
        <v>0</v>
      </c>
      <c r="K79" s="15">
        <v>0</v>
      </c>
      <c r="L79" s="15">
        <v>0</v>
      </c>
      <c r="M79" s="15">
        <v>0</v>
      </c>
      <c r="N79" s="15" t="e">
        <f>SUM(#REF!)</f>
        <v>#REF!</v>
      </c>
      <c r="O79" s="15" t="e">
        <f>SUM(#REF!)</f>
        <v>#REF!</v>
      </c>
      <c r="P79" s="15">
        <v>0</v>
      </c>
      <c r="Q79" s="15"/>
      <c r="R79" s="15">
        <v>0</v>
      </c>
      <c r="S79" s="15"/>
      <c r="T79" s="15" t="e">
        <f>#REF!</f>
        <v>#REF!</v>
      </c>
      <c r="U79" s="15"/>
      <c r="V79" s="15" t="e">
        <f t="shared" ref="V79:V81" si="186">SUM(C79+E79+G79)/2+I79</f>
        <v>#REF!</v>
      </c>
      <c r="W79" s="15" t="e">
        <f t="shared" ref="W79:W81" si="187">SUM(D79+F79+H79)/3</f>
        <v>#REF!</v>
      </c>
      <c r="X79" s="15" t="e">
        <f t="shared" ref="X79:X81" si="188">V79+W79</f>
        <v>#REF!</v>
      </c>
      <c r="Y79" s="15" t="e">
        <f t="shared" ref="Y79:Y81" si="189">SUM(J79+L79+N79)/2</f>
        <v>#REF!</v>
      </c>
      <c r="Z79" s="15" t="e">
        <f t="shared" ref="Z79:Z81" si="190">SUM(K79+M79+O79)/3</f>
        <v>#REF!</v>
      </c>
      <c r="AA79" s="15" t="e">
        <f t="shared" ref="AA79:AA81" si="191">Y79+Z79</f>
        <v>#REF!</v>
      </c>
      <c r="AB79" s="15" t="e">
        <f t="shared" ref="AB79:AB81" si="192">SUM(P79+R79+T79)/2</f>
        <v>#REF!</v>
      </c>
      <c r="AC79" s="15">
        <v>0</v>
      </c>
      <c r="AD79" s="15" t="e">
        <f t="shared" ref="AD79:AD81" si="193">AB79+AC79</f>
        <v>#REF!</v>
      </c>
      <c r="AE79" s="15" t="e">
        <f t="shared" ref="AE79:AF81" si="194">V79+Y79+AB79</f>
        <v>#REF!</v>
      </c>
      <c r="AF79" s="15" t="e">
        <f t="shared" si="194"/>
        <v>#REF!</v>
      </c>
      <c r="AG79" s="15" t="e">
        <f t="shared" ref="AG79:AG81" si="195">AE79+AF79</f>
        <v>#REF!</v>
      </c>
    </row>
    <row r="80" spans="1:34" s="17" customFormat="1" x14ac:dyDescent="0.65">
      <c r="A80" s="140"/>
      <c r="B80" s="140" t="s">
        <v>74</v>
      </c>
      <c r="C80" s="15">
        <v>127.27777777777777</v>
      </c>
      <c r="D80" s="15">
        <v>0</v>
      </c>
      <c r="E80" s="15">
        <v>0</v>
      </c>
      <c r="F80" s="15">
        <v>0</v>
      </c>
      <c r="G80" s="15" t="e">
        <f>SUM(#REF!)</f>
        <v>#REF!</v>
      </c>
      <c r="H80" s="15" t="e">
        <f>SUM(#REF!)</f>
        <v>#REF!</v>
      </c>
      <c r="I80" s="15" t="e">
        <f>SUM(#REF!+#REF!)</f>
        <v>#REF!</v>
      </c>
      <c r="J80" s="15">
        <v>14.583333333333334</v>
      </c>
      <c r="K80" s="15">
        <v>0</v>
      </c>
      <c r="L80" s="15">
        <v>0</v>
      </c>
      <c r="M80" s="15">
        <v>0</v>
      </c>
      <c r="N80" s="15" t="e">
        <f>SUM(#REF!)</f>
        <v>#REF!</v>
      </c>
      <c r="O80" s="15" t="e">
        <f>SUM(#REF!)</f>
        <v>#REF!</v>
      </c>
      <c r="P80" s="15">
        <v>0</v>
      </c>
      <c r="Q80" s="15"/>
      <c r="R80" s="15">
        <v>0</v>
      </c>
      <c r="S80" s="15"/>
      <c r="T80" s="15" t="e">
        <f>#REF!</f>
        <v>#REF!</v>
      </c>
      <c r="U80" s="15"/>
      <c r="V80" s="15" t="e">
        <f t="shared" si="186"/>
        <v>#REF!</v>
      </c>
      <c r="W80" s="15" t="e">
        <f t="shared" si="187"/>
        <v>#REF!</v>
      </c>
      <c r="X80" s="15" t="e">
        <f t="shared" si="188"/>
        <v>#REF!</v>
      </c>
      <c r="Y80" s="15" t="e">
        <f t="shared" si="189"/>
        <v>#REF!</v>
      </c>
      <c r="Z80" s="15" t="e">
        <f t="shared" si="190"/>
        <v>#REF!</v>
      </c>
      <c r="AA80" s="15" t="e">
        <f t="shared" si="191"/>
        <v>#REF!</v>
      </c>
      <c r="AB80" s="15" t="e">
        <f t="shared" si="192"/>
        <v>#REF!</v>
      </c>
      <c r="AC80" s="15">
        <v>0</v>
      </c>
      <c r="AD80" s="15" t="e">
        <f t="shared" si="193"/>
        <v>#REF!</v>
      </c>
      <c r="AE80" s="15" t="e">
        <f t="shared" si="194"/>
        <v>#REF!</v>
      </c>
      <c r="AF80" s="15" t="e">
        <f t="shared" si="194"/>
        <v>#REF!</v>
      </c>
      <c r="AG80" s="15" t="e">
        <f t="shared" si="195"/>
        <v>#REF!</v>
      </c>
    </row>
    <row r="81" spans="1:33" s="17" customFormat="1" x14ac:dyDescent="0.65">
      <c r="A81" s="140"/>
      <c r="B81" s="140" t="s">
        <v>76</v>
      </c>
      <c r="C81" s="15">
        <v>0</v>
      </c>
      <c r="D81" s="15">
        <v>0</v>
      </c>
      <c r="E81" s="15">
        <v>0</v>
      </c>
      <c r="F81" s="15">
        <v>0</v>
      </c>
      <c r="G81" s="15" t="e">
        <f>SUM(#REF!)</f>
        <v>#REF!</v>
      </c>
      <c r="H81" s="15" t="e">
        <f>SUM(#REF!)</f>
        <v>#REF!</v>
      </c>
      <c r="I81" s="15" t="e">
        <f>SUM(#REF!+#REF!)</f>
        <v>#REF!</v>
      </c>
      <c r="J81" s="15">
        <v>0</v>
      </c>
      <c r="K81" s="15">
        <v>0</v>
      </c>
      <c r="L81" s="15">
        <v>0</v>
      </c>
      <c r="M81" s="15">
        <v>0</v>
      </c>
      <c r="N81" s="15" t="e">
        <f>SUM(#REF!)</f>
        <v>#REF!</v>
      </c>
      <c r="O81" s="15" t="e">
        <f>SUM(#REF!)</f>
        <v>#REF!</v>
      </c>
      <c r="P81" s="15">
        <v>1.5</v>
      </c>
      <c r="Q81" s="15"/>
      <c r="R81" s="15">
        <v>0</v>
      </c>
      <c r="S81" s="15"/>
      <c r="T81" s="15" t="e">
        <f>#REF!</f>
        <v>#REF!</v>
      </c>
      <c r="U81" s="15"/>
      <c r="V81" s="15" t="e">
        <f t="shared" si="186"/>
        <v>#REF!</v>
      </c>
      <c r="W81" s="15" t="e">
        <f t="shared" si="187"/>
        <v>#REF!</v>
      </c>
      <c r="X81" s="15" t="e">
        <f t="shared" si="188"/>
        <v>#REF!</v>
      </c>
      <c r="Y81" s="15" t="e">
        <f t="shared" si="189"/>
        <v>#REF!</v>
      </c>
      <c r="Z81" s="15" t="e">
        <f t="shared" si="190"/>
        <v>#REF!</v>
      </c>
      <c r="AA81" s="15" t="e">
        <f t="shared" si="191"/>
        <v>#REF!</v>
      </c>
      <c r="AB81" s="15" t="e">
        <f t="shared" si="192"/>
        <v>#REF!</v>
      </c>
      <c r="AC81" s="15">
        <v>0</v>
      </c>
      <c r="AD81" s="15" t="e">
        <f t="shared" si="193"/>
        <v>#REF!</v>
      </c>
      <c r="AE81" s="15" t="e">
        <f t="shared" si="194"/>
        <v>#REF!</v>
      </c>
      <c r="AF81" s="15" t="e">
        <f t="shared" si="194"/>
        <v>#REF!</v>
      </c>
      <c r="AG81" s="15" t="e">
        <f t="shared" si="195"/>
        <v>#REF!</v>
      </c>
    </row>
    <row r="82" spans="1:33" s="24" customFormat="1" x14ac:dyDescent="0.65">
      <c r="A82" s="145" t="s">
        <v>77</v>
      </c>
      <c r="B82" s="145"/>
      <c r="C82" s="23">
        <f>SUM(C83:C86)</f>
        <v>178.16666666666666</v>
      </c>
      <c r="D82" s="23">
        <f t="shared" ref="D82:AG82" si="196">SUM(D83:D86)</f>
        <v>0</v>
      </c>
      <c r="E82" s="23">
        <f t="shared" si="196"/>
        <v>51.555555555555557</v>
      </c>
      <c r="F82" s="23">
        <f t="shared" si="196"/>
        <v>0</v>
      </c>
      <c r="G82" s="23" t="e">
        <f t="shared" si="196"/>
        <v>#REF!</v>
      </c>
      <c r="H82" s="23" t="e">
        <f t="shared" si="196"/>
        <v>#REF!</v>
      </c>
      <c r="I82" s="23" t="e">
        <f t="shared" si="196"/>
        <v>#REF!</v>
      </c>
      <c r="J82" s="23">
        <f t="shared" si="196"/>
        <v>36.833333333333336</v>
      </c>
      <c r="K82" s="23">
        <f t="shared" si="196"/>
        <v>0</v>
      </c>
      <c r="L82" s="23">
        <f t="shared" si="196"/>
        <v>0</v>
      </c>
      <c r="M82" s="23">
        <f t="shared" si="196"/>
        <v>0</v>
      </c>
      <c r="N82" s="23" t="e">
        <f t="shared" si="196"/>
        <v>#REF!</v>
      </c>
      <c r="O82" s="23" t="e">
        <f t="shared" si="196"/>
        <v>#REF!</v>
      </c>
      <c r="P82" s="23">
        <f t="shared" si="196"/>
        <v>0</v>
      </c>
      <c r="Q82" s="23">
        <f t="shared" si="196"/>
        <v>0</v>
      </c>
      <c r="R82" s="23">
        <f t="shared" si="196"/>
        <v>0</v>
      </c>
      <c r="S82" s="23">
        <f t="shared" si="196"/>
        <v>0</v>
      </c>
      <c r="T82" s="23" t="e">
        <f t="shared" si="196"/>
        <v>#REF!</v>
      </c>
      <c r="U82" s="23">
        <f t="shared" si="196"/>
        <v>0</v>
      </c>
      <c r="V82" s="23" t="e">
        <f t="shared" si="196"/>
        <v>#REF!</v>
      </c>
      <c r="W82" s="23" t="e">
        <f t="shared" si="196"/>
        <v>#REF!</v>
      </c>
      <c r="X82" s="23" t="e">
        <f t="shared" si="196"/>
        <v>#REF!</v>
      </c>
      <c r="Y82" s="23" t="e">
        <f t="shared" si="196"/>
        <v>#REF!</v>
      </c>
      <c r="Z82" s="23" t="e">
        <f t="shared" si="196"/>
        <v>#REF!</v>
      </c>
      <c r="AA82" s="23" t="e">
        <f t="shared" si="196"/>
        <v>#REF!</v>
      </c>
      <c r="AB82" s="23" t="e">
        <f t="shared" si="196"/>
        <v>#REF!</v>
      </c>
      <c r="AC82" s="23">
        <f t="shared" si="196"/>
        <v>0</v>
      </c>
      <c r="AD82" s="23" t="e">
        <f t="shared" si="196"/>
        <v>#REF!</v>
      </c>
      <c r="AE82" s="23" t="e">
        <f t="shared" si="196"/>
        <v>#REF!</v>
      </c>
      <c r="AF82" s="23" t="e">
        <f t="shared" si="196"/>
        <v>#REF!</v>
      </c>
      <c r="AG82" s="23" t="e">
        <f t="shared" si="196"/>
        <v>#REF!</v>
      </c>
    </row>
    <row r="83" spans="1:33" s="17" customFormat="1" x14ac:dyDescent="0.65">
      <c r="A83" s="144"/>
      <c r="B83" s="144" t="s">
        <v>78</v>
      </c>
      <c r="C83" s="15">
        <v>178.16666666666666</v>
      </c>
      <c r="D83" s="15">
        <v>0</v>
      </c>
      <c r="E83" s="15">
        <v>51.555555555555557</v>
      </c>
      <c r="F83" s="15">
        <v>0</v>
      </c>
      <c r="G83" s="15" t="e">
        <f>SUM(#REF!)</f>
        <v>#REF!</v>
      </c>
      <c r="H83" s="15" t="e">
        <f>SUM(#REF!)</f>
        <v>#REF!</v>
      </c>
      <c r="I83" s="15" t="e">
        <f>SUM(#REF!+#REF!)</f>
        <v>#REF!</v>
      </c>
      <c r="J83" s="15">
        <v>0</v>
      </c>
      <c r="K83" s="15">
        <v>0</v>
      </c>
      <c r="L83" s="15">
        <v>0</v>
      </c>
      <c r="M83" s="15">
        <v>0</v>
      </c>
      <c r="N83" s="15" t="e">
        <f>SUM(#REF!)</f>
        <v>#REF!</v>
      </c>
      <c r="O83" s="15" t="e">
        <f>SUM(#REF!)</f>
        <v>#REF!</v>
      </c>
      <c r="P83" s="15">
        <v>0</v>
      </c>
      <c r="Q83" s="15"/>
      <c r="R83" s="15">
        <v>0</v>
      </c>
      <c r="S83" s="15"/>
      <c r="T83" s="15" t="e">
        <f>#REF!</f>
        <v>#REF!</v>
      </c>
      <c r="U83" s="15"/>
      <c r="V83" s="15" t="e">
        <f t="shared" ref="V83:V86" si="197">SUM(C83+E83+G83)/2+I83</f>
        <v>#REF!</v>
      </c>
      <c r="W83" s="15" t="e">
        <f t="shared" ref="W83:W86" si="198">SUM(D83+F83+H83)/3</f>
        <v>#REF!</v>
      </c>
      <c r="X83" s="15" t="e">
        <f t="shared" ref="X83:X86" si="199">V83+W83</f>
        <v>#REF!</v>
      </c>
      <c r="Y83" s="15" t="e">
        <f t="shared" ref="Y83:Y86" si="200">SUM(J83+L83+N83)/2</f>
        <v>#REF!</v>
      </c>
      <c r="Z83" s="15" t="e">
        <f t="shared" ref="Z83:Z86" si="201">SUM(K83+M83+O83)/3</f>
        <v>#REF!</v>
      </c>
      <c r="AA83" s="15" t="e">
        <f t="shared" ref="AA83:AA86" si="202">Y83+Z83</f>
        <v>#REF!</v>
      </c>
      <c r="AB83" s="15" t="e">
        <f t="shared" ref="AB83:AB86" si="203">SUM(P83+R83+T83)/2</f>
        <v>#REF!</v>
      </c>
      <c r="AC83" s="15">
        <v>0</v>
      </c>
      <c r="AD83" s="15" t="e">
        <f t="shared" ref="AD83:AD86" si="204">AB83+AC83</f>
        <v>#REF!</v>
      </c>
      <c r="AE83" s="15" t="e">
        <f t="shared" ref="AE83:AF86" si="205">V83+Y83+AB83</f>
        <v>#REF!</v>
      </c>
      <c r="AF83" s="15" t="e">
        <f t="shared" si="205"/>
        <v>#REF!</v>
      </c>
      <c r="AG83" s="15" t="e">
        <f t="shared" ref="AG83:AG86" si="206">AE83+AF83</f>
        <v>#REF!</v>
      </c>
    </row>
    <row r="84" spans="1:33" s="17" customFormat="1" x14ac:dyDescent="0.65">
      <c r="A84" s="144"/>
      <c r="B84" s="144" t="s">
        <v>192</v>
      </c>
      <c r="C84" s="15">
        <v>0</v>
      </c>
      <c r="D84" s="15">
        <v>0</v>
      </c>
      <c r="E84" s="15">
        <v>0</v>
      </c>
      <c r="F84" s="15">
        <v>0</v>
      </c>
      <c r="G84" s="15" t="e">
        <f>SUM(#REF!)</f>
        <v>#REF!</v>
      </c>
      <c r="H84" s="15" t="e">
        <f>SUM(#REF!)</f>
        <v>#REF!</v>
      </c>
      <c r="I84" s="15" t="e">
        <f>SUM(#REF!+#REF!)</f>
        <v>#REF!</v>
      </c>
      <c r="J84" s="15">
        <v>11.833333333333334</v>
      </c>
      <c r="K84" s="15">
        <v>0</v>
      </c>
      <c r="L84" s="15">
        <v>0</v>
      </c>
      <c r="M84" s="15">
        <v>0</v>
      </c>
      <c r="N84" s="15" t="e">
        <f>SUM(#REF!)</f>
        <v>#REF!</v>
      </c>
      <c r="O84" s="15" t="e">
        <f>SUM(#REF!)</f>
        <v>#REF!</v>
      </c>
      <c r="P84" s="15">
        <v>0</v>
      </c>
      <c r="Q84" s="15"/>
      <c r="R84" s="15">
        <v>0</v>
      </c>
      <c r="S84" s="15"/>
      <c r="T84" s="15" t="e">
        <f>#REF!</f>
        <v>#REF!</v>
      </c>
      <c r="U84" s="15"/>
      <c r="V84" s="15" t="e">
        <f t="shared" si="197"/>
        <v>#REF!</v>
      </c>
      <c r="W84" s="15" t="e">
        <f t="shared" si="198"/>
        <v>#REF!</v>
      </c>
      <c r="X84" s="15" t="e">
        <f t="shared" si="199"/>
        <v>#REF!</v>
      </c>
      <c r="Y84" s="15" t="e">
        <f t="shared" si="200"/>
        <v>#REF!</v>
      </c>
      <c r="Z84" s="15" t="e">
        <f t="shared" si="201"/>
        <v>#REF!</v>
      </c>
      <c r="AA84" s="15" t="e">
        <f t="shared" si="202"/>
        <v>#REF!</v>
      </c>
      <c r="AB84" s="15" t="e">
        <f t="shared" si="203"/>
        <v>#REF!</v>
      </c>
      <c r="AC84" s="15">
        <v>0</v>
      </c>
      <c r="AD84" s="15" t="e">
        <f t="shared" si="204"/>
        <v>#REF!</v>
      </c>
      <c r="AE84" s="15" t="e">
        <f t="shared" si="205"/>
        <v>#REF!</v>
      </c>
      <c r="AF84" s="15" t="e">
        <f t="shared" si="205"/>
        <v>#REF!</v>
      </c>
      <c r="AG84" s="15" t="e">
        <f t="shared" si="206"/>
        <v>#REF!</v>
      </c>
    </row>
    <row r="85" spans="1:33" s="17" customFormat="1" x14ac:dyDescent="0.65">
      <c r="A85" s="144"/>
      <c r="B85" s="144" t="s">
        <v>79</v>
      </c>
      <c r="C85" s="15">
        <v>0</v>
      </c>
      <c r="D85" s="15">
        <v>0</v>
      </c>
      <c r="E85" s="15">
        <v>0</v>
      </c>
      <c r="F85" s="15">
        <v>0</v>
      </c>
      <c r="G85" s="15" t="e">
        <f>SUM(#REF!)</f>
        <v>#REF!</v>
      </c>
      <c r="H85" s="15" t="e">
        <f>SUM(#REF!)</f>
        <v>#REF!</v>
      </c>
      <c r="I85" s="15" t="e">
        <f>SUM(#REF!+#REF!)</f>
        <v>#REF!</v>
      </c>
      <c r="J85" s="15">
        <v>14.666666666666666</v>
      </c>
      <c r="K85" s="15">
        <v>0</v>
      </c>
      <c r="L85" s="15">
        <v>0</v>
      </c>
      <c r="M85" s="15">
        <v>0</v>
      </c>
      <c r="N85" s="15" t="e">
        <f>SUM(#REF!)</f>
        <v>#REF!</v>
      </c>
      <c r="O85" s="15" t="e">
        <f>SUM(#REF!)</f>
        <v>#REF!</v>
      </c>
      <c r="P85" s="15">
        <v>0</v>
      </c>
      <c r="Q85" s="15"/>
      <c r="R85" s="15">
        <v>0</v>
      </c>
      <c r="S85" s="15"/>
      <c r="T85" s="15" t="e">
        <f>#REF!</f>
        <v>#REF!</v>
      </c>
      <c r="U85" s="15"/>
      <c r="V85" s="15" t="e">
        <f t="shared" si="197"/>
        <v>#REF!</v>
      </c>
      <c r="W85" s="15" t="e">
        <f t="shared" si="198"/>
        <v>#REF!</v>
      </c>
      <c r="X85" s="15" t="e">
        <f t="shared" si="199"/>
        <v>#REF!</v>
      </c>
      <c r="Y85" s="15" t="e">
        <f t="shared" si="200"/>
        <v>#REF!</v>
      </c>
      <c r="Z85" s="15" t="e">
        <f t="shared" si="201"/>
        <v>#REF!</v>
      </c>
      <c r="AA85" s="15" t="e">
        <f t="shared" si="202"/>
        <v>#REF!</v>
      </c>
      <c r="AB85" s="15" t="e">
        <f t="shared" si="203"/>
        <v>#REF!</v>
      </c>
      <c r="AC85" s="15">
        <v>0</v>
      </c>
      <c r="AD85" s="15" t="e">
        <f t="shared" si="204"/>
        <v>#REF!</v>
      </c>
      <c r="AE85" s="15" t="e">
        <f t="shared" si="205"/>
        <v>#REF!</v>
      </c>
      <c r="AF85" s="15" t="e">
        <f t="shared" si="205"/>
        <v>#REF!</v>
      </c>
      <c r="AG85" s="15" t="e">
        <f t="shared" si="206"/>
        <v>#REF!</v>
      </c>
    </row>
    <row r="86" spans="1:33" s="17" customFormat="1" x14ac:dyDescent="0.65">
      <c r="A86" s="144"/>
      <c r="B86" s="144" t="s">
        <v>193</v>
      </c>
      <c r="C86" s="15">
        <v>0</v>
      </c>
      <c r="D86" s="15">
        <v>0</v>
      </c>
      <c r="E86" s="15">
        <v>0</v>
      </c>
      <c r="F86" s="15">
        <v>0</v>
      </c>
      <c r="G86" s="15" t="e">
        <f>SUM(#REF!)</f>
        <v>#REF!</v>
      </c>
      <c r="H86" s="15" t="e">
        <f>SUM(#REF!)</f>
        <v>#REF!</v>
      </c>
      <c r="I86" s="15" t="e">
        <f>SUM(#REF!+#REF!)</f>
        <v>#REF!</v>
      </c>
      <c r="J86" s="15">
        <v>10.333333333333334</v>
      </c>
      <c r="K86" s="15">
        <v>0</v>
      </c>
      <c r="L86" s="15">
        <v>0</v>
      </c>
      <c r="M86" s="15">
        <v>0</v>
      </c>
      <c r="N86" s="15" t="e">
        <f>SUM(#REF!)</f>
        <v>#REF!</v>
      </c>
      <c r="O86" s="15" t="e">
        <f>SUM(#REF!)</f>
        <v>#REF!</v>
      </c>
      <c r="P86" s="15">
        <v>0</v>
      </c>
      <c r="Q86" s="15"/>
      <c r="R86" s="15">
        <v>0</v>
      </c>
      <c r="S86" s="15"/>
      <c r="T86" s="15" t="e">
        <f>#REF!</f>
        <v>#REF!</v>
      </c>
      <c r="U86" s="15"/>
      <c r="V86" s="15" t="e">
        <f t="shared" si="197"/>
        <v>#REF!</v>
      </c>
      <c r="W86" s="15" t="e">
        <f t="shared" si="198"/>
        <v>#REF!</v>
      </c>
      <c r="X86" s="15" t="e">
        <f t="shared" si="199"/>
        <v>#REF!</v>
      </c>
      <c r="Y86" s="15" t="e">
        <f t="shared" si="200"/>
        <v>#REF!</v>
      </c>
      <c r="Z86" s="15" t="e">
        <f t="shared" si="201"/>
        <v>#REF!</v>
      </c>
      <c r="AA86" s="15" t="e">
        <f t="shared" si="202"/>
        <v>#REF!</v>
      </c>
      <c r="AB86" s="15" t="e">
        <f t="shared" si="203"/>
        <v>#REF!</v>
      </c>
      <c r="AC86" s="15">
        <v>0</v>
      </c>
      <c r="AD86" s="15" t="e">
        <f t="shared" si="204"/>
        <v>#REF!</v>
      </c>
      <c r="AE86" s="15" t="e">
        <f t="shared" si="205"/>
        <v>#REF!</v>
      </c>
      <c r="AF86" s="15" t="e">
        <f t="shared" si="205"/>
        <v>#REF!</v>
      </c>
      <c r="AG86" s="15" t="e">
        <f t="shared" si="206"/>
        <v>#REF!</v>
      </c>
    </row>
    <row r="87" spans="1:33" s="24" customFormat="1" x14ac:dyDescent="0.65">
      <c r="A87" s="145" t="s">
        <v>80</v>
      </c>
      <c r="B87" s="145"/>
      <c r="C87" s="23">
        <f>SUM(C88:C91)</f>
        <v>497.22222222222223</v>
      </c>
      <c r="D87" s="23">
        <f t="shared" ref="D87:AG87" si="207">SUM(D88:D91)</f>
        <v>0</v>
      </c>
      <c r="E87" s="23">
        <f t="shared" si="207"/>
        <v>0</v>
      </c>
      <c r="F87" s="23">
        <f t="shared" si="207"/>
        <v>0</v>
      </c>
      <c r="G87" s="23" t="e">
        <f t="shared" si="207"/>
        <v>#REF!</v>
      </c>
      <c r="H87" s="23" t="e">
        <f t="shared" si="207"/>
        <v>#REF!</v>
      </c>
      <c r="I87" s="23" t="e">
        <f t="shared" si="207"/>
        <v>#REF!</v>
      </c>
      <c r="J87" s="23">
        <f t="shared" si="207"/>
        <v>2.5833333333333335</v>
      </c>
      <c r="K87" s="23">
        <f t="shared" si="207"/>
        <v>0</v>
      </c>
      <c r="L87" s="23">
        <f t="shared" si="207"/>
        <v>0</v>
      </c>
      <c r="M87" s="23">
        <f t="shared" si="207"/>
        <v>0</v>
      </c>
      <c r="N87" s="23" t="e">
        <f t="shared" si="207"/>
        <v>#REF!</v>
      </c>
      <c r="O87" s="23" t="e">
        <f t="shared" si="207"/>
        <v>#REF!</v>
      </c>
      <c r="P87" s="23">
        <f t="shared" si="207"/>
        <v>0.66666666666666663</v>
      </c>
      <c r="Q87" s="23">
        <f t="shared" si="207"/>
        <v>0</v>
      </c>
      <c r="R87" s="23">
        <f t="shared" si="207"/>
        <v>0</v>
      </c>
      <c r="S87" s="23">
        <f t="shared" si="207"/>
        <v>0</v>
      </c>
      <c r="T87" s="23" t="e">
        <f t="shared" si="207"/>
        <v>#REF!</v>
      </c>
      <c r="U87" s="23">
        <f t="shared" si="207"/>
        <v>0</v>
      </c>
      <c r="V87" s="23" t="e">
        <f t="shared" si="207"/>
        <v>#REF!</v>
      </c>
      <c r="W87" s="23" t="e">
        <f t="shared" si="207"/>
        <v>#REF!</v>
      </c>
      <c r="X87" s="23" t="e">
        <f t="shared" si="207"/>
        <v>#REF!</v>
      </c>
      <c r="Y87" s="23" t="e">
        <f t="shared" si="207"/>
        <v>#REF!</v>
      </c>
      <c r="Z87" s="23" t="e">
        <f t="shared" si="207"/>
        <v>#REF!</v>
      </c>
      <c r="AA87" s="23" t="e">
        <f t="shared" si="207"/>
        <v>#REF!</v>
      </c>
      <c r="AB87" s="23" t="e">
        <f t="shared" si="207"/>
        <v>#REF!</v>
      </c>
      <c r="AC87" s="23">
        <f t="shared" si="207"/>
        <v>0</v>
      </c>
      <c r="AD87" s="23" t="e">
        <f t="shared" si="207"/>
        <v>#REF!</v>
      </c>
      <c r="AE87" s="23" t="e">
        <f t="shared" si="207"/>
        <v>#REF!</v>
      </c>
      <c r="AF87" s="23" t="e">
        <f t="shared" si="207"/>
        <v>#REF!</v>
      </c>
      <c r="AG87" s="23" t="e">
        <f t="shared" si="207"/>
        <v>#REF!</v>
      </c>
    </row>
    <row r="88" spans="1:33" s="17" customFormat="1" x14ac:dyDescent="0.65">
      <c r="A88" s="144"/>
      <c r="B88" s="144" t="s">
        <v>194</v>
      </c>
      <c r="C88" s="15">
        <v>497.22222222222223</v>
      </c>
      <c r="D88" s="15">
        <v>0</v>
      </c>
      <c r="E88" s="15">
        <v>0</v>
      </c>
      <c r="F88" s="15">
        <v>0</v>
      </c>
      <c r="G88" s="15" t="e">
        <f>SUM(#REF!)</f>
        <v>#REF!</v>
      </c>
      <c r="H88" s="15" t="e">
        <f>SUM(#REF!)</f>
        <v>#REF!</v>
      </c>
      <c r="I88" s="15" t="e">
        <f>SUM(#REF!+#REF!)</f>
        <v>#REF!</v>
      </c>
      <c r="J88" s="15">
        <v>0</v>
      </c>
      <c r="K88" s="15">
        <v>0</v>
      </c>
      <c r="L88" s="15">
        <v>0</v>
      </c>
      <c r="M88" s="15">
        <v>0</v>
      </c>
      <c r="N88" s="15" t="e">
        <f>SUM(#REF!)</f>
        <v>#REF!</v>
      </c>
      <c r="O88" s="15" t="e">
        <f>SUM(#REF!)</f>
        <v>#REF!</v>
      </c>
      <c r="P88" s="15">
        <v>0</v>
      </c>
      <c r="Q88" s="15"/>
      <c r="R88" s="15">
        <v>0</v>
      </c>
      <c r="S88" s="15"/>
      <c r="T88" s="15" t="e">
        <f>#REF!</f>
        <v>#REF!</v>
      </c>
      <c r="U88" s="15"/>
      <c r="V88" s="15" t="e">
        <f t="shared" ref="V88:V91" si="208">SUM(C88+E88+G88)/2+I88</f>
        <v>#REF!</v>
      </c>
      <c r="W88" s="15" t="e">
        <f t="shared" ref="W88:W91" si="209">SUM(D88+F88+H88)/3</f>
        <v>#REF!</v>
      </c>
      <c r="X88" s="15" t="e">
        <f t="shared" ref="X88:X91" si="210">V88+W88</f>
        <v>#REF!</v>
      </c>
      <c r="Y88" s="15" t="e">
        <f t="shared" ref="Y88:Y91" si="211">SUM(J88+L88+N88)/2</f>
        <v>#REF!</v>
      </c>
      <c r="Z88" s="15" t="e">
        <f t="shared" ref="Z88:Z91" si="212">SUM(K88+M88+O88)/3</f>
        <v>#REF!</v>
      </c>
      <c r="AA88" s="15" t="e">
        <f t="shared" ref="AA88:AA91" si="213">Y88+Z88</f>
        <v>#REF!</v>
      </c>
      <c r="AB88" s="15" t="e">
        <f t="shared" ref="AB88:AB91" si="214">SUM(P88+R88+T88)/2</f>
        <v>#REF!</v>
      </c>
      <c r="AC88" s="15">
        <v>0</v>
      </c>
      <c r="AD88" s="15" t="e">
        <f t="shared" ref="AD88:AD91" si="215">AB88+AC88</f>
        <v>#REF!</v>
      </c>
      <c r="AE88" s="15" t="e">
        <f t="shared" ref="AE88:AF91" si="216">V88+Y88+AB88</f>
        <v>#REF!</v>
      </c>
      <c r="AF88" s="15" t="e">
        <f t="shared" si="216"/>
        <v>#REF!</v>
      </c>
      <c r="AG88" s="15" t="e">
        <f t="shared" ref="AG88:AG91" si="217">AE88+AF88</f>
        <v>#REF!</v>
      </c>
    </row>
    <row r="89" spans="1:33" s="17" customFormat="1" x14ac:dyDescent="0.65">
      <c r="A89" s="144"/>
      <c r="B89" s="144" t="s">
        <v>195</v>
      </c>
      <c r="C89" s="15">
        <v>0</v>
      </c>
      <c r="D89" s="15">
        <v>0</v>
      </c>
      <c r="E89" s="15">
        <v>0</v>
      </c>
      <c r="F89" s="15">
        <v>0</v>
      </c>
      <c r="G89" s="15" t="e">
        <f>SUM(#REF!)</f>
        <v>#REF!</v>
      </c>
      <c r="H89" s="15" t="e">
        <f>SUM(#REF!)</f>
        <v>#REF!</v>
      </c>
      <c r="I89" s="15" t="e">
        <f>SUM(#REF!+#REF!)</f>
        <v>#REF!</v>
      </c>
      <c r="J89" s="15">
        <v>2.5833333333333335</v>
      </c>
      <c r="K89" s="15">
        <v>0</v>
      </c>
      <c r="L89" s="15">
        <v>0</v>
      </c>
      <c r="M89" s="15">
        <v>0</v>
      </c>
      <c r="N89" s="15" t="e">
        <f>SUM(#REF!)</f>
        <v>#REF!</v>
      </c>
      <c r="O89" s="15" t="e">
        <f>SUM(#REF!)</f>
        <v>#REF!</v>
      </c>
      <c r="P89" s="15">
        <v>0</v>
      </c>
      <c r="Q89" s="15"/>
      <c r="R89" s="15">
        <v>0</v>
      </c>
      <c r="S89" s="15"/>
      <c r="T89" s="15" t="e">
        <f>#REF!</f>
        <v>#REF!</v>
      </c>
      <c r="U89" s="15"/>
      <c r="V89" s="15" t="e">
        <f t="shared" si="208"/>
        <v>#REF!</v>
      </c>
      <c r="W89" s="15" t="e">
        <f t="shared" si="209"/>
        <v>#REF!</v>
      </c>
      <c r="X89" s="15" t="e">
        <f t="shared" si="210"/>
        <v>#REF!</v>
      </c>
      <c r="Y89" s="15" t="e">
        <f t="shared" si="211"/>
        <v>#REF!</v>
      </c>
      <c r="Z89" s="15" t="e">
        <f t="shared" si="212"/>
        <v>#REF!</v>
      </c>
      <c r="AA89" s="15" t="e">
        <f t="shared" si="213"/>
        <v>#REF!</v>
      </c>
      <c r="AB89" s="15" t="e">
        <f t="shared" si="214"/>
        <v>#REF!</v>
      </c>
      <c r="AC89" s="15">
        <v>0</v>
      </c>
      <c r="AD89" s="15" t="e">
        <f t="shared" si="215"/>
        <v>#REF!</v>
      </c>
      <c r="AE89" s="15" t="e">
        <f t="shared" si="216"/>
        <v>#REF!</v>
      </c>
      <c r="AF89" s="15" t="e">
        <f t="shared" si="216"/>
        <v>#REF!</v>
      </c>
      <c r="AG89" s="15" t="e">
        <f t="shared" si="217"/>
        <v>#REF!</v>
      </c>
    </row>
    <row r="90" spans="1:33" s="17" customFormat="1" x14ac:dyDescent="0.65">
      <c r="A90" s="144"/>
      <c r="B90" s="144" t="s">
        <v>199</v>
      </c>
      <c r="C90" s="15">
        <v>0</v>
      </c>
      <c r="D90" s="15">
        <v>0</v>
      </c>
      <c r="E90" s="15">
        <v>0</v>
      </c>
      <c r="F90" s="15">
        <v>0</v>
      </c>
      <c r="G90" s="15" t="e">
        <f>SUM(#REF!)</f>
        <v>#REF!</v>
      </c>
      <c r="H90" s="15" t="e">
        <f>SUM(#REF!)</f>
        <v>#REF!</v>
      </c>
      <c r="I90" s="15" t="e">
        <f>SUM(#REF!+#REF!)</f>
        <v>#REF!</v>
      </c>
      <c r="J90" s="15">
        <v>0</v>
      </c>
      <c r="K90" s="15">
        <v>0</v>
      </c>
      <c r="L90" s="15">
        <v>0</v>
      </c>
      <c r="M90" s="15">
        <v>0</v>
      </c>
      <c r="N90" s="15" t="e">
        <f>SUM(#REF!)</f>
        <v>#REF!</v>
      </c>
      <c r="O90" s="15" t="e">
        <f>SUM(#REF!)</f>
        <v>#REF!</v>
      </c>
      <c r="P90" s="15">
        <v>0</v>
      </c>
      <c r="Q90" s="15"/>
      <c r="R90" s="15">
        <v>0</v>
      </c>
      <c r="S90" s="15"/>
      <c r="T90" s="15" t="e">
        <f>#REF!</f>
        <v>#REF!</v>
      </c>
      <c r="U90" s="15"/>
      <c r="V90" s="15" t="e">
        <f t="shared" si="208"/>
        <v>#REF!</v>
      </c>
      <c r="W90" s="15" t="e">
        <f t="shared" si="209"/>
        <v>#REF!</v>
      </c>
      <c r="X90" s="15" t="e">
        <f t="shared" si="210"/>
        <v>#REF!</v>
      </c>
      <c r="Y90" s="15" t="e">
        <f t="shared" si="211"/>
        <v>#REF!</v>
      </c>
      <c r="Z90" s="15" t="e">
        <f t="shared" si="212"/>
        <v>#REF!</v>
      </c>
      <c r="AA90" s="15" t="e">
        <f t="shared" si="213"/>
        <v>#REF!</v>
      </c>
      <c r="AB90" s="15" t="e">
        <f t="shared" si="214"/>
        <v>#REF!</v>
      </c>
      <c r="AC90" s="15">
        <v>0</v>
      </c>
      <c r="AD90" s="15" t="e">
        <f t="shared" si="215"/>
        <v>#REF!</v>
      </c>
      <c r="AE90" s="15" t="e">
        <f t="shared" si="216"/>
        <v>#REF!</v>
      </c>
      <c r="AF90" s="15" t="e">
        <f t="shared" si="216"/>
        <v>#REF!</v>
      </c>
      <c r="AG90" s="15" t="e">
        <f t="shared" si="217"/>
        <v>#REF!</v>
      </c>
    </row>
    <row r="91" spans="1:33" s="17" customFormat="1" x14ac:dyDescent="0.65">
      <c r="A91" s="144"/>
      <c r="B91" s="144" t="s">
        <v>200</v>
      </c>
      <c r="C91" s="15">
        <v>0</v>
      </c>
      <c r="D91" s="15">
        <v>0</v>
      </c>
      <c r="E91" s="15">
        <v>0</v>
      </c>
      <c r="F91" s="15">
        <v>0</v>
      </c>
      <c r="G91" s="15" t="e">
        <f>SUM(#REF!)</f>
        <v>#REF!</v>
      </c>
      <c r="H91" s="15" t="e">
        <f>SUM(#REF!)</f>
        <v>#REF!</v>
      </c>
      <c r="I91" s="15" t="e">
        <f>SUM(#REF!+#REF!)</f>
        <v>#REF!</v>
      </c>
      <c r="J91" s="15">
        <v>0</v>
      </c>
      <c r="K91" s="15">
        <v>0</v>
      </c>
      <c r="L91" s="15">
        <v>0</v>
      </c>
      <c r="M91" s="15">
        <v>0</v>
      </c>
      <c r="N91" s="15" t="e">
        <f>SUM(#REF!)</f>
        <v>#REF!</v>
      </c>
      <c r="O91" s="15" t="e">
        <f>SUM(#REF!)</f>
        <v>#REF!</v>
      </c>
      <c r="P91" s="15">
        <v>0.66666666666666663</v>
      </c>
      <c r="Q91" s="15"/>
      <c r="R91" s="15">
        <v>0</v>
      </c>
      <c r="S91" s="15"/>
      <c r="T91" s="15" t="e">
        <f>#REF!</f>
        <v>#REF!</v>
      </c>
      <c r="U91" s="15"/>
      <c r="V91" s="15" t="e">
        <f t="shared" si="208"/>
        <v>#REF!</v>
      </c>
      <c r="W91" s="15" t="e">
        <f t="shared" si="209"/>
        <v>#REF!</v>
      </c>
      <c r="X91" s="15" t="e">
        <f t="shared" si="210"/>
        <v>#REF!</v>
      </c>
      <c r="Y91" s="15" t="e">
        <f t="shared" si="211"/>
        <v>#REF!</v>
      </c>
      <c r="Z91" s="15" t="e">
        <f t="shared" si="212"/>
        <v>#REF!</v>
      </c>
      <c r="AA91" s="15" t="e">
        <f t="shared" si="213"/>
        <v>#REF!</v>
      </c>
      <c r="AB91" s="15" t="e">
        <f t="shared" si="214"/>
        <v>#REF!</v>
      </c>
      <c r="AC91" s="15">
        <v>0</v>
      </c>
      <c r="AD91" s="15" t="e">
        <f t="shared" si="215"/>
        <v>#REF!</v>
      </c>
      <c r="AE91" s="15" t="e">
        <f t="shared" si="216"/>
        <v>#REF!</v>
      </c>
      <c r="AF91" s="15" t="e">
        <f t="shared" si="216"/>
        <v>#REF!</v>
      </c>
      <c r="AG91" s="15" t="e">
        <f t="shared" si="217"/>
        <v>#REF!</v>
      </c>
    </row>
    <row r="92" spans="1:33" s="24" customFormat="1" x14ac:dyDescent="0.65">
      <c r="A92" s="145" t="s">
        <v>81</v>
      </c>
      <c r="B92" s="145"/>
      <c r="C92" s="23">
        <f>SUM(C93+C101+C103+C105)</f>
        <v>409.94444444444446</v>
      </c>
      <c r="D92" s="23">
        <f t="shared" ref="D92:AG92" si="218">SUM(D93+D101+D103+D105)</f>
        <v>0</v>
      </c>
      <c r="E92" s="23">
        <f t="shared" si="218"/>
        <v>2.9444444444444446</v>
      </c>
      <c r="F92" s="23">
        <f t="shared" si="218"/>
        <v>0</v>
      </c>
      <c r="G92" s="23" t="e">
        <f t="shared" si="218"/>
        <v>#REF!</v>
      </c>
      <c r="H92" s="23" t="e">
        <f t="shared" si="218"/>
        <v>#REF!</v>
      </c>
      <c r="I92" s="23" t="e">
        <f t="shared" si="218"/>
        <v>#REF!</v>
      </c>
      <c r="J92" s="23">
        <f t="shared" si="218"/>
        <v>71.083333333333329</v>
      </c>
      <c r="K92" s="23">
        <f t="shared" si="218"/>
        <v>0</v>
      </c>
      <c r="L92" s="23">
        <f t="shared" si="218"/>
        <v>0</v>
      </c>
      <c r="M92" s="23">
        <f t="shared" si="218"/>
        <v>0</v>
      </c>
      <c r="N92" s="23" t="e">
        <f t="shared" si="218"/>
        <v>#REF!</v>
      </c>
      <c r="O92" s="23" t="e">
        <f t="shared" si="218"/>
        <v>#REF!</v>
      </c>
      <c r="P92" s="23">
        <f t="shared" si="218"/>
        <v>8.5833333333333339</v>
      </c>
      <c r="Q92" s="23">
        <f t="shared" si="218"/>
        <v>0</v>
      </c>
      <c r="R92" s="23">
        <f t="shared" si="218"/>
        <v>0</v>
      </c>
      <c r="S92" s="23">
        <f t="shared" si="218"/>
        <v>0</v>
      </c>
      <c r="T92" s="23" t="e">
        <f t="shared" si="218"/>
        <v>#REF!</v>
      </c>
      <c r="U92" s="23">
        <f t="shared" si="218"/>
        <v>0</v>
      </c>
      <c r="V92" s="23" t="e">
        <f t="shared" si="218"/>
        <v>#REF!</v>
      </c>
      <c r="W92" s="23" t="e">
        <f t="shared" si="218"/>
        <v>#REF!</v>
      </c>
      <c r="X92" s="23" t="e">
        <f t="shared" si="218"/>
        <v>#REF!</v>
      </c>
      <c r="Y92" s="23" t="e">
        <f t="shared" si="218"/>
        <v>#REF!</v>
      </c>
      <c r="Z92" s="23" t="e">
        <f t="shared" si="218"/>
        <v>#REF!</v>
      </c>
      <c r="AA92" s="23" t="e">
        <f t="shared" si="218"/>
        <v>#REF!</v>
      </c>
      <c r="AB92" s="23" t="e">
        <f t="shared" si="218"/>
        <v>#REF!</v>
      </c>
      <c r="AC92" s="23">
        <f t="shared" si="218"/>
        <v>0</v>
      </c>
      <c r="AD92" s="23" t="e">
        <f t="shared" si="218"/>
        <v>#REF!</v>
      </c>
      <c r="AE92" s="23" t="e">
        <f t="shared" si="218"/>
        <v>#REF!</v>
      </c>
      <c r="AF92" s="23" t="e">
        <f t="shared" si="218"/>
        <v>#REF!</v>
      </c>
      <c r="AG92" s="23" t="e">
        <f t="shared" si="218"/>
        <v>#REF!</v>
      </c>
    </row>
    <row r="93" spans="1:33" s="24" customFormat="1" x14ac:dyDescent="0.65">
      <c r="A93" s="145"/>
      <c r="B93" s="145" t="s">
        <v>183</v>
      </c>
      <c r="C93" s="23">
        <f>SUM(C94:C100)</f>
        <v>345.72222222222223</v>
      </c>
      <c r="D93" s="23">
        <f t="shared" ref="D93:AG93" si="219">SUM(D94:D100)</f>
        <v>0</v>
      </c>
      <c r="E93" s="23">
        <f t="shared" si="219"/>
        <v>2.9444444444444446</v>
      </c>
      <c r="F93" s="23">
        <f t="shared" si="219"/>
        <v>0</v>
      </c>
      <c r="G93" s="23" t="e">
        <f t="shared" si="219"/>
        <v>#REF!</v>
      </c>
      <c r="H93" s="23" t="e">
        <f t="shared" si="219"/>
        <v>#REF!</v>
      </c>
      <c r="I93" s="23" t="e">
        <f t="shared" si="219"/>
        <v>#REF!</v>
      </c>
      <c r="J93" s="23">
        <f t="shared" si="219"/>
        <v>45.166666666666664</v>
      </c>
      <c r="K93" s="23">
        <f t="shared" si="219"/>
        <v>0</v>
      </c>
      <c r="L93" s="23">
        <f t="shared" si="219"/>
        <v>0</v>
      </c>
      <c r="M93" s="23">
        <f t="shared" si="219"/>
        <v>0</v>
      </c>
      <c r="N93" s="23" t="e">
        <f t="shared" si="219"/>
        <v>#REF!</v>
      </c>
      <c r="O93" s="23" t="e">
        <f t="shared" si="219"/>
        <v>#REF!</v>
      </c>
      <c r="P93" s="23">
        <f t="shared" si="219"/>
        <v>8.5833333333333339</v>
      </c>
      <c r="Q93" s="23">
        <f t="shared" si="219"/>
        <v>0</v>
      </c>
      <c r="R93" s="23">
        <f t="shared" si="219"/>
        <v>0</v>
      </c>
      <c r="S93" s="23">
        <f t="shared" si="219"/>
        <v>0</v>
      </c>
      <c r="T93" s="23" t="e">
        <f t="shared" si="219"/>
        <v>#REF!</v>
      </c>
      <c r="U93" s="23">
        <f t="shared" si="219"/>
        <v>0</v>
      </c>
      <c r="V93" s="23" t="e">
        <f t="shared" si="219"/>
        <v>#REF!</v>
      </c>
      <c r="W93" s="23" t="e">
        <f t="shared" si="219"/>
        <v>#REF!</v>
      </c>
      <c r="X93" s="23" t="e">
        <f t="shared" si="219"/>
        <v>#REF!</v>
      </c>
      <c r="Y93" s="23" t="e">
        <f t="shared" si="219"/>
        <v>#REF!</v>
      </c>
      <c r="Z93" s="23" t="e">
        <f t="shared" si="219"/>
        <v>#REF!</v>
      </c>
      <c r="AA93" s="23" t="e">
        <f t="shared" si="219"/>
        <v>#REF!</v>
      </c>
      <c r="AB93" s="23" t="e">
        <f t="shared" si="219"/>
        <v>#REF!</v>
      </c>
      <c r="AC93" s="23">
        <f t="shared" si="219"/>
        <v>0</v>
      </c>
      <c r="AD93" s="23" t="e">
        <f t="shared" si="219"/>
        <v>#REF!</v>
      </c>
      <c r="AE93" s="23" t="e">
        <f t="shared" si="219"/>
        <v>#REF!</v>
      </c>
      <c r="AF93" s="23" t="e">
        <f t="shared" si="219"/>
        <v>#REF!</v>
      </c>
      <c r="AG93" s="23" t="e">
        <f t="shared" si="219"/>
        <v>#REF!</v>
      </c>
    </row>
    <row r="94" spans="1:33" s="17" customFormat="1" x14ac:dyDescent="0.65">
      <c r="A94" s="144"/>
      <c r="B94" s="144" t="s">
        <v>235</v>
      </c>
      <c r="C94" s="15">
        <v>0</v>
      </c>
      <c r="D94" s="15">
        <v>0</v>
      </c>
      <c r="E94" s="15">
        <v>0</v>
      </c>
      <c r="F94" s="15">
        <v>0</v>
      </c>
      <c r="G94" s="15" t="e">
        <f>SUM(#REF!)</f>
        <v>#REF!</v>
      </c>
      <c r="H94" s="15" t="e">
        <f>SUM(#REF!)</f>
        <v>#REF!</v>
      </c>
      <c r="I94" s="15"/>
      <c r="J94" s="15">
        <v>0</v>
      </c>
      <c r="K94" s="15">
        <v>0</v>
      </c>
      <c r="L94" s="15">
        <v>0</v>
      </c>
      <c r="M94" s="15">
        <v>0</v>
      </c>
      <c r="N94" s="15" t="e">
        <f>SUM(#REF!)</f>
        <v>#REF!</v>
      </c>
      <c r="O94" s="15" t="e">
        <f>SUM(#REF!)</f>
        <v>#REF!</v>
      </c>
      <c r="P94" s="15">
        <v>0</v>
      </c>
      <c r="Q94" s="15"/>
      <c r="R94" s="15">
        <v>0</v>
      </c>
      <c r="S94" s="15"/>
      <c r="T94" s="15" t="e">
        <f>#REF!</f>
        <v>#REF!</v>
      </c>
      <c r="U94" s="15"/>
      <c r="V94" s="15" t="e">
        <f t="shared" ref="V94:V100" si="220">SUM(C94+E94+G94)/2+I94</f>
        <v>#REF!</v>
      </c>
      <c r="W94" s="15" t="e">
        <f t="shared" ref="W94:W100" si="221">SUM(D94+F94+H94)/3</f>
        <v>#REF!</v>
      </c>
      <c r="X94" s="15" t="e">
        <f t="shared" ref="X94:X100" si="222">V94+W94</f>
        <v>#REF!</v>
      </c>
      <c r="Y94" s="15" t="e">
        <f t="shared" ref="Y94:Y100" si="223">SUM(J94+L94+N94)/2</f>
        <v>#REF!</v>
      </c>
      <c r="Z94" s="15" t="e">
        <f t="shared" ref="Z94:Z100" si="224">SUM(K94+M94+O94)/3</f>
        <v>#REF!</v>
      </c>
      <c r="AA94" s="15" t="e">
        <f t="shared" ref="AA94:AA100" si="225">Y94+Z94</f>
        <v>#REF!</v>
      </c>
      <c r="AB94" s="15" t="e">
        <f t="shared" ref="AB94:AB100" si="226">SUM(P94+R94+T94)/2</f>
        <v>#REF!</v>
      </c>
      <c r="AC94" s="15">
        <v>0</v>
      </c>
      <c r="AD94" s="15" t="e">
        <f t="shared" ref="AD94:AD100" si="227">AB94+AC94</f>
        <v>#REF!</v>
      </c>
      <c r="AE94" s="15" t="e">
        <f t="shared" ref="AE94:AF100" si="228">V94+Y94+AB94</f>
        <v>#REF!</v>
      </c>
      <c r="AF94" s="15" t="e">
        <f t="shared" si="228"/>
        <v>#REF!</v>
      </c>
      <c r="AG94" s="15" t="e">
        <f t="shared" ref="AG94:AG100" si="229">AE94+AF94</f>
        <v>#REF!</v>
      </c>
    </row>
    <row r="95" spans="1:33" s="17" customFormat="1" x14ac:dyDescent="0.65">
      <c r="A95" s="144"/>
      <c r="B95" s="144" t="s">
        <v>83</v>
      </c>
      <c r="C95" s="15">
        <v>295.66666666666669</v>
      </c>
      <c r="D95" s="15">
        <v>0</v>
      </c>
      <c r="E95" s="15">
        <v>2.9444444444444446</v>
      </c>
      <c r="F95" s="15">
        <v>0</v>
      </c>
      <c r="G95" s="15" t="e">
        <f>SUM(#REF!)</f>
        <v>#REF!</v>
      </c>
      <c r="H95" s="15" t="e">
        <f>SUM(#REF!)</f>
        <v>#REF!</v>
      </c>
      <c r="I95" s="15" t="e">
        <f>SUM(#REF!+#REF!)</f>
        <v>#REF!</v>
      </c>
      <c r="J95" s="15">
        <v>0</v>
      </c>
      <c r="K95" s="15">
        <v>0</v>
      </c>
      <c r="L95" s="15">
        <v>0</v>
      </c>
      <c r="M95" s="15">
        <v>0</v>
      </c>
      <c r="N95" s="15" t="e">
        <f>SUM(#REF!)</f>
        <v>#REF!</v>
      </c>
      <c r="O95" s="15" t="e">
        <f>SUM(#REF!)</f>
        <v>#REF!</v>
      </c>
      <c r="P95" s="15">
        <v>0</v>
      </c>
      <c r="Q95" s="15"/>
      <c r="R95" s="15">
        <v>0</v>
      </c>
      <c r="S95" s="15"/>
      <c r="T95" s="15" t="e">
        <f>#REF!</f>
        <v>#REF!</v>
      </c>
      <c r="U95" s="15"/>
      <c r="V95" s="15" t="e">
        <f t="shared" si="220"/>
        <v>#REF!</v>
      </c>
      <c r="W95" s="15" t="e">
        <f t="shared" si="221"/>
        <v>#REF!</v>
      </c>
      <c r="X95" s="15" t="e">
        <f t="shared" si="222"/>
        <v>#REF!</v>
      </c>
      <c r="Y95" s="15" t="e">
        <f t="shared" si="223"/>
        <v>#REF!</v>
      </c>
      <c r="Z95" s="15" t="e">
        <f t="shared" si="224"/>
        <v>#REF!</v>
      </c>
      <c r="AA95" s="15" t="e">
        <f t="shared" si="225"/>
        <v>#REF!</v>
      </c>
      <c r="AB95" s="15" t="e">
        <f t="shared" si="226"/>
        <v>#REF!</v>
      </c>
      <c r="AC95" s="15">
        <v>0</v>
      </c>
      <c r="AD95" s="15" t="e">
        <f t="shared" si="227"/>
        <v>#REF!</v>
      </c>
      <c r="AE95" s="15" t="e">
        <f t="shared" si="228"/>
        <v>#REF!</v>
      </c>
      <c r="AF95" s="15" t="e">
        <f t="shared" si="228"/>
        <v>#REF!</v>
      </c>
      <c r="AG95" s="15" t="e">
        <f t="shared" si="229"/>
        <v>#REF!</v>
      </c>
    </row>
    <row r="96" spans="1:33" s="17" customFormat="1" x14ac:dyDescent="0.65">
      <c r="A96" s="144"/>
      <c r="B96" s="144" t="s">
        <v>85</v>
      </c>
      <c r="C96" s="15">
        <v>50.055555555555557</v>
      </c>
      <c r="D96" s="15">
        <v>0</v>
      </c>
      <c r="E96" s="15">
        <v>0</v>
      </c>
      <c r="F96" s="15">
        <v>0</v>
      </c>
      <c r="G96" s="15" t="e">
        <f>SUM(#REF!)</f>
        <v>#REF!</v>
      </c>
      <c r="H96" s="15" t="e">
        <f>SUM(#REF!)</f>
        <v>#REF!</v>
      </c>
      <c r="I96" s="15" t="e">
        <f>SUM(#REF!+#REF!)</f>
        <v>#REF!</v>
      </c>
      <c r="J96" s="15">
        <v>7.083333333333333</v>
      </c>
      <c r="K96" s="15">
        <v>0</v>
      </c>
      <c r="L96" s="15">
        <v>0</v>
      </c>
      <c r="M96" s="15">
        <v>0</v>
      </c>
      <c r="N96" s="15" t="e">
        <f>SUM(#REF!)</f>
        <v>#REF!</v>
      </c>
      <c r="O96" s="15" t="e">
        <f>SUM(#REF!)</f>
        <v>#REF!</v>
      </c>
      <c r="P96" s="15">
        <v>0</v>
      </c>
      <c r="Q96" s="15"/>
      <c r="R96" s="15">
        <v>0</v>
      </c>
      <c r="S96" s="15"/>
      <c r="T96" s="15" t="e">
        <f>#REF!</f>
        <v>#REF!</v>
      </c>
      <c r="U96" s="15"/>
      <c r="V96" s="15" t="e">
        <f t="shared" si="220"/>
        <v>#REF!</v>
      </c>
      <c r="W96" s="15" t="e">
        <f t="shared" si="221"/>
        <v>#REF!</v>
      </c>
      <c r="X96" s="15" t="e">
        <f t="shared" si="222"/>
        <v>#REF!</v>
      </c>
      <c r="Y96" s="15" t="e">
        <f t="shared" si="223"/>
        <v>#REF!</v>
      </c>
      <c r="Z96" s="15" t="e">
        <f t="shared" si="224"/>
        <v>#REF!</v>
      </c>
      <c r="AA96" s="15" t="e">
        <f t="shared" si="225"/>
        <v>#REF!</v>
      </c>
      <c r="AB96" s="15" t="e">
        <f t="shared" si="226"/>
        <v>#REF!</v>
      </c>
      <c r="AC96" s="15">
        <v>0</v>
      </c>
      <c r="AD96" s="15" t="e">
        <f t="shared" si="227"/>
        <v>#REF!</v>
      </c>
      <c r="AE96" s="15" t="e">
        <f t="shared" si="228"/>
        <v>#REF!</v>
      </c>
      <c r="AF96" s="15" t="e">
        <f t="shared" si="228"/>
        <v>#REF!</v>
      </c>
      <c r="AG96" s="15" t="e">
        <f t="shared" si="229"/>
        <v>#REF!</v>
      </c>
    </row>
    <row r="97" spans="1:33" s="17" customFormat="1" x14ac:dyDescent="0.65">
      <c r="A97" s="144"/>
      <c r="B97" s="144" t="s">
        <v>86</v>
      </c>
      <c r="C97" s="15">
        <v>0</v>
      </c>
      <c r="D97" s="15">
        <v>0</v>
      </c>
      <c r="E97" s="15">
        <v>0</v>
      </c>
      <c r="F97" s="15">
        <v>0</v>
      </c>
      <c r="G97" s="15" t="e">
        <f>SUM(#REF!)</f>
        <v>#REF!</v>
      </c>
      <c r="H97" s="15" t="e">
        <f>SUM(#REF!)</f>
        <v>#REF!</v>
      </c>
      <c r="I97" s="15" t="e">
        <f>SUM(#REF!+#REF!)</f>
        <v>#REF!</v>
      </c>
      <c r="J97" s="15">
        <v>22</v>
      </c>
      <c r="K97" s="15">
        <v>0</v>
      </c>
      <c r="L97" s="15">
        <v>0</v>
      </c>
      <c r="M97" s="15">
        <v>0</v>
      </c>
      <c r="N97" s="15" t="e">
        <f>SUM(#REF!)</f>
        <v>#REF!</v>
      </c>
      <c r="O97" s="15" t="e">
        <f>SUM(#REF!)</f>
        <v>#REF!</v>
      </c>
      <c r="P97" s="15">
        <v>0</v>
      </c>
      <c r="Q97" s="15"/>
      <c r="R97" s="15">
        <v>0</v>
      </c>
      <c r="S97" s="15"/>
      <c r="T97" s="15" t="e">
        <f>#REF!</f>
        <v>#REF!</v>
      </c>
      <c r="U97" s="15"/>
      <c r="V97" s="15" t="e">
        <f t="shared" si="220"/>
        <v>#REF!</v>
      </c>
      <c r="W97" s="15" t="e">
        <f t="shared" si="221"/>
        <v>#REF!</v>
      </c>
      <c r="X97" s="15" t="e">
        <f t="shared" si="222"/>
        <v>#REF!</v>
      </c>
      <c r="Y97" s="15" t="e">
        <f t="shared" si="223"/>
        <v>#REF!</v>
      </c>
      <c r="Z97" s="15" t="e">
        <f t="shared" si="224"/>
        <v>#REF!</v>
      </c>
      <c r="AA97" s="15" t="e">
        <f t="shared" si="225"/>
        <v>#REF!</v>
      </c>
      <c r="AB97" s="15" t="e">
        <f t="shared" si="226"/>
        <v>#REF!</v>
      </c>
      <c r="AC97" s="15">
        <v>0</v>
      </c>
      <c r="AD97" s="15" t="e">
        <f t="shared" si="227"/>
        <v>#REF!</v>
      </c>
      <c r="AE97" s="15" t="e">
        <f t="shared" si="228"/>
        <v>#REF!</v>
      </c>
      <c r="AF97" s="15" t="e">
        <f t="shared" si="228"/>
        <v>#REF!</v>
      </c>
      <c r="AG97" s="15" t="e">
        <f t="shared" si="229"/>
        <v>#REF!</v>
      </c>
    </row>
    <row r="98" spans="1:33" s="17" customFormat="1" x14ac:dyDescent="0.65">
      <c r="A98" s="144"/>
      <c r="B98" s="144" t="s">
        <v>196</v>
      </c>
      <c r="C98" s="15">
        <v>0</v>
      </c>
      <c r="D98" s="15">
        <v>0</v>
      </c>
      <c r="E98" s="15">
        <v>0</v>
      </c>
      <c r="F98" s="15">
        <v>0</v>
      </c>
      <c r="G98" s="15" t="e">
        <f>SUM(#REF!)</f>
        <v>#REF!</v>
      </c>
      <c r="H98" s="15" t="e">
        <f>SUM(#REF!)</f>
        <v>#REF!</v>
      </c>
      <c r="I98" s="15" t="e">
        <f>SUM(#REF!+#REF!)</f>
        <v>#REF!</v>
      </c>
      <c r="J98" s="15">
        <v>5.75</v>
      </c>
      <c r="K98" s="15">
        <v>0</v>
      </c>
      <c r="L98" s="15">
        <v>0</v>
      </c>
      <c r="M98" s="15">
        <v>0</v>
      </c>
      <c r="N98" s="15" t="e">
        <f>SUM(#REF!)</f>
        <v>#REF!</v>
      </c>
      <c r="O98" s="15" t="e">
        <f>SUM(#REF!)</f>
        <v>#REF!</v>
      </c>
      <c r="P98" s="15">
        <v>0</v>
      </c>
      <c r="Q98" s="15"/>
      <c r="R98" s="15">
        <v>0</v>
      </c>
      <c r="S98" s="15"/>
      <c r="T98" s="15" t="e">
        <f>#REF!</f>
        <v>#REF!</v>
      </c>
      <c r="U98" s="15"/>
      <c r="V98" s="15" t="e">
        <f t="shared" si="220"/>
        <v>#REF!</v>
      </c>
      <c r="W98" s="15" t="e">
        <f t="shared" si="221"/>
        <v>#REF!</v>
      </c>
      <c r="X98" s="15" t="e">
        <f t="shared" si="222"/>
        <v>#REF!</v>
      </c>
      <c r="Y98" s="15" t="e">
        <f t="shared" si="223"/>
        <v>#REF!</v>
      </c>
      <c r="Z98" s="15" t="e">
        <f t="shared" si="224"/>
        <v>#REF!</v>
      </c>
      <c r="AA98" s="15" t="e">
        <f t="shared" si="225"/>
        <v>#REF!</v>
      </c>
      <c r="AB98" s="15" t="e">
        <f t="shared" si="226"/>
        <v>#REF!</v>
      </c>
      <c r="AC98" s="15">
        <v>0</v>
      </c>
      <c r="AD98" s="15" t="e">
        <f t="shared" si="227"/>
        <v>#REF!</v>
      </c>
      <c r="AE98" s="15" t="e">
        <f t="shared" si="228"/>
        <v>#REF!</v>
      </c>
      <c r="AF98" s="15" t="e">
        <f t="shared" si="228"/>
        <v>#REF!</v>
      </c>
      <c r="AG98" s="15" t="e">
        <f t="shared" si="229"/>
        <v>#REF!</v>
      </c>
    </row>
    <row r="99" spans="1:33" s="17" customFormat="1" x14ac:dyDescent="0.65">
      <c r="A99" s="144"/>
      <c r="B99" s="144" t="s">
        <v>88</v>
      </c>
      <c r="C99" s="15">
        <v>0</v>
      </c>
      <c r="D99" s="15">
        <v>0</v>
      </c>
      <c r="E99" s="15">
        <v>0</v>
      </c>
      <c r="F99" s="15">
        <v>0</v>
      </c>
      <c r="G99" s="15" t="e">
        <f>SUM(#REF!)</f>
        <v>#REF!</v>
      </c>
      <c r="H99" s="15" t="e">
        <f>SUM(#REF!)</f>
        <v>#REF!</v>
      </c>
      <c r="I99" s="15" t="e">
        <f>SUM(#REF!+#REF!)</f>
        <v>#REF!</v>
      </c>
      <c r="J99" s="15">
        <v>10.333333333333334</v>
      </c>
      <c r="K99" s="15">
        <v>0</v>
      </c>
      <c r="L99" s="15">
        <v>0</v>
      </c>
      <c r="M99" s="15">
        <v>0</v>
      </c>
      <c r="N99" s="15" t="e">
        <f>SUM(#REF!)</f>
        <v>#REF!</v>
      </c>
      <c r="O99" s="15" t="e">
        <f>SUM(#REF!)</f>
        <v>#REF!</v>
      </c>
      <c r="P99" s="15">
        <v>0</v>
      </c>
      <c r="Q99" s="15"/>
      <c r="R99" s="15">
        <v>0</v>
      </c>
      <c r="S99" s="15"/>
      <c r="T99" s="15" t="e">
        <f>#REF!</f>
        <v>#REF!</v>
      </c>
      <c r="U99" s="15"/>
      <c r="V99" s="15" t="e">
        <f t="shared" si="220"/>
        <v>#REF!</v>
      </c>
      <c r="W99" s="15" t="e">
        <f t="shared" si="221"/>
        <v>#REF!</v>
      </c>
      <c r="X99" s="15" t="e">
        <f t="shared" si="222"/>
        <v>#REF!</v>
      </c>
      <c r="Y99" s="15" t="e">
        <f t="shared" si="223"/>
        <v>#REF!</v>
      </c>
      <c r="Z99" s="15" t="e">
        <f t="shared" si="224"/>
        <v>#REF!</v>
      </c>
      <c r="AA99" s="15" t="e">
        <f t="shared" si="225"/>
        <v>#REF!</v>
      </c>
      <c r="AB99" s="15" t="e">
        <f t="shared" si="226"/>
        <v>#REF!</v>
      </c>
      <c r="AC99" s="15">
        <v>0</v>
      </c>
      <c r="AD99" s="15" t="e">
        <f t="shared" si="227"/>
        <v>#REF!</v>
      </c>
      <c r="AE99" s="15" t="e">
        <f t="shared" si="228"/>
        <v>#REF!</v>
      </c>
      <c r="AF99" s="15" t="e">
        <f t="shared" si="228"/>
        <v>#REF!</v>
      </c>
      <c r="AG99" s="15" t="e">
        <f t="shared" si="229"/>
        <v>#REF!</v>
      </c>
    </row>
    <row r="100" spans="1:33" s="17" customFormat="1" x14ac:dyDescent="0.65">
      <c r="A100" s="144"/>
      <c r="B100" s="144" t="s">
        <v>82</v>
      </c>
      <c r="C100" s="15">
        <v>0</v>
      </c>
      <c r="D100" s="15">
        <v>0</v>
      </c>
      <c r="E100" s="15">
        <v>0</v>
      </c>
      <c r="F100" s="15">
        <v>0</v>
      </c>
      <c r="G100" s="15" t="e">
        <f>SUM(#REF!)</f>
        <v>#REF!</v>
      </c>
      <c r="H100" s="15" t="e">
        <f>SUM(#REF!)</f>
        <v>#REF!</v>
      </c>
      <c r="I100" s="15" t="e">
        <f>SUM(#REF!+#REF!)</f>
        <v>#REF!</v>
      </c>
      <c r="J100" s="15">
        <v>0</v>
      </c>
      <c r="K100" s="15">
        <v>0</v>
      </c>
      <c r="L100" s="15">
        <v>0</v>
      </c>
      <c r="M100" s="15">
        <v>0</v>
      </c>
      <c r="N100" s="15" t="e">
        <f>SUM(#REF!)</f>
        <v>#REF!</v>
      </c>
      <c r="O100" s="15" t="e">
        <f>SUM(#REF!)</f>
        <v>#REF!</v>
      </c>
      <c r="P100" s="15">
        <v>8.5833333333333339</v>
      </c>
      <c r="Q100" s="15"/>
      <c r="R100" s="15">
        <v>0</v>
      </c>
      <c r="S100" s="15"/>
      <c r="T100" s="15" t="e">
        <f>#REF!</f>
        <v>#REF!</v>
      </c>
      <c r="U100" s="15"/>
      <c r="V100" s="15" t="e">
        <f t="shared" si="220"/>
        <v>#REF!</v>
      </c>
      <c r="W100" s="15" t="e">
        <f t="shared" si="221"/>
        <v>#REF!</v>
      </c>
      <c r="X100" s="15" t="e">
        <f t="shared" si="222"/>
        <v>#REF!</v>
      </c>
      <c r="Y100" s="15" t="e">
        <f t="shared" si="223"/>
        <v>#REF!</v>
      </c>
      <c r="Z100" s="15" t="e">
        <f t="shared" si="224"/>
        <v>#REF!</v>
      </c>
      <c r="AA100" s="15" t="e">
        <f t="shared" si="225"/>
        <v>#REF!</v>
      </c>
      <c r="AB100" s="15" t="e">
        <f t="shared" si="226"/>
        <v>#REF!</v>
      </c>
      <c r="AC100" s="15">
        <v>0</v>
      </c>
      <c r="AD100" s="15" t="e">
        <f t="shared" si="227"/>
        <v>#REF!</v>
      </c>
      <c r="AE100" s="15" t="e">
        <f t="shared" si="228"/>
        <v>#REF!</v>
      </c>
      <c r="AF100" s="15" t="e">
        <f t="shared" si="228"/>
        <v>#REF!</v>
      </c>
      <c r="AG100" s="15" t="e">
        <f t="shared" si="229"/>
        <v>#REF!</v>
      </c>
    </row>
    <row r="101" spans="1:33" s="17" customFormat="1" x14ac:dyDescent="0.65">
      <c r="A101" s="145"/>
      <c r="B101" s="145" t="s">
        <v>84</v>
      </c>
      <c r="C101" s="15">
        <f>SUM(C102)</f>
        <v>0</v>
      </c>
      <c r="D101" s="15">
        <f t="shared" ref="D101:AG101" si="230">SUM(D102)</f>
        <v>0</v>
      </c>
      <c r="E101" s="15">
        <f t="shared" si="230"/>
        <v>0</v>
      </c>
      <c r="F101" s="15">
        <f t="shared" si="230"/>
        <v>0</v>
      </c>
      <c r="G101" s="15" t="e">
        <f t="shared" si="230"/>
        <v>#REF!</v>
      </c>
      <c r="H101" s="15" t="e">
        <f t="shared" si="230"/>
        <v>#REF!</v>
      </c>
      <c r="I101" s="15" t="e">
        <f t="shared" si="230"/>
        <v>#REF!</v>
      </c>
      <c r="J101" s="15">
        <f t="shared" si="230"/>
        <v>0</v>
      </c>
      <c r="K101" s="15">
        <f t="shared" si="230"/>
        <v>0</v>
      </c>
      <c r="L101" s="15">
        <f t="shared" si="230"/>
        <v>0</v>
      </c>
      <c r="M101" s="15">
        <f t="shared" si="230"/>
        <v>0</v>
      </c>
      <c r="N101" s="15" t="e">
        <f t="shared" si="230"/>
        <v>#REF!</v>
      </c>
      <c r="O101" s="15" t="e">
        <f t="shared" si="230"/>
        <v>#REF!</v>
      </c>
      <c r="P101" s="15">
        <f t="shared" si="230"/>
        <v>0</v>
      </c>
      <c r="Q101" s="15">
        <f t="shared" si="230"/>
        <v>0</v>
      </c>
      <c r="R101" s="15">
        <f t="shared" si="230"/>
        <v>0</v>
      </c>
      <c r="S101" s="15">
        <f t="shared" si="230"/>
        <v>0</v>
      </c>
      <c r="T101" s="15" t="e">
        <f t="shared" si="230"/>
        <v>#REF!</v>
      </c>
      <c r="U101" s="15">
        <f t="shared" si="230"/>
        <v>0</v>
      </c>
      <c r="V101" s="15" t="e">
        <f t="shared" si="230"/>
        <v>#REF!</v>
      </c>
      <c r="W101" s="15" t="e">
        <f t="shared" si="230"/>
        <v>#REF!</v>
      </c>
      <c r="X101" s="15" t="e">
        <f t="shared" si="230"/>
        <v>#REF!</v>
      </c>
      <c r="Y101" s="15" t="e">
        <f t="shared" si="230"/>
        <v>#REF!</v>
      </c>
      <c r="Z101" s="15" t="e">
        <f t="shared" si="230"/>
        <v>#REF!</v>
      </c>
      <c r="AA101" s="15" t="e">
        <f t="shared" si="230"/>
        <v>#REF!</v>
      </c>
      <c r="AB101" s="15" t="e">
        <f t="shared" si="230"/>
        <v>#REF!</v>
      </c>
      <c r="AC101" s="15">
        <f t="shared" si="230"/>
        <v>0</v>
      </c>
      <c r="AD101" s="15" t="e">
        <f t="shared" si="230"/>
        <v>#REF!</v>
      </c>
      <c r="AE101" s="15" t="e">
        <f t="shared" si="230"/>
        <v>#REF!</v>
      </c>
      <c r="AF101" s="15" t="e">
        <f t="shared" si="230"/>
        <v>#REF!</v>
      </c>
      <c r="AG101" s="15" t="e">
        <f t="shared" si="230"/>
        <v>#REF!</v>
      </c>
    </row>
    <row r="102" spans="1:33" s="17" customFormat="1" x14ac:dyDescent="0.65">
      <c r="A102" s="144"/>
      <c r="B102" s="144" t="s">
        <v>226</v>
      </c>
      <c r="C102" s="15">
        <v>0</v>
      </c>
      <c r="D102" s="15">
        <v>0</v>
      </c>
      <c r="E102" s="15">
        <v>0</v>
      </c>
      <c r="F102" s="15">
        <v>0</v>
      </c>
      <c r="G102" s="15" t="e">
        <f>SUM(#REF!)</f>
        <v>#REF!</v>
      </c>
      <c r="H102" s="15" t="e">
        <f>SUM(#REF!)</f>
        <v>#REF!</v>
      </c>
      <c r="I102" s="15" t="e">
        <f>SUM(#REF!+#REF!)</f>
        <v>#REF!</v>
      </c>
      <c r="J102" s="15">
        <v>0</v>
      </c>
      <c r="K102" s="15">
        <v>0</v>
      </c>
      <c r="L102" s="15">
        <v>0</v>
      </c>
      <c r="M102" s="15">
        <v>0</v>
      </c>
      <c r="N102" s="15" t="e">
        <f>SUM(#REF!)</f>
        <v>#REF!</v>
      </c>
      <c r="O102" s="15" t="e">
        <f>SUM(#REF!)</f>
        <v>#REF!</v>
      </c>
      <c r="P102" s="15">
        <v>0</v>
      </c>
      <c r="Q102" s="15"/>
      <c r="R102" s="15">
        <v>0</v>
      </c>
      <c r="S102" s="15"/>
      <c r="T102" s="15" t="e">
        <f>#REF!</f>
        <v>#REF!</v>
      </c>
      <c r="U102" s="15"/>
      <c r="V102" s="15" t="e">
        <f>SUM(C102+E102+G102)/2+I102</f>
        <v>#REF!</v>
      </c>
      <c r="W102" s="15" t="e">
        <f>SUM(D102+F102+H102)/3</f>
        <v>#REF!</v>
      </c>
      <c r="X102" s="15" t="e">
        <f>V102+W102</f>
        <v>#REF!</v>
      </c>
      <c r="Y102" s="15" t="e">
        <f t="shared" ref="Y102" si="231">SUM(J102+L102+N102)/2</f>
        <v>#REF!</v>
      </c>
      <c r="Z102" s="15" t="e">
        <f t="shared" ref="Z102" si="232">SUM(K102+M102+O102)/3</f>
        <v>#REF!</v>
      </c>
      <c r="AA102" s="15" t="e">
        <f t="shared" ref="AA102" si="233">Y102+Z102</f>
        <v>#REF!</v>
      </c>
      <c r="AB102" s="15" t="e">
        <f>SUM(P102+R102+T102)/2</f>
        <v>#REF!</v>
      </c>
      <c r="AC102" s="15">
        <v>0</v>
      </c>
      <c r="AD102" s="15" t="e">
        <f>AB102+AC102</f>
        <v>#REF!</v>
      </c>
      <c r="AE102" s="15" t="e">
        <f>V102+Y102+AB102</f>
        <v>#REF!</v>
      </c>
      <c r="AF102" s="15" t="e">
        <f>W102+Z102+AC102</f>
        <v>#REF!</v>
      </c>
      <c r="AG102" s="15" t="e">
        <f>AE102+AF102</f>
        <v>#REF!</v>
      </c>
    </row>
    <row r="103" spans="1:33" s="17" customFormat="1" x14ac:dyDescent="0.65">
      <c r="A103" s="145"/>
      <c r="B103" s="145" t="s">
        <v>87</v>
      </c>
      <c r="C103" s="15">
        <f>SUM(C104)</f>
        <v>64.222222222222229</v>
      </c>
      <c r="D103" s="15">
        <f t="shared" ref="D103:AG103" si="234">SUM(D104)</f>
        <v>0</v>
      </c>
      <c r="E103" s="15">
        <f t="shared" si="234"/>
        <v>0</v>
      </c>
      <c r="F103" s="15">
        <f t="shared" si="234"/>
        <v>0</v>
      </c>
      <c r="G103" s="15" t="e">
        <f t="shared" si="234"/>
        <v>#REF!</v>
      </c>
      <c r="H103" s="15" t="e">
        <f t="shared" si="234"/>
        <v>#REF!</v>
      </c>
      <c r="I103" s="15" t="e">
        <f t="shared" si="234"/>
        <v>#REF!</v>
      </c>
      <c r="J103" s="15">
        <f t="shared" si="234"/>
        <v>25.916666666666668</v>
      </c>
      <c r="K103" s="15">
        <f t="shared" si="234"/>
        <v>0</v>
      </c>
      <c r="L103" s="15">
        <f t="shared" si="234"/>
        <v>0</v>
      </c>
      <c r="M103" s="15">
        <f t="shared" si="234"/>
        <v>0</v>
      </c>
      <c r="N103" s="15" t="e">
        <f t="shared" si="234"/>
        <v>#REF!</v>
      </c>
      <c r="O103" s="15" t="e">
        <f t="shared" si="234"/>
        <v>#REF!</v>
      </c>
      <c r="P103" s="15">
        <f t="shared" si="234"/>
        <v>0</v>
      </c>
      <c r="Q103" s="15">
        <f t="shared" si="234"/>
        <v>0</v>
      </c>
      <c r="R103" s="15">
        <f t="shared" si="234"/>
        <v>0</v>
      </c>
      <c r="S103" s="15">
        <f t="shared" si="234"/>
        <v>0</v>
      </c>
      <c r="T103" s="15" t="e">
        <f t="shared" si="234"/>
        <v>#REF!</v>
      </c>
      <c r="U103" s="15">
        <f t="shared" si="234"/>
        <v>0</v>
      </c>
      <c r="V103" s="15" t="e">
        <f t="shared" si="234"/>
        <v>#REF!</v>
      </c>
      <c r="W103" s="15" t="e">
        <f t="shared" si="234"/>
        <v>#REF!</v>
      </c>
      <c r="X103" s="15" t="e">
        <f t="shared" si="234"/>
        <v>#REF!</v>
      </c>
      <c r="Y103" s="15" t="e">
        <f t="shared" si="234"/>
        <v>#REF!</v>
      </c>
      <c r="Z103" s="15" t="e">
        <f t="shared" si="234"/>
        <v>#REF!</v>
      </c>
      <c r="AA103" s="15" t="e">
        <f t="shared" si="234"/>
        <v>#REF!</v>
      </c>
      <c r="AB103" s="15" t="e">
        <f t="shared" si="234"/>
        <v>#REF!</v>
      </c>
      <c r="AC103" s="15">
        <f t="shared" si="234"/>
        <v>0</v>
      </c>
      <c r="AD103" s="15" t="e">
        <f t="shared" si="234"/>
        <v>#REF!</v>
      </c>
      <c r="AE103" s="15" t="e">
        <f t="shared" si="234"/>
        <v>#REF!</v>
      </c>
      <c r="AF103" s="15" t="e">
        <f t="shared" si="234"/>
        <v>#REF!</v>
      </c>
      <c r="AG103" s="15" t="e">
        <f t="shared" si="234"/>
        <v>#REF!</v>
      </c>
    </row>
    <row r="104" spans="1:33" s="17" customFormat="1" x14ac:dyDescent="0.65">
      <c r="A104" s="144"/>
      <c r="B104" s="144" t="s">
        <v>226</v>
      </c>
      <c r="C104" s="15">
        <v>64.222222222222229</v>
      </c>
      <c r="D104" s="15">
        <v>0</v>
      </c>
      <c r="E104" s="15">
        <v>0</v>
      </c>
      <c r="F104" s="15">
        <v>0</v>
      </c>
      <c r="G104" s="15" t="e">
        <f>SUM(#REF!)</f>
        <v>#REF!</v>
      </c>
      <c r="H104" s="15" t="e">
        <f>SUM(#REF!)</f>
        <v>#REF!</v>
      </c>
      <c r="I104" s="15" t="e">
        <f>SUM(#REF!+#REF!)</f>
        <v>#REF!</v>
      </c>
      <c r="J104" s="15">
        <v>25.916666666666668</v>
      </c>
      <c r="K104" s="15">
        <v>0</v>
      </c>
      <c r="L104" s="15">
        <v>0</v>
      </c>
      <c r="M104" s="15">
        <v>0</v>
      </c>
      <c r="N104" s="15" t="e">
        <f>SUM(#REF!)</f>
        <v>#REF!</v>
      </c>
      <c r="O104" s="15" t="e">
        <f>SUM(#REF!)</f>
        <v>#REF!</v>
      </c>
      <c r="P104" s="15">
        <v>0</v>
      </c>
      <c r="Q104" s="15"/>
      <c r="R104" s="15">
        <v>0</v>
      </c>
      <c r="S104" s="15"/>
      <c r="T104" s="15" t="e">
        <f>#REF!</f>
        <v>#REF!</v>
      </c>
      <c r="U104" s="15"/>
      <c r="V104" s="15" t="e">
        <f>SUM(C104+E104+G104)/2+I104</f>
        <v>#REF!</v>
      </c>
      <c r="W104" s="15" t="e">
        <f>SUM(D104+F104+H104)/3</f>
        <v>#REF!</v>
      </c>
      <c r="X104" s="15" t="e">
        <f>V104+W104</f>
        <v>#REF!</v>
      </c>
      <c r="Y104" s="15" t="e">
        <f t="shared" ref="Y104" si="235">SUM(J104+L104+N104)/2</f>
        <v>#REF!</v>
      </c>
      <c r="Z104" s="15" t="e">
        <f t="shared" ref="Z104" si="236">SUM(K104+M104+O104)/3</f>
        <v>#REF!</v>
      </c>
      <c r="AA104" s="15" t="e">
        <f t="shared" ref="AA104" si="237">Y104+Z104</f>
        <v>#REF!</v>
      </c>
      <c r="AB104" s="15" t="e">
        <f>SUM(P104+R104+T104)/2</f>
        <v>#REF!</v>
      </c>
      <c r="AC104" s="15">
        <v>0</v>
      </c>
      <c r="AD104" s="15" t="e">
        <f>AB104+AC104</f>
        <v>#REF!</v>
      </c>
      <c r="AE104" s="15" t="e">
        <f>V104+Y104+AB104</f>
        <v>#REF!</v>
      </c>
      <c r="AF104" s="15" t="e">
        <f>W104+Z104+AC104</f>
        <v>#REF!</v>
      </c>
      <c r="AG104" s="15" t="e">
        <f>AE104+AF104</f>
        <v>#REF!</v>
      </c>
    </row>
    <row r="105" spans="1:33" s="17" customFormat="1" x14ac:dyDescent="0.65">
      <c r="A105" s="145"/>
      <c r="B105" s="145" t="s">
        <v>89</v>
      </c>
      <c r="C105" s="15">
        <f>SUM(C106)</f>
        <v>0</v>
      </c>
      <c r="D105" s="15">
        <f t="shared" ref="D105:AG105" si="238">SUM(D106)</f>
        <v>0</v>
      </c>
      <c r="E105" s="15">
        <f t="shared" si="238"/>
        <v>0</v>
      </c>
      <c r="F105" s="15">
        <f t="shared" si="238"/>
        <v>0</v>
      </c>
      <c r="G105" s="15" t="e">
        <f t="shared" si="238"/>
        <v>#REF!</v>
      </c>
      <c r="H105" s="15" t="e">
        <f t="shared" si="238"/>
        <v>#REF!</v>
      </c>
      <c r="I105" s="15" t="e">
        <f t="shared" si="238"/>
        <v>#REF!</v>
      </c>
      <c r="J105" s="15">
        <f t="shared" si="238"/>
        <v>0</v>
      </c>
      <c r="K105" s="15">
        <f t="shared" si="238"/>
        <v>0</v>
      </c>
      <c r="L105" s="15">
        <f t="shared" si="238"/>
        <v>0</v>
      </c>
      <c r="M105" s="15">
        <f t="shared" si="238"/>
        <v>0</v>
      </c>
      <c r="N105" s="15" t="e">
        <f t="shared" si="238"/>
        <v>#REF!</v>
      </c>
      <c r="O105" s="15" t="e">
        <f t="shared" si="238"/>
        <v>#REF!</v>
      </c>
      <c r="P105" s="15">
        <f t="shared" si="238"/>
        <v>0</v>
      </c>
      <c r="Q105" s="15">
        <f t="shared" si="238"/>
        <v>0</v>
      </c>
      <c r="R105" s="15">
        <f t="shared" si="238"/>
        <v>0</v>
      </c>
      <c r="S105" s="15">
        <f t="shared" si="238"/>
        <v>0</v>
      </c>
      <c r="T105" s="15" t="e">
        <f t="shared" si="238"/>
        <v>#REF!</v>
      </c>
      <c r="U105" s="15">
        <f t="shared" si="238"/>
        <v>0</v>
      </c>
      <c r="V105" s="15" t="e">
        <f t="shared" si="238"/>
        <v>#REF!</v>
      </c>
      <c r="W105" s="15" t="e">
        <f t="shared" si="238"/>
        <v>#REF!</v>
      </c>
      <c r="X105" s="15" t="e">
        <f t="shared" si="238"/>
        <v>#REF!</v>
      </c>
      <c r="Y105" s="15" t="e">
        <f t="shared" si="238"/>
        <v>#REF!</v>
      </c>
      <c r="Z105" s="15" t="e">
        <f t="shared" si="238"/>
        <v>#REF!</v>
      </c>
      <c r="AA105" s="15" t="e">
        <f t="shared" si="238"/>
        <v>#REF!</v>
      </c>
      <c r="AB105" s="15" t="e">
        <f t="shared" si="238"/>
        <v>#REF!</v>
      </c>
      <c r="AC105" s="15">
        <f t="shared" si="238"/>
        <v>0</v>
      </c>
      <c r="AD105" s="15" t="e">
        <f t="shared" si="238"/>
        <v>#REF!</v>
      </c>
      <c r="AE105" s="15" t="e">
        <f t="shared" si="238"/>
        <v>#REF!</v>
      </c>
      <c r="AF105" s="15" t="e">
        <f t="shared" si="238"/>
        <v>#REF!</v>
      </c>
      <c r="AG105" s="15" t="e">
        <f t="shared" si="238"/>
        <v>#REF!</v>
      </c>
    </row>
    <row r="106" spans="1:33" s="17" customFormat="1" x14ac:dyDescent="0.65">
      <c r="A106" s="144"/>
      <c r="B106" s="144" t="s">
        <v>226</v>
      </c>
      <c r="C106" s="15">
        <v>0</v>
      </c>
      <c r="D106" s="15">
        <v>0</v>
      </c>
      <c r="E106" s="15">
        <v>0</v>
      </c>
      <c r="F106" s="15">
        <v>0</v>
      </c>
      <c r="G106" s="15" t="e">
        <f>SUM(#REF!)</f>
        <v>#REF!</v>
      </c>
      <c r="H106" s="15" t="e">
        <f>SUM(#REF!)</f>
        <v>#REF!</v>
      </c>
      <c r="I106" s="15" t="e">
        <f>SUM(#REF!+#REF!)</f>
        <v>#REF!</v>
      </c>
      <c r="J106" s="15">
        <v>0</v>
      </c>
      <c r="K106" s="15">
        <v>0</v>
      </c>
      <c r="L106" s="15">
        <v>0</v>
      </c>
      <c r="M106" s="15">
        <v>0</v>
      </c>
      <c r="N106" s="15" t="e">
        <f>SUM(#REF!)</f>
        <v>#REF!</v>
      </c>
      <c r="O106" s="15" t="e">
        <f>SUM(#REF!)</f>
        <v>#REF!</v>
      </c>
      <c r="P106" s="15">
        <v>0</v>
      </c>
      <c r="Q106" s="15"/>
      <c r="R106" s="15">
        <v>0</v>
      </c>
      <c r="S106" s="15"/>
      <c r="T106" s="15" t="e">
        <f>#REF!</f>
        <v>#REF!</v>
      </c>
      <c r="U106" s="15"/>
      <c r="V106" s="15" t="e">
        <f>SUM(C106+E106+G106)/2+I106</f>
        <v>#REF!</v>
      </c>
      <c r="W106" s="15" t="e">
        <f>SUM(D106+F106+H106)/3</f>
        <v>#REF!</v>
      </c>
      <c r="X106" s="15" t="e">
        <f>V106+W106</f>
        <v>#REF!</v>
      </c>
      <c r="Y106" s="15" t="e">
        <f t="shared" ref="Y106" si="239">SUM(J106+L106+N106)/2</f>
        <v>#REF!</v>
      </c>
      <c r="Z106" s="15" t="e">
        <f t="shared" ref="Z106" si="240">SUM(K106+M106+O106)/3</f>
        <v>#REF!</v>
      </c>
      <c r="AA106" s="15" t="e">
        <f t="shared" ref="AA106" si="241">Y106+Z106</f>
        <v>#REF!</v>
      </c>
      <c r="AB106" s="15" t="e">
        <f>SUM(P106+R106+T106)/2</f>
        <v>#REF!</v>
      </c>
      <c r="AC106" s="15">
        <v>0</v>
      </c>
      <c r="AD106" s="15" t="e">
        <f>AB106+AC106</f>
        <v>#REF!</v>
      </c>
      <c r="AE106" s="15" t="e">
        <f>V106+Y106+AB106</f>
        <v>#REF!</v>
      </c>
      <c r="AF106" s="15" t="e">
        <f>W106+Z106+AC106</f>
        <v>#REF!</v>
      </c>
      <c r="AG106" s="15" t="e">
        <f>AE106+AF106</f>
        <v>#REF!</v>
      </c>
    </row>
    <row r="107" spans="1:33" s="24" customFormat="1" x14ac:dyDescent="0.65">
      <c r="A107" s="145" t="s">
        <v>90</v>
      </c>
      <c r="B107" s="145"/>
      <c r="C107" s="23">
        <f>SUM(C108+C110+C114+C117+C120)</f>
        <v>664.55555555555554</v>
      </c>
      <c r="D107" s="23">
        <f t="shared" ref="D107:AG107" si="242">SUM(D108+D110+D114+D117+D120)</f>
        <v>0</v>
      </c>
      <c r="E107" s="23">
        <f t="shared" si="242"/>
        <v>28.666666666666668</v>
      </c>
      <c r="F107" s="23">
        <f t="shared" si="242"/>
        <v>17.76923076923077</v>
      </c>
      <c r="G107" s="23" t="e">
        <f t="shared" si="242"/>
        <v>#REF!</v>
      </c>
      <c r="H107" s="23" t="e">
        <f t="shared" si="242"/>
        <v>#REF!</v>
      </c>
      <c r="I107" s="23" t="e">
        <f t="shared" si="242"/>
        <v>#REF!</v>
      </c>
      <c r="J107" s="23">
        <f t="shared" si="242"/>
        <v>54.583333333333329</v>
      </c>
      <c r="K107" s="23">
        <f t="shared" si="242"/>
        <v>0</v>
      </c>
      <c r="L107" s="23">
        <f t="shared" si="242"/>
        <v>0</v>
      </c>
      <c r="M107" s="23">
        <f t="shared" si="242"/>
        <v>0</v>
      </c>
      <c r="N107" s="23" t="e">
        <f t="shared" si="242"/>
        <v>#REF!</v>
      </c>
      <c r="O107" s="23" t="e">
        <f t="shared" si="242"/>
        <v>#REF!</v>
      </c>
      <c r="P107" s="23">
        <f t="shared" si="242"/>
        <v>13.5</v>
      </c>
      <c r="Q107" s="23">
        <f t="shared" si="242"/>
        <v>0</v>
      </c>
      <c r="R107" s="23">
        <f t="shared" si="242"/>
        <v>0</v>
      </c>
      <c r="S107" s="23">
        <f t="shared" si="242"/>
        <v>0</v>
      </c>
      <c r="T107" s="23" t="e">
        <f t="shared" si="242"/>
        <v>#REF!</v>
      </c>
      <c r="U107" s="23">
        <f t="shared" si="242"/>
        <v>0</v>
      </c>
      <c r="V107" s="23" t="e">
        <f t="shared" si="242"/>
        <v>#REF!</v>
      </c>
      <c r="W107" s="23" t="e">
        <f t="shared" si="242"/>
        <v>#REF!</v>
      </c>
      <c r="X107" s="23" t="e">
        <f t="shared" si="242"/>
        <v>#REF!</v>
      </c>
      <c r="Y107" s="23" t="e">
        <f t="shared" si="242"/>
        <v>#REF!</v>
      </c>
      <c r="Z107" s="23" t="e">
        <f t="shared" si="242"/>
        <v>#REF!</v>
      </c>
      <c r="AA107" s="23" t="e">
        <f t="shared" si="242"/>
        <v>#REF!</v>
      </c>
      <c r="AB107" s="23" t="e">
        <f t="shared" si="242"/>
        <v>#REF!</v>
      </c>
      <c r="AC107" s="23">
        <f t="shared" si="242"/>
        <v>0</v>
      </c>
      <c r="AD107" s="23" t="e">
        <f t="shared" si="242"/>
        <v>#REF!</v>
      </c>
      <c r="AE107" s="23" t="e">
        <f t="shared" si="242"/>
        <v>#REF!</v>
      </c>
      <c r="AF107" s="23" t="e">
        <f t="shared" si="242"/>
        <v>#REF!</v>
      </c>
      <c r="AG107" s="23" t="e">
        <f t="shared" si="242"/>
        <v>#REF!</v>
      </c>
    </row>
    <row r="108" spans="1:33" s="24" customFormat="1" x14ac:dyDescent="0.65">
      <c r="A108" s="145"/>
      <c r="B108" s="145" t="s">
        <v>182</v>
      </c>
      <c r="C108" s="23">
        <f>SUM(C109)</f>
        <v>51.5</v>
      </c>
      <c r="D108" s="23">
        <f t="shared" ref="D108:AG108" si="243">SUM(D109)</f>
        <v>0</v>
      </c>
      <c r="E108" s="23">
        <f t="shared" si="243"/>
        <v>2.1666666666666665</v>
      </c>
      <c r="F108" s="23">
        <f t="shared" si="243"/>
        <v>0</v>
      </c>
      <c r="G108" s="23" t="e">
        <f t="shared" si="243"/>
        <v>#REF!</v>
      </c>
      <c r="H108" s="23" t="e">
        <f t="shared" si="243"/>
        <v>#REF!</v>
      </c>
      <c r="I108" s="23" t="e">
        <f t="shared" si="243"/>
        <v>#REF!</v>
      </c>
      <c r="J108" s="23">
        <f t="shared" si="243"/>
        <v>12.583333333333334</v>
      </c>
      <c r="K108" s="23">
        <f t="shared" si="243"/>
        <v>0</v>
      </c>
      <c r="L108" s="23">
        <f t="shared" si="243"/>
        <v>0</v>
      </c>
      <c r="M108" s="23">
        <f t="shared" si="243"/>
        <v>0</v>
      </c>
      <c r="N108" s="23" t="e">
        <f t="shared" si="243"/>
        <v>#REF!</v>
      </c>
      <c r="O108" s="23" t="e">
        <f t="shared" si="243"/>
        <v>#REF!</v>
      </c>
      <c r="P108" s="23">
        <f t="shared" si="243"/>
        <v>3.3333333333333335</v>
      </c>
      <c r="Q108" s="23">
        <f t="shared" si="243"/>
        <v>0</v>
      </c>
      <c r="R108" s="23">
        <f t="shared" si="243"/>
        <v>0</v>
      </c>
      <c r="S108" s="23">
        <f t="shared" si="243"/>
        <v>0</v>
      </c>
      <c r="T108" s="23" t="e">
        <f t="shared" si="243"/>
        <v>#REF!</v>
      </c>
      <c r="U108" s="23">
        <f t="shared" si="243"/>
        <v>0</v>
      </c>
      <c r="V108" s="23" t="e">
        <f t="shared" si="243"/>
        <v>#REF!</v>
      </c>
      <c r="W108" s="23" t="e">
        <f t="shared" si="243"/>
        <v>#REF!</v>
      </c>
      <c r="X108" s="23" t="e">
        <f t="shared" si="243"/>
        <v>#REF!</v>
      </c>
      <c r="Y108" s="23" t="e">
        <f t="shared" si="243"/>
        <v>#REF!</v>
      </c>
      <c r="Z108" s="23" t="e">
        <f t="shared" si="243"/>
        <v>#REF!</v>
      </c>
      <c r="AA108" s="23" t="e">
        <f t="shared" si="243"/>
        <v>#REF!</v>
      </c>
      <c r="AB108" s="23" t="e">
        <f t="shared" si="243"/>
        <v>#REF!</v>
      </c>
      <c r="AC108" s="23">
        <f t="shared" si="243"/>
        <v>0</v>
      </c>
      <c r="AD108" s="23" t="e">
        <f t="shared" si="243"/>
        <v>#REF!</v>
      </c>
      <c r="AE108" s="23" t="e">
        <f t="shared" si="243"/>
        <v>#REF!</v>
      </c>
      <c r="AF108" s="23" t="e">
        <f t="shared" si="243"/>
        <v>#REF!</v>
      </c>
      <c r="AG108" s="23" t="e">
        <f t="shared" si="243"/>
        <v>#REF!</v>
      </c>
    </row>
    <row r="109" spans="1:33" s="17" customFormat="1" x14ac:dyDescent="0.65">
      <c r="A109" s="144"/>
      <c r="B109" s="144" t="s">
        <v>91</v>
      </c>
      <c r="C109" s="15">
        <v>51.5</v>
      </c>
      <c r="D109" s="15">
        <v>0</v>
      </c>
      <c r="E109" s="15">
        <v>2.1666666666666665</v>
      </c>
      <c r="F109" s="15">
        <v>0</v>
      </c>
      <c r="G109" s="15" t="e">
        <f>SUM(#REF!)</f>
        <v>#REF!</v>
      </c>
      <c r="H109" s="15" t="e">
        <f>SUM(#REF!)</f>
        <v>#REF!</v>
      </c>
      <c r="I109" s="15" t="e">
        <f>SUM(#REF!+#REF!)</f>
        <v>#REF!</v>
      </c>
      <c r="J109" s="15">
        <v>12.583333333333334</v>
      </c>
      <c r="K109" s="15">
        <v>0</v>
      </c>
      <c r="L109" s="15">
        <v>0</v>
      </c>
      <c r="M109" s="15">
        <v>0</v>
      </c>
      <c r="N109" s="15" t="e">
        <f>SUM(#REF!)</f>
        <v>#REF!</v>
      </c>
      <c r="O109" s="15" t="e">
        <f>SUM(#REF!)</f>
        <v>#REF!</v>
      </c>
      <c r="P109" s="15">
        <v>3.3333333333333335</v>
      </c>
      <c r="Q109" s="15"/>
      <c r="R109" s="15">
        <v>0</v>
      </c>
      <c r="S109" s="15"/>
      <c r="T109" s="15" t="e">
        <f>#REF!</f>
        <v>#REF!</v>
      </c>
      <c r="U109" s="15"/>
      <c r="V109" s="15" t="e">
        <f>SUM(C109+E109+G109)/2+I109</f>
        <v>#REF!</v>
      </c>
      <c r="W109" s="15" t="e">
        <f>SUM(D109+F109+H109)/3</f>
        <v>#REF!</v>
      </c>
      <c r="X109" s="15" t="e">
        <f>V109+W109</f>
        <v>#REF!</v>
      </c>
      <c r="Y109" s="15" t="e">
        <f t="shared" ref="Y109" si="244">SUM(J109+L109+N109)/2</f>
        <v>#REF!</v>
      </c>
      <c r="Z109" s="15" t="e">
        <f t="shared" ref="Z109" si="245">SUM(K109+M109+O109)/3</f>
        <v>#REF!</v>
      </c>
      <c r="AA109" s="15" t="e">
        <f t="shared" ref="AA109" si="246">Y109+Z109</f>
        <v>#REF!</v>
      </c>
      <c r="AB109" s="15" t="e">
        <f>SUM(P109+R109+T109)/2</f>
        <v>#REF!</v>
      </c>
      <c r="AC109" s="15">
        <v>0</v>
      </c>
      <c r="AD109" s="15" t="e">
        <f>AB109+AC109</f>
        <v>#REF!</v>
      </c>
      <c r="AE109" s="15" t="e">
        <f>V109+Y109+AB109</f>
        <v>#REF!</v>
      </c>
      <c r="AF109" s="15" t="e">
        <f>W109+Z109+AC109</f>
        <v>#REF!</v>
      </c>
      <c r="AG109" s="15" t="e">
        <f>AE109+AF109</f>
        <v>#REF!</v>
      </c>
    </row>
    <row r="110" spans="1:33" s="24" customFormat="1" x14ac:dyDescent="0.65">
      <c r="A110" s="145"/>
      <c r="B110" s="145" t="s">
        <v>92</v>
      </c>
      <c r="C110" s="23">
        <f>SUM(C111:C113)</f>
        <v>78.055555555555557</v>
      </c>
      <c r="D110" s="23">
        <f t="shared" ref="D110:AG110" si="247">SUM(D111:D113)</f>
        <v>0</v>
      </c>
      <c r="E110" s="23">
        <f t="shared" si="247"/>
        <v>1.3333333333333333</v>
      </c>
      <c r="F110" s="23">
        <f t="shared" si="247"/>
        <v>0</v>
      </c>
      <c r="G110" s="23" t="e">
        <f t="shared" si="247"/>
        <v>#REF!</v>
      </c>
      <c r="H110" s="23" t="e">
        <f t="shared" si="247"/>
        <v>#REF!</v>
      </c>
      <c r="I110" s="23" t="e">
        <f t="shared" si="247"/>
        <v>#REF!</v>
      </c>
      <c r="J110" s="23">
        <f t="shared" si="247"/>
        <v>2.5833333333333335</v>
      </c>
      <c r="K110" s="23">
        <f t="shared" si="247"/>
        <v>0</v>
      </c>
      <c r="L110" s="23">
        <f t="shared" si="247"/>
        <v>0</v>
      </c>
      <c r="M110" s="23">
        <f t="shared" si="247"/>
        <v>0</v>
      </c>
      <c r="N110" s="23" t="e">
        <f t="shared" si="247"/>
        <v>#REF!</v>
      </c>
      <c r="O110" s="23" t="e">
        <f t="shared" si="247"/>
        <v>#REF!</v>
      </c>
      <c r="P110" s="23">
        <f t="shared" si="247"/>
        <v>1.3333333333333333</v>
      </c>
      <c r="Q110" s="23">
        <f t="shared" si="247"/>
        <v>0</v>
      </c>
      <c r="R110" s="23">
        <f t="shared" si="247"/>
        <v>0</v>
      </c>
      <c r="S110" s="23">
        <f t="shared" si="247"/>
        <v>0</v>
      </c>
      <c r="T110" s="23" t="e">
        <f t="shared" si="247"/>
        <v>#REF!</v>
      </c>
      <c r="U110" s="23">
        <f t="shared" si="247"/>
        <v>0</v>
      </c>
      <c r="V110" s="23" t="e">
        <f t="shared" si="247"/>
        <v>#REF!</v>
      </c>
      <c r="W110" s="23" t="e">
        <f t="shared" si="247"/>
        <v>#REF!</v>
      </c>
      <c r="X110" s="23" t="e">
        <f t="shared" si="247"/>
        <v>#REF!</v>
      </c>
      <c r="Y110" s="23" t="e">
        <f t="shared" si="247"/>
        <v>#REF!</v>
      </c>
      <c r="Z110" s="23" t="e">
        <f t="shared" si="247"/>
        <v>#REF!</v>
      </c>
      <c r="AA110" s="23" t="e">
        <f t="shared" si="247"/>
        <v>#REF!</v>
      </c>
      <c r="AB110" s="23" t="e">
        <f t="shared" si="247"/>
        <v>#REF!</v>
      </c>
      <c r="AC110" s="23">
        <f t="shared" si="247"/>
        <v>0</v>
      </c>
      <c r="AD110" s="23" t="e">
        <f t="shared" si="247"/>
        <v>#REF!</v>
      </c>
      <c r="AE110" s="23" t="e">
        <f t="shared" si="247"/>
        <v>#REF!</v>
      </c>
      <c r="AF110" s="23" t="e">
        <f t="shared" si="247"/>
        <v>#REF!</v>
      </c>
      <c r="AG110" s="23" t="e">
        <f t="shared" si="247"/>
        <v>#REF!</v>
      </c>
    </row>
    <row r="111" spans="1:33" s="17" customFormat="1" x14ac:dyDescent="0.65">
      <c r="A111" s="144"/>
      <c r="B111" s="144" t="s">
        <v>93</v>
      </c>
      <c r="C111" s="15">
        <v>27.888888888888889</v>
      </c>
      <c r="D111" s="15">
        <v>0</v>
      </c>
      <c r="E111" s="15">
        <v>0</v>
      </c>
      <c r="F111" s="15">
        <v>0</v>
      </c>
      <c r="G111" s="15" t="e">
        <f>SUM(#REF!)</f>
        <v>#REF!</v>
      </c>
      <c r="H111" s="15" t="e">
        <f>SUM(#REF!)</f>
        <v>#REF!</v>
      </c>
      <c r="I111" s="15" t="e">
        <f>SUM(#REF!+#REF!)</f>
        <v>#REF!</v>
      </c>
      <c r="J111" s="15">
        <v>0</v>
      </c>
      <c r="K111" s="15">
        <v>0</v>
      </c>
      <c r="L111" s="15">
        <v>0</v>
      </c>
      <c r="M111" s="15">
        <v>0</v>
      </c>
      <c r="N111" s="15" t="e">
        <f>SUM(#REF!)</f>
        <v>#REF!</v>
      </c>
      <c r="O111" s="15" t="e">
        <f>SUM(#REF!)</f>
        <v>#REF!</v>
      </c>
      <c r="P111" s="15">
        <v>0</v>
      </c>
      <c r="Q111" s="15"/>
      <c r="R111" s="15">
        <v>0</v>
      </c>
      <c r="S111" s="15"/>
      <c r="T111" s="15" t="e">
        <f>#REF!</f>
        <v>#REF!</v>
      </c>
      <c r="U111" s="15"/>
      <c r="V111" s="15" t="e">
        <f t="shared" ref="V111:V113" si="248">SUM(C111+E111+G111)/2+I111</f>
        <v>#REF!</v>
      </c>
      <c r="W111" s="15" t="e">
        <f t="shared" ref="W111:W113" si="249">SUM(D111+F111+H111)/3</f>
        <v>#REF!</v>
      </c>
      <c r="X111" s="15" t="e">
        <f t="shared" ref="X111:X113" si="250">V111+W111</f>
        <v>#REF!</v>
      </c>
      <c r="Y111" s="15" t="e">
        <f t="shared" ref="Y111:Y113" si="251">SUM(J111+L111+N111)/2</f>
        <v>#REF!</v>
      </c>
      <c r="Z111" s="15" t="e">
        <f t="shared" ref="Z111:Z113" si="252">SUM(K111+M111+O111)/3</f>
        <v>#REF!</v>
      </c>
      <c r="AA111" s="15" t="e">
        <f t="shared" ref="AA111:AA113" si="253">Y111+Z111</f>
        <v>#REF!</v>
      </c>
      <c r="AB111" s="15" t="e">
        <f t="shared" ref="AB111:AB113" si="254">SUM(P111+R111+T111)/2</f>
        <v>#REF!</v>
      </c>
      <c r="AC111" s="15">
        <v>0</v>
      </c>
      <c r="AD111" s="15" t="e">
        <f t="shared" ref="AD111:AD113" si="255">AB111+AC111</f>
        <v>#REF!</v>
      </c>
      <c r="AE111" s="15" t="e">
        <f t="shared" ref="AE111:AF113" si="256">V111+Y111+AB111</f>
        <v>#REF!</v>
      </c>
      <c r="AF111" s="15" t="e">
        <f t="shared" si="256"/>
        <v>#REF!</v>
      </c>
      <c r="AG111" s="15" t="e">
        <f t="shared" ref="AG111:AG113" si="257">AE111+AF111</f>
        <v>#REF!</v>
      </c>
    </row>
    <row r="112" spans="1:33" s="53" customFormat="1" x14ac:dyDescent="0.65">
      <c r="A112" s="144"/>
      <c r="B112" s="144" t="s">
        <v>94</v>
      </c>
      <c r="C112" s="52">
        <v>50.166666666666664</v>
      </c>
      <c r="D112" s="52">
        <v>0</v>
      </c>
      <c r="E112" s="52">
        <v>1.3333333333333333</v>
      </c>
      <c r="F112" s="52">
        <v>0</v>
      </c>
      <c r="G112" s="52" t="e">
        <f>SUM(#REF!)</f>
        <v>#REF!</v>
      </c>
      <c r="H112" s="52" t="e">
        <f>SUM(#REF!)</f>
        <v>#REF!</v>
      </c>
      <c r="I112" s="52" t="e">
        <f>SUM(#REF!+#REF!)</f>
        <v>#REF!</v>
      </c>
      <c r="J112" s="52">
        <v>2.5833333333333335</v>
      </c>
      <c r="K112" s="52">
        <v>0</v>
      </c>
      <c r="L112" s="52">
        <v>0</v>
      </c>
      <c r="M112" s="52">
        <v>0</v>
      </c>
      <c r="N112" s="52" t="e">
        <f>SUM(#REF!)</f>
        <v>#REF!</v>
      </c>
      <c r="O112" s="52" t="e">
        <f>SUM(#REF!)</f>
        <v>#REF!</v>
      </c>
      <c r="P112" s="52">
        <v>1.3333333333333333</v>
      </c>
      <c r="Q112" s="52"/>
      <c r="R112" s="52">
        <v>0</v>
      </c>
      <c r="S112" s="52"/>
      <c r="T112" s="52" t="e">
        <f>#REF!</f>
        <v>#REF!</v>
      </c>
      <c r="U112" s="52"/>
      <c r="V112" s="52" t="e">
        <f t="shared" si="248"/>
        <v>#REF!</v>
      </c>
      <c r="W112" s="52" t="e">
        <f t="shared" si="249"/>
        <v>#REF!</v>
      </c>
      <c r="X112" s="52" t="e">
        <f t="shared" si="250"/>
        <v>#REF!</v>
      </c>
      <c r="Y112" s="52" t="e">
        <f t="shared" si="251"/>
        <v>#REF!</v>
      </c>
      <c r="Z112" s="52" t="e">
        <f t="shared" si="252"/>
        <v>#REF!</v>
      </c>
      <c r="AA112" s="52" t="e">
        <f t="shared" si="253"/>
        <v>#REF!</v>
      </c>
      <c r="AB112" s="52" t="e">
        <f t="shared" si="254"/>
        <v>#REF!</v>
      </c>
      <c r="AC112" s="52">
        <v>0</v>
      </c>
      <c r="AD112" s="52" t="e">
        <f t="shared" si="255"/>
        <v>#REF!</v>
      </c>
      <c r="AE112" s="52" t="e">
        <f t="shared" si="256"/>
        <v>#REF!</v>
      </c>
      <c r="AF112" s="52" t="e">
        <f t="shared" si="256"/>
        <v>#REF!</v>
      </c>
      <c r="AG112" s="52" t="e">
        <f t="shared" si="257"/>
        <v>#REF!</v>
      </c>
    </row>
    <row r="113" spans="1:33" s="53" customFormat="1" x14ac:dyDescent="0.65">
      <c r="A113" s="144"/>
      <c r="B113" s="144" t="s">
        <v>95</v>
      </c>
      <c r="C113" s="52">
        <v>0</v>
      </c>
      <c r="D113" s="52">
        <v>0</v>
      </c>
      <c r="E113" s="52">
        <v>0</v>
      </c>
      <c r="F113" s="52">
        <v>0</v>
      </c>
      <c r="G113" s="52" t="e">
        <f>SUM(#REF!)</f>
        <v>#REF!</v>
      </c>
      <c r="H113" s="52" t="e">
        <f>SUM(#REF!)</f>
        <v>#REF!</v>
      </c>
      <c r="I113" s="52" t="e">
        <f>SUM(#REF!+#REF!)</f>
        <v>#REF!</v>
      </c>
      <c r="J113" s="52">
        <v>0</v>
      </c>
      <c r="K113" s="52">
        <v>0</v>
      </c>
      <c r="L113" s="52">
        <v>0</v>
      </c>
      <c r="M113" s="52">
        <v>0</v>
      </c>
      <c r="N113" s="52" t="e">
        <f>SUM(#REF!)</f>
        <v>#REF!</v>
      </c>
      <c r="O113" s="52" t="e">
        <f>SUM(#REF!)</f>
        <v>#REF!</v>
      </c>
      <c r="P113" s="52">
        <v>0</v>
      </c>
      <c r="Q113" s="52"/>
      <c r="R113" s="52">
        <v>0</v>
      </c>
      <c r="S113" s="52"/>
      <c r="T113" s="52" t="e">
        <f>#REF!</f>
        <v>#REF!</v>
      </c>
      <c r="U113" s="52"/>
      <c r="V113" s="52" t="e">
        <f t="shared" si="248"/>
        <v>#REF!</v>
      </c>
      <c r="W113" s="52" t="e">
        <f t="shared" si="249"/>
        <v>#REF!</v>
      </c>
      <c r="X113" s="52" t="e">
        <f t="shared" si="250"/>
        <v>#REF!</v>
      </c>
      <c r="Y113" s="52" t="e">
        <f t="shared" si="251"/>
        <v>#REF!</v>
      </c>
      <c r="Z113" s="52" t="e">
        <f t="shared" si="252"/>
        <v>#REF!</v>
      </c>
      <c r="AA113" s="52" t="e">
        <f t="shared" si="253"/>
        <v>#REF!</v>
      </c>
      <c r="AB113" s="52" t="e">
        <f t="shared" si="254"/>
        <v>#REF!</v>
      </c>
      <c r="AC113" s="52">
        <v>0</v>
      </c>
      <c r="AD113" s="52" t="e">
        <f t="shared" si="255"/>
        <v>#REF!</v>
      </c>
      <c r="AE113" s="52" t="e">
        <f t="shared" si="256"/>
        <v>#REF!</v>
      </c>
      <c r="AF113" s="52" t="e">
        <f t="shared" si="256"/>
        <v>#REF!</v>
      </c>
      <c r="AG113" s="52" t="e">
        <f t="shared" si="257"/>
        <v>#REF!</v>
      </c>
    </row>
    <row r="114" spans="1:33" s="26" customFormat="1" x14ac:dyDescent="0.65">
      <c r="A114" s="145"/>
      <c r="B114" s="145" t="s">
        <v>96</v>
      </c>
      <c r="C114" s="39">
        <f>SUM(C115:C116)</f>
        <v>280.11111111111109</v>
      </c>
      <c r="D114" s="39">
        <f t="shared" ref="D114:AG114" si="258">SUM(D115:D116)</f>
        <v>0</v>
      </c>
      <c r="E114" s="39">
        <f t="shared" si="258"/>
        <v>1.6666666666666667</v>
      </c>
      <c r="F114" s="39">
        <f t="shared" si="258"/>
        <v>1.8461538461538463</v>
      </c>
      <c r="G114" s="39" t="e">
        <f t="shared" si="258"/>
        <v>#REF!</v>
      </c>
      <c r="H114" s="39" t="e">
        <f t="shared" si="258"/>
        <v>#REF!</v>
      </c>
      <c r="I114" s="39" t="e">
        <f t="shared" si="258"/>
        <v>#REF!</v>
      </c>
      <c r="J114" s="39">
        <f t="shared" si="258"/>
        <v>15.833333333333332</v>
      </c>
      <c r="K114" s="39">
        <f t="shared" si="258"/>
        <v>0</v>
      </c>
      <c r="L114" s="39">
        <f t="shared" si="258"/>
        <v>0</v>
      </c>
      <c r="M114" s="39">
        <f t="shared" si="258"/>
        <v>0</v>
      </c>
      <c r="N114" s="39" t="e">
        <f t="shared" si="258"/>
        <v>#REF!</v>
      </c>
      <c r="O114" s="39" t="e">
        <f t="shared" si="258"/>
        <v>#REF!</v>
      </c>
      <c r="P114" s="39">
        <f t="shared" si="258"/>
        <v>3.6666666666666665</v>
      </c>
      <c r="Q114" s="39">
        <f t="shared" si="258"/>
        <v>0</v>
      </c>
      <c r="R114" s="39">
        <f t="shared" si="258"/>
        <v>0</v>
      </c>
      <c r="S114" s="39">
        <f t="shared" si="258"/>
        <v>0</v>
      </c>
      <c r="T114" s="39" t="e">
        <f t="shared" si="258"/>
        <v>#REF!</v>
      </c>
      <c r="U114" s="39">
        <f t="shared" si="258"/>
        <v>0</v>
      </c>
      <c r="V114" s="39" t="e">
        <f t="shared" si="258"/>
        <v>#REF!</v>
      </c>
      <c r="W114" s="39" t="e">
        <f t="shared" si="258"/>
        <v>#REF!</v>
      </c>
      <c r="X114" s="39" t="e">
        <f t="shared" si="258"/>
        <v>#REF!</v>
      </c>
      <c r="Y114" s="39" t="e">
        <f t="shared" si="258"/>
        <v>#REF!</v>
      </c>
      <c r="Z114" s="39" t="e">
        <f t="shared" si="258"/>
        <v>#REF!</v>
      </c>
      <c r="AA114" s="39" t="e">
        <f t="shared" si="258"/>
        <v>#REF!</v>
      </c>
      <c r="AB114" s="39" t="e">
        <f t="shared" si="258"/>
        <v>#REF!</v>
      </c>
      <c r="AC114" s="39">
        <f t="shared" si="258"/>
        <v>0</v>
      </c>
      <c r="AD114" s="39" t="e">
        <f t="shared" si="258"/>
        <v>#REF!</v>
      </c>
      <c r="AE114" s="39" t="e">
        <f t="shared" si="258"/>
        <v>#REF!</v>
      </c>
      <c r="AF114" s="39" t="e">
        <f t="shared" si="258"/>
        <v>#REF!</v>
      </c>
      <c r="AG114" s="39" t="e">
        <f t="shared" si="258"/>
        <v>#REF!</v>
      </c>
    </row>
    <row r="115" spans="1:33" s="53" customFormat="1" x14ac:dyDescent="0.65">
      <c r="A115" s="144"/>
      <c r="B115" s="144" t="s">
        <v>97</v>
      </c>
      <c r="C115" s="52">
        <v>280.11111111111109</v>
      </c>
      <c r="D115" s="52">
        <v>0</v>
      </c>
      <c r="E115" s="52">
        <v>1.6666666666666667</v>
      </c>
      <c r="F115" s="52">
        <v>1.8461538461538463</v>
      </c>
      <c r="G115" s="52" t="e">
        <f>SUM(#REF!)</f>
        <v>#REF!</v>
      </c>
      <c r="H115" s="52" t="e">
        <f>SUM(#REF!)</f>
        <v>#REF!</v>
      </c>
      <c r="I115" s="52" t="e">
        <f>SUM(#REF!+#REF!)</f>
        <v>#REF!</v>
      </c>
      <c r="J115" s="52">
        <v>13.666666666666666</v>
      </c>
      <c r="K115" s="52">
        <v>0</v>
      </c>
      <c r="L115" s="52">
        <v>0</v>
      </c>
      <c r="M115" s="52">
        <v>0</v>
      </c>
      <c r="N115" s="52" t="e">
        <f>SUM(#REF!)</f>
        <v>#REF!</v>
      </c>
      <c r="O115" s="52" t="e">
        <f>SUM(#REF!)</f>
        <v>#REF!</v>
      </c>
      <c r="P115" s="52">
        <v>3.6666666666666665</v>
      </c>
      <c r="Q115" s="52"/>
      <c r="R115" s="52">
        <v>0</v>
      </c>
      <c r="S115" s="52"/>
      <c r="T115" s="52" t="e">
        <f>#REF!</f>
        <v>#REF!</v>
      </c>
      <c r="U115" s="52"/>
      <c r="V115" s="52" t="e">
        <f t="shared" ref="V115:V116" si="259">SUM(C115+E115+G115)/2+I115</f>
        <v>#REF!</v>
      </c>
      <c r="W115" s="52" t="e">
        <f t="shared" ref="W115:W116" si="260">SUM(D115+F115+H115)/3</f>
        <v>#REF!</v>
      </c>
      <c r="X115" s="52" t="e">
        <f t="shared" ref="X115:X116" si="261">V115+W115</f>
        <v>#REF!</v>
      </c>
      <c r="Y115" s="52" t="e">
        <f t="shared" ref="Y115:Y116" si="262">SUM(J115+L115+N115)/2</f>
        <v>#REF!</v>
      </c>
      <c r="Z115" s="52" t="e">
        <f t="shared" ref="Z115:Z116" si="263">SUM(K115+M115+O115)/3</f>
        <v>#REF!</v>
      </c>
      <c r="AA115" s="52" t="e">
        <f t="shared" ref="AA115:AA116" si="264">Y115+Z115</f>
        <v>#REF!</v>
      </c>
      <c r="AB115" s="52" t="e">
        <f t="shared" ref="AB115:AB116" si="265">SUM(P115+R115+T115)/2</f>
        <v>#REF!</v>
      </c>
      <c r="AC115" s="52">
        <v>0</v>
      </c>
      <c r="AD115" s="52" t="e">
        <f t="shared" ref="AD115:AD116" si="266">AB115+AC115</f>
        <v>#REF!</v>
      </c>
      <c r="AE115" s="52" t="e">
        <f t="shared" ref="AE115:AF116" si="267">V115+Y115+AB115</f>
        <v>#REF!</v>
      </c>
      <c r="AF115" s="52" t="e">
        <f t="shared" si="267"/>
        <v>#REF!</v>
      </c>
      <c r="AG115" s="52" t="e">
        <f t="shared" ref="AG115:AG116" si="268">AE115+AF115</f>
        <v>#REF!</v>
      </c>
    </row>
    <row r="116" spans="1:33" s="53" customFormat="1" x14ac:dyDescent="0.65">
      <c r="A116" s="144"/>
      <c r="B116" s="144" t="s">
        <v>98</v>
      </c>
      <c r="C116" s="52">
        <v>0</v>
      </c>
      <c r="D116" s="52">
        <v>0</v>
      </c>
      <c r="E116" s="52">
        <v>0</v>
      </c>
      <c r="F116" s="52">
        <v>0</v>
      </c>
      <c r="G116" s="52" t="e">
        <f>SUM(#REF!)</f>
        <v>#REF!</v>
      </c>
      <c r="H116" s="52" t="e">
        <f>SUM(#REF!)</f>
        <v>#REF!</v>
      </c>
      <c r="I116" s="52" t="e">
        <f>SUM(#REF!+#REF!)</f>
        <v>#REF!</v>
      </c>
      <c r="J116" s="52">
        <v>2.1666666666666665</v>
      </c>
      <c r="K116" s="52">
        <v>0</v>
      </c>
      <c r="L116" s="52">
        <v>0</v>
      </c>
      <c r="M116" s="52">
        <v>0</v>
      </c>
      <c r="N116" s="52" t="e">
        <f>SUM(#REF!)</f>
        <v>#REF!</v>
      </c>
      <c r="O116" s="52" t="e">
        <f>SUM(#REF!)</f>
        <v>#REF!</v>
      </c>
      <c r="P116" s="52">
        <v>0</v>
      </c>
      <c r="Q116" s="52"/>
      <c r="R116" s="52">
        <v>0</v>
      </c>
      <c r="S116" s="52"/>
      <c r="T116" s="52" t="e">
        <f>#REF!</f>
        <v>#REF!</v>
      </c>
      <c r="U116" s="52"/>
      <c r="V116" s="52" t="e">
        <f t="shared" si="259"/>
        <v>#REF!</v>
      </c>
      <c r="W116" s="52" t="e">
        <f t="shared" si="260"/>
        <v>#REF!</v>
      </c>
      <c r="X116" s="52" t="e">
        <f t="shared" si="261"/>
        <v>#REF!</v>
      </c>
      <c r="Y116" s="52" t="e">
        <f t="shared" si="262"/>
        <v>#REF!</v>
      </c>
      <c r="Z116" s="52" t="e">
        <f t="shared" si="263"/>
        <v>#REF!</v>
      </c>
      <c r="AA116" s="52" t="e">
        <f t="shared" si="264"/>
        <v>#REF!</v>
      </c>
      <c r="AB116" s="52" t="e">
        <f t="shared" si="265"/>
        <v>#REF!</v>
      </c>
      <c r="AC116" s="52">
        <v>0</v>
      </c>
      <c r="AD116" s="52" t="e">
        <f t="shared" si="266"/>
        <v>#REF!</v>
      </c>
      <c r="AE116" s="52" t="e">
        <f t="shared" si="267"/>
        <v>#REF!</v>
      </c>
      <c r="AF116" s="52" t="e">
        <f t="shared" si="267"/>
        <v>#REF!</v>
      </c>
      <c r="AG116" s="52" t="e">
        <f t="shared" si="268"/>
        <v>#REF!</v>
      </c>
    </row>
    <row r="117" spans="1:33" s="26" customFormat="1" x14ac:dyDescent="0.65">
      <c r="A117" s="145"/>
      <c r="B117" s="145" t="s">
        <v>99</v>
      </c>
      <c r="C117" s="39">
        <f>SUM(C118:C119)</f>
        <v>140.72222222222223</v>
      </c>
      <c r="D117" s="39">
        <f t="shared" ref="D117:AG117" si="269">SUM(D118:D119)</f>
        <v>0</v>
      </c>
      <c r="E117" s="39">
        <f t="shared" si="269"/>
        <v>18.666666666666668</v>
      </c>
      <c r="F117" s="39">
        <f t="shared" si="269"/>
        <v>15.923076923076923</v>
      </c>
      <c r="G117" s="39" t="e">
        <f t="shared" si="269"/>
        <v>#REF!</v>
      </c>
      <c r="H117" s="39" t="e">
        <f t="shared" si="269"/>
        <v>#REF!</v>
      </c>
      <c r="I117" s="39" t="e">
        <f t="shared" si="269"/>
        <v>#REF!</v>
      </c>
      <c r="J117" s="39">
        <f t="shared" si="269"/>
        <v>13.166666666666666</v>
      </c>
      <c r="K117" s="39">
        <f t="shared" si="269"/>
        <v>0</v>
      </c>
      <c r="L117" s="39">
        <f t="shared" si="269"/>
        <v>0</v>
      </c>
      <c r="M117" s="39">
        <f t="shared" si="269"/>
        <v>0</v>
      </c>
      <c r="N117" s="39" t="e">
        <f t="shared" si="269"/>
        <v>#REF!</v>
      </c>
      <c r="O117" s="39" t="e">
        <f t="shared" si="269"/>
        <v>#REF!</v>
      </c>
      <c r="P117" s="39">
        <f t="shared" si="269"/>
        <v>3</v>
      </c>
      <c r="Q117" s="39">
        <f t="shared" si="269"/>
        <v>0</v>
      </c>
      <c r="R117" s="39">
        <f t="shared" si="269"/>
        <v>0</v>
      </c>
      <c r="S117" s="39">
        <f t="shared" si="269"/>
        <v>0</v>
      </c>
      <c r="T117" s="39" t="e">
        <f t="shared" si="269"/>
        <v>#REF!</v>
      </c>
      <c r="U117" s="39">
        <f t="shared" si="269"/>
        <v>0</v>
      </c>
      <c r="V117" s="39" t="e">
        <f t="shared" si="269"/>
        <v>#REF!</v>
      </c>
      <c r="W117" s="39" t="e">
        <f t="shared" si="269"/>
        <v>#REF!</v>
      </c>
      <c r="X117" s="39" t="e">
        <f t="shared" si="269"/>
        <v>#REF!</v>
      </c>
      <c r="Y117" s="39" t="e">
        <f t="shared" si="269"/>
        <v>#REF!</v>
      </c>
      <c r="Z117" s="39" t="e">
        <f t="shared" si="269"/>
        <v>#REF!</v>
      </c>
      <c r="AA117" s="39" t="e">
        <f t="shared" si="269"/>
        <v>#REF!</v>
      </c>
      <c r="AB117" s="39" t="e">
        <f t="shared" si="269"/>
        <v>#REF!</v>
      </c>
      <c r="AC117" s="39">
        <f t="shared" si="269"/>
        <v>0</v>
      </c>
      <c r="AD117" s="39" t="e">
        <f t="shared" si="269"/>
        <v>#REF!</v>
      </c>
      <c r="AE117" s="39" t="e">
        <f t="shared" si="269"/>
        <v>#REF!</v>
      </c>
      <c r="AF117" s="39" t="e">
        <f t="shared" si="269"/>
        <v>#REF!</v>
      </c>
      <c r="AG117" s="39" t="e">
        <f t="shared" si="269"/>
        <v>#REF!</v>
      </c>
    </row>
    <row r="118" spans="1:33" s="53" customFormat="1" x14ac:dyDescent="0.65">
      <c r="A118" s="144"/>
      <c r="B118" s="144" t="s">
        <v>201</v>
      </c>
      <c r="C118" s="52">
        <v>140.72222222222223</v>
      </c>
      <c r="D118" s="52">
        <v>0</v>
      </c>
      <c r="E118" s="52">
        <v>18.666666666666668</v>
      </c>
      <c r="F118" s="52">
        <v>15.923076923076923</v>
      </c>
      <c r="G118" s="52" t="e">
        <f>SUM(#REF!)</f>
        <v>#REF!</v>
      </c>
      <c r="H118" s="52" t="e">
        <f>SUM(#REF!)</f>
        <v>#REF!</v>
      </c>
      <c r="I118" s="52" t="e">
        <f>SUM(#REF!+#REF!)</f>
        <v>#REF!</v>
      </c>
      <c r="J118" s="52">
        <v>0</v>
      </c>
      <c r="K118" s="52">
        <v>0</v>
      </c>
      <c r="L118" s="52">
        <v>0</v>
      </c>
      <c r="M118" s="52">
        <v>0</v>
      </c>
      <c r="N118" s="52" t="e">
        <f>SUM(#REF!)</f>
        <v>#REF!</v>
      </c>
      <c r="O118" s="52" t="e">
        <f>SUM(#REF!)</f>
        <v>#REF!</v>
      </c>
      <c r="P118" s="52">
        <v>0</v>
      </c>
      <c r="Q118" s="52"/>
      <c r="R118" s="52">
        <v>0</v>
      </c>
      <c r="S118" s="52"/>
      <c r="T118" s="52" t="e">
        <f>#REF!</f>
        <v>#REF!</v>
      </c>
      <c r="U118" s="52"/>
      <c r="V118" s="52" t="e">
        <f t="shared" ref="V118:V119" si="270">SUM(C118+E118+G118)/2+I118</f>
        <v>#REF!</v>
      </c>
      <c r="W118" s="52" t="e">
        <f t="shared" ref="W118:W119" si="271">SUM(D118+F118+H118)/3</f>
        <v>#REF!</v>
      </c>
      <c r="X118" s="52" t="e">
        <f t="shared" ref="X118:X119" si="272">V118+W118</f>
        <v>#REF!</v>
      </c>
      <c r="Y118" s="52" t="e">
        <f t="shared" ref="Y118:Y119" si="273">SUM(J118+L118+N118)/2</f>
        <v>#REF!</v>
      </c>
      <c r="Z118" s="52" t="e">
        <f t="shared" ref="Z118:Z119" si="274">SUM(K118+M118+O118)/3</f>
        <v>#REF!</v>
      </c>
      <c r="AA118" s="52" t="e">
        <f t="shared" ref="AA118:AA119" si="275">Y118+Z118</f>
        <v>#REF!</v>
      </c>
      <c r="AB118" s="52" t="e">
        <f t="shared" ref="AB118:AB119" si="276">SUM(P118+R118+T118)/2</f>
        <v>#REF!</v>
      </c>
      <c r="AC118" s="52">
        <v>0</v>
      </c>
      <c r="AD118" s="52" t="e">
        <f t="shared" ref="AD118:AD119" si="277">AB118+AC118</f>
        <v>#REF!</v>
      </c>
      <c r="AE118" s="52" t="e">
        <f t="shared" ref="AE118:AF119" si="278">V118+Y118+AB118</f>
        <v>#REF!</v>
      </c>
      <c r="AF118" s="52" t="e">
        <f t="shared" si="278"/>
        <v>#REF!</v>
      </c>
      <c r="AG118" s="52" t="e">
        <f t="shared" ref="AG118:AG119" si="279">AE118+AF118</f>
        <v>#REF!</v>
      </c>
    </row>
    <row r="119" spans="1:33" s="53" customFormat="1" x14ac:dyDescent="0.65">
      <c r="A119" s="144"/>
      <c r="B119" s="144" t="s">
        <v>100</v>
      </c>
      <c r="C119" s="52">
        <v>0</v>
      </c>
      <c r="D119" s="52">
        <v>0</v>
      </c>
      <c r="E119" s="52">
        <v>0</v>
      </c>
      <c r="F119" s="52">
        <v>0</v>
      </c>
      <c r="G119" s="52" t="e">
        <f>SUM(#REF!)</f>
        <v>#REF!</v>
      </c>
      <c r="H119" s="52" t="e">
        <f>SUM(#REF!)</f>
        <v>#REF!</v>
      </c>
      <c r="I119" s="52" t="e">
        <f>SUM(#REF!+#REF!)</f>
        <v>#REF!</v>
      </c>
      <c r="J119" s="52">
        <v>13.166666666666666</v>
      </c>
      <c r="K119" s="52">
        <v>0</v>
      </c>
      <c r="L119" s="52">
        <v>0</v>
      </c>
      <c r="M119" s="52">
        <v>0</v>
      </c>
      <c r="N119" s="52" t="e">
        <f>SUM(#REF!)</f>
        <v>#REF!</v>
      </c>
      <c r="O119" s="52" t="e">
        <f>SUM(#REF!)</f>
        <v>#REF!</v>
      </c>
      <c r="P119" s="52">
        <v>3</v>
      </c>
      <c r="Q119" s="52"/>
      <c r="R119" s="52">
        <v>0</v>
      </c>
      <c r="S119" s="52"/>
      <c r="T119" s="52" t="e">
        <f>#REF!</f>
        <v>#REF!</v>
      </c>
      <c r="U119" s="52"/>
      <c r="V119" s="52" t="e">
        <f t="shared" si="270"/>
        <v>#REF!</v>
      </c>
      <c r="W119" s="52" t="e">
        <f t="shared" si="271"/>
        <v>#REF!</v>
      </c>
      <c r="X119" s="52" t="e">
        <f t="shared" si="272"/>
        <v>#REF!</v>
      </c>
      <c r="Y119" s="52" t="e">
        <f t="shared" si="273"/>
        <v>#REF!</v>
      </c>
      <c r="Z119" s="52" t="e">
        <f t="shared" si="274"/>
        <v>#REF!</v>
      </c>
      <c r="AA119" s="52" t="e">
        <f t="shared" si="275"/>
        <v>#REF!</v>
      </c>
      <c r="AB119" s="52" t="e">
        <f t="shared" si="276"/>
        <v>#REF!</v>
      </c>
      <c r="AC119" s="52">
        <v>0</v>
      </c>
      <c r="AD119" s="52" t="e">
        <f t="shared" si="277"/>
        <v>#REF!</v>
      </c>
      <c r="AE119" s="52" t="e">
        <f t="shared" si="278"/>
        <v>#REF!</v>
      </c>
      <c r="AF119" s="52" t="e">
        <f t="shared" si="278"/>
        <v>#REF!</v>
      </c>
      <c r="AG119" s="52" t="e">
        <f t="shared" si="279"/>
        <v>#REF!</v>
      </c>
    </row>
    <row r="120" spans="1:33" s="26" customFormat="1" x14ac:dyDescent="0.65">
      <c r="A120" s="145"/>
      <c r="B120" s="145" t="s">
        <v>101</v>
      </c>
      <c r="C120" s="39">
        <f>SUM(C121)</f>
        <v>114.16666666666666</v>
      </c>
      <c r="D120" s="39">
        <f t="shared" ref="D120:AG120" si="280">SUM(D121)</f>
        <v>0</v>
      </c>
      <c r="E120" s="39">
        <f t="shared" si="280"/>
        <v>4.833333333333333</v>
      </c>
      <c r="F120" s="39">
        <f t="shared" si="280"/>
        <v>0</v>
      </c>
      <c r="G120" s="39" t="e">
        <f t="shared" si="280"/>
        <v>#REF!</v>
      </c>
      <c r="H120" s="39" t="e">
        <f t="shared" si="280"/>
        <v>#REF!</v>
      </c>
      <c r="I120" s="39" t="e">
        <f t="shared" si="280"/>
        <v>#REF!</v>
      </c>
      <c r="J120" s="39">
        <f t="shared" si="280"/>
        <v>10.416666666666666</v>
      </c>
      <c r="K120" s="39">
        <f t="shared" si="280"/>
        <v>0</v>
      </c>
      <c r="L120" s="39">
        <f t="shared" si="280"/>
        <v>0</v>
      </c>
      <c r="M120" s="39">
        <f t="shared" si="280"/>
        <v>0</v>
      </c>
      <c r="N120" s="39" t="e">
        <f t="shared" si="280"/>
        <v>#REF!</v>
      </c>
      <c r="O120" s="39" t="e">
        <f t="shared" si="280"/>
        <v>#REF!</v>
      </c>
      <c r="P120" s="39">
        <f t="shared" si="280"/>
        <v>2.1666666666666665</v>
      </c>
      <c r="Q120" s="39">
        <f t="shared" si="280"/>
        <v>0</v>
      </c>
      <c r="R120" s="39">
        <f t="shared" si="280"/>
        <v>0</v>
      </c>
      <c r="S120" s="39">
        <f t="shared" si="280"/>
        <v>0</v>
      </c>
      <c r="T120" s="39" t="e">
        <f t="shared" si="280"/>
        <v>#REF!</v>
      </c>
      <c r="U120" s="39">
        <f t="shared" si="280"/>
        <v>0</v>
      </c>
      <c r="V120" s="39" t="e">
        <f t="shared" si="280"/>
        <v>#REF!</v>
      </c>
      <c r="W120" s="39" t="e">
        <f t="shared" si="280"/>
        <v>#REF!</v>
      </c>
      <c r="X120" s="39" t="e">
        <f t="shared" si="280"/>
        <v>#REF!</v>
      </c>
      <c r="Y120" s="39" t="e">
        <f t="shared" si="280"/>
        <v>#REF!</v>
      </c>
      <c r="Z120" s="39" t="e">
        <f t="shared" si="280"/>
        <v>#REF!</v>
      </c>
      <c r="AA120" s="39" t="e">
        <f t="shared" si="280"/>
        <v>#REF!</v>
      </c>
      <c r="AB120" s="39" t="e">
        <f t="shared" si="280"/>
        <v>#REF!</v>
      </c>
      <c r="AC120" s="39">
        <f t="shared" si="280"/>
        <v>0</v>
      </c>
      <c r="AD120" s="39" t="e">
        <f t="shared" si="280"/>
        <v>#REF!</v>
      </c>
      <c r="AE120" s="39" t="e">
        <f t="shared" si="280"/>
        <v>#REF!</v>
      </c>
      <c r="AF120" s="39" t="e">
        <f t="shared" si="280"/>
        <v>#REF!</v>
      </c>
      <c r="AG120" s="39" t="e">
        <f t="shared" si="280"/>
        <v>#REF!</v>
      </c>
    </row>
    <row r="121" spans="1:33" s="53" customFormat="1" x14ac:dyDescent="0.65">
      <c r="A121" s="144"/>
      <c r="B121" s="144" t="s">
        <v>102</v>
      </c>
      <c r="C121" s="52">
        <v>114.16666666666666</v>
      </c>
      <c r="D121" s="52">
        <v>0</v>
      </c>
      <c r="E121" s="52">
        <v>4.833333333333333</v>
      </c>
      <c r="F121" s="52">
        <v>0</v>
      </c>
      <c r="G121" s="52" t="e">
        <f>SUM(#REF!)</f>
        <v>#REF!</v>
      </c>
      <c r="H121" s="52" t="e">
        <f>SUM(#REF!)</f>
        <v>#REF!</v>
      </c>
      <c r="I121" s="52" t="e">
        <f>SUM(#REF!+#REF!)</f>
        <v>#REF!</v>
      </c>
      <c r="J121" s="52">
        <v>10.416666666666666</v>
      </c>
      <c r="K121" s="52">
        <v>0</v>
      </c>
      <c r="L121" s="52">
        <v>0</v>
      </c>
      <c r="M121" s="52">
        <v>0</v>
      </c>
      <c r="N121" s="52" t="e">
        <f>SUM(#REF!)</f>
        <v>#REF!</v>
      </c>
      <c r="O121" s="52" t="e">
        <f>SUM(#REF!)</f>
        <v>#REF!</v>
      </c>
      <c r="P121" s="52">
        <v>2.1666666666666665</v>
      </c>
      <c r="Q121" s="52"/>
      <c r="R121" s="52">
        <v>0</v>
      </c>
      <c r="S121" s="52"/>
      <c r="T121" s="52" t="e">
        <f>#REF!</f>
        <v>#REF!</v>
      </c>
      <c r="U121" s="52"/>
      <c r="V121" s="52" t="e">
        <f>SUM(C121+E121+G121)/2+I121</f>
        <v>#REF!</v>
      </c>
      <c r="W121" s="52" t="e">
        <f>SUM(D121+F121+H121)/3</f>
        <v>#REF!</v>
      </c>
      <c r="X121" s="52" t="e">
        <f>V121+W121</f>
        <v>#REF!</v>
      </c>
      <c r="Y121" s="52" t="e">
        <f t="shared" ref="Y121" si="281">SUM(J121+L121+N121)/2</f>
        <v>#REF!</v>
      </c>
      <c r="Z121" s="52" t="e">
        <f t="shared" ref="Z121" si="282">SUM(K121+M121+O121)/3</f>
        <v>#REF!</v>
      </c>
      <c r="AA121" s="52" t="e">
        <f t="shared" ref="AA121" si="283">Y121+Z121</f>
        <v>#REF!</v>
      </c>
      <c r="AB121" s="52" t="e">
        <f>SUM(P121+R121+T121)/2</f>
        <v>#REF!</v>
      </c>
      <c r="AC121" s="52">
        <v>0</v>
      </c>
      <c r="AD121" s="52" t="e">
        <f>AB121+AC121</f>
        <v>#REF!</v>
      </c>
      <c r="AE121" s="52" t="e">
        <f>V121+Y121+AB121</f>
        <v>#REF!</v>
      </c>
      <c r="AF121" s="52" t="e">
        <f>W121+Z121+AC121</f>
        <v>#REF!</v>
      </c>
      <c r="AG121" s="52" t="e">
        <f>AE121+AF121</f>
        <v>#REF!</v>
      </c>
    </row>
    <row r="122" spans="1:33" s="26" customFormat="1" x14ac:dyDescent="0.65">
      <c r="A122" s="145" t="s">
        <v>103</v>
      </c>
      <c r="B122" s="145"/>
      <c r="C122" s="39">
        <f>SUM(C123+C125+C129+C127+C131+C133)</f>
        <v>453.83333333333331</v>
      </c>
      <c r="D122" s="39">
        <f t="shared" ref="D122:H122" si="284">SUM(D123+D125+D129+D127+D131+D133)</f>
        <v>0</v>
      </c>
      <c r="E122" s="39">
        <f t="shared" si="284"/>
        <v>21.111111111111111</v>
      </c>
      <c r="F122" s="39">
        <f t="shared" si="284"/>
        <v>0</v>
      </c>
      <c r="G122" s="39" t="e">
        <f t="shared" si="284"/>
        <v>#REF!</v>
      </c>
      <c r="H122" s="39" t="e">
        <f t="shared" si="284"/>
        <v>#REF!</v>
      </c>
      <c r="I122" s="39" t="e">
        <f t="shared" ref="I122" si="285">SUM(I123+I125+I129+I127+I131+I133)</f>
        <v>#REF!</v>
      </c>
      <c r="J122" s="39">
        <f t="shared" ref="J122" si="286">SUM(J123+J125+J129+J127+J131+J133)</f>
        <v>16.916666666666668</v>
      </c>
      <c r="K122" s="39">
        <f t="shared" ref="K122" si="287">SUM(K123+K125+K129+K127+K131+K133)</f>
        <v>0</v>
      </c>
      <c r="L122" s="39">
        <f t="shared" ref="L122:M122" si="288">SUM(L123+L125+L129+L127+L131+L133)</f>
        <v>0</v>
      </c>
      <c r="M122" s="39">
        <f t="shared" si="288"/>
        <v>0</v>
      </c>
      <c r="N122" s="39" t="e">
        <f t="shared" ref="N122" si="289">SUM(N123+N125+N129+N127+N131+N133)</f>
        <v>#REF!</v>
      </c>
      <c r="O122" s="39" t="e">
        <f t="shared" ref="O122" si="290">SUM(O123+O125+O129+O127+O131+O133)</f>
        <v>#REF!</v>
      </c>
      <c r="P122" s="39">
        <f t="shared" ref="P122" si="291">SUM(P123+P125+P129+P127+P131+P133)</f>
        <v>7</v>
      </c>
      <c r="Q122" s="39">
        <f t="shared" ref="Q122:R122" si="292">SUM(Q123+Q125+Q129+Q127+Q131+Q133)</f>
        <v>0</v>
      </c>
      <c r="R122" s="39">
        <f t="shared" si="292"/>
        <v>0</v>
      </c>
      <c r="S122" s="39">
        <f t="shared" ref="S122" si="293">SUM(S123+S125+S129+S127+S131+S133)</f>
        <v>0</v>
      </c>
      <c r="T122" s="39" t="e">
        <f t="shared" ref="T122" si="294">SUM(T123+T125+T129+T127+T131+T133)</f>
        <v>#REF!</v>
      </c>
      <c r="U122" s="39">
        <f t="shared" ref="U122" si="295">SUM(U123+U125+U129+U127+U131+U133)</f>
        <v>0</v>
      </c>
      <c r="V122" s="39" t="e">
        <f t="shared" ref="V122:W122" si="296">SUM(V123+V125+V129+V127+V131+V133)</f>
        <v>#REF!</v>
      </c>
      <c r="W122" s="39" t="e">
        <f t="shared" si="296"/>
        <v>#REF!</v>
      </c>
      <c r="X122" s="39" t="e">
        <f t="shared" ref="X122" si="297">SUM(X123+X125+X129+X127+X131+X133)</f>
        <v>#REF!</v>
      </c>
      <c r="Y122" s="39" t="e">
        <f t="shared" ref="Y122" si="298">SUM(Y123+Y125+Y129+Y127+Y131+Y133)</f>
        <v>#REF!</v>
      </c>
      <c r="Z122" s="39" t="e">
        <f t="shared" ref="Z122" si="299">SUM(Z123+Z125+Z129+Z127+Z131+Z133)</f>
        <v>#REF!</v>
      </c>
      <c r="AA122" s="39" t="e">
        <f t="shared" ref="AA122:AB122" si="300">SUM(AA123+AA125+AA129+AA127+AA131+AA133)</f>
        <v>#REF!</v>
      </c>
      <c r="AB122" s="39" t="e">
        <f t="shared" si="300"/>
        <v>#REF!</v>
      </c>
      <c r="AC122" s="39">
        <f t="shared" ref="AC122" si="301">SUM(AC123+AC125+AC129+AC127+AC131+AC133)</f>
        <v>0</v>
      </c>
      <c r="AD122" s="39" t="e">
        <f t="shared" ref="AD122" si="302">SUM(AD123+AD125+AD129+AD127+AD131+AD133)</f>
        <v>#REF!</v>
      </c>
      <c r="AE122" s="39" t="e">
        <f t="shared" ref="AE122" si="303">SUM(AE123+AE125+AE129+AE127+AE131+AE133)</f>
        <v>#REF!</v>
      </c>
      <c r="AF122" s="39" t="e">
        <f t="shared" ref="AF122:AG122" si="304">SUM(AF123+AF125+AF129+AF127+AF131+AF133)</f>
        <v>#REF!</v>
      </c>
      <c r="AG122" s="39" t="e">
        <f t="shared" si="304"/>
        <v>#REF!</v>
      </c>
    </row>
    <row r="123" spans="1:33" s="26" customFormat="1" x14ac:dyDescent="0.65">
      <c r="A123" s="145"/>
      <c r="B123" s="145" t="s">
        <v>184</v>
      </c>
      <c r="C123" s="39">
        <f>SUM(C124)</f>
        <v>0</v>
      </c>
      <c r="D123" s="39">
        <f t="shared" ref="D123:AG123" si="305">SUM(D124)</f>
        <v>0</v>
      </c>
      <c r="E123" s="39">
        <f t="shared" si="305"/>
        <v>0</v>
      </c>
      <c r="F123" s="39">
        <f t="shared" si="305"/>
        <v>0</v>
      </c>
      <c r="G123" s="39" t="e">
        <f t="shared" si="305"/>
        <v>#REF!</v>
      </c>
      <c r="H123" s="39" t="e">
        <f t="shared" si="305"/>
        <v>#REF!</v>
      </c>
      <c r="I123" s="39" t="e">
        <f t="shared" si="305"/>
        <v>#REF!</v>
      </c>
      <c r="J123" s="39">
        <f t="shared" si="305"/>
        <v>3.5</v>
      </c>
      <c r="K123" s="39">
        <f t="shared" si="305"/>
        <v>0</v>
      </c>
      <c r="L123" s="39">
        <f t="shared" si="305"/>
        <v>0</v>
      </c>
      <c r="M123" s="39">
        <f t="shared" si="305"/>
        <v>0</v>
      </c>
      <c r="N123" s="39" t="e">
        <f t="shared" si="305"/>
        <v>#REF!</v>
      </c>
      <c r="O123" s="39" t="e">
        <f t="shared" si="305"/>
        <v>#REF!</v>
      </c>
      <c r="P123" s="39">
        <f t="shared" si="305"/>
        <v>7</v>
      </c>
      <c r="Q123" s="39">
        <f t="shared" si="305"/>
        <v>0</v>
      </c>
      <c r="R123" s="39">
        <f t="shared" si="305"/>
        <v>0</v>
      </c>
      <c r="S123" s="39">
        <f t="shared" si="305"/>
        <v>0</v>
      </c>
      <c r="T123" s="39" t="e">
        <f t="shared" si="305"/>
        <v>#REF!</v>
      </c>
      <c r="U123" s="39">
        <f t="shared" si="305"/>
        <v>0</v>
      </c>
      <c r="V123" s="39" t="e">
        <f t="shared" si="305"/>
        <v>#REF!</v>
      </c>
      <c r="W123" s="39" t="e">
        <f t="shared" si="305"/>
        <v>#REF!</v>
      </c>
      <c r="X123" s="39" t="e">
        <f t="shared" si="305"/>
        <v>#REF!</v>
      </c>
      <c r="Y123" s="39" t="e">
        <f t="shared" si="305"/>
        <v>#REF!</v>
      </c>
      <c r="Z123" s="39" t="e">
        <f t="shared" si="305"/>
        <v>#REF!</v>
      </c>
      <c r="AA123" s="39" t="e">
        <f t="shared" si="305"/>
        <v>#REF!</v>
      </c>
      <c r="AB123" s="39" t="e">
        <f t="shared" si="305"/>
        <v>#REF!</v>
      </c>
      <c r="AC123" s="39">
        <f t="shared" si="305"/>
        <v>0</v>
      </c>
      <c r="AD123" s="39" t="e">
        <f t="shared" si="305"/>
        <v>#REF!</v>
      </c>
      <c r="AE123" s="39" t="e">
        <f t="shared" si="305"/>
        <v>#REF!</v>
      </c>
      <c r="AF123" s="39" t="e">
        <f t="shared" si="305"/>
        <v>#REF!</v>
      </c>
      <c r="AG123" s="39" t="e">
        <f t="shared" si="305"/>
        <v>#REF!</v>
      </c>
    </row>
    <row r="124" spans="1:33" s="53" customFormat="1" x14ac:dyDescent="0.65">
      <c r="A124" s="144"/>
      <c r="B124" s="144" t="s">
        <v>104</v>
      </c>
      <c r="C124" s="52">
        <v>0</v>
      </c>
      <c r="D124" s="52">
        <v>0</v>
      </c>
      <c r="E124" s="52">
        <v>0</v>
      </c>
      <c r="F124" s="52">
        <v>0</v>
      </c>
      <c r="G124" s="52" t="e">
        <f>SUM(#REF!)</f>
        <v>#REF!</v>
      </c>
      <c r="H124" s="52" t="e">
        <f>SUM(#REF!)</f>
        <v>#REF!</v>
      </c>
      <c r="I124" s="52" t="e">
        <f>SUM(#REF!+#REF!)</f>
        <v>#REF!</v>
      </c>
      <c r="J124" s="52">
        <v>3.5</v>
      </c>
      <c r="K124" s="52">
        <v>0</v>
      </c>
      <c r="L124" s="52">
        <v>0</v>
      </c>
      <c r="M124" s="52">
        <v>0</v>
      </c>
      <c r="N124" s="52" t="e">
        <f>SUM(#REF!)</f>
        <v>#REF!</v>
      </c>
      <c r="O124" s="52" t="e">
        <f>SUM(#REF!)</f>
        <v>#REF!</v>
      </c>
      <c r="P124" s="52">
        <v>7</v>
      </c>
      <c r="Q124" s="52"/>
      <c r="R124" s="52">
        <v>0</v>
      </c>
      <c r="S124" s="52"/>
      <c r="T124" s="52" t="e">
        <f>#REF!</f>
        <v>#REF!</v>
      </c>
      <c r="U124" s="52"/>
      <c r="V124" s="52" t="e">
        <f>SUM(C124+E124+G124)/2+I124</f>
        <v>#REF!</v>
      </c>
      <c r="W124" s="52" t="e">
        <f>SUM(D124+F124+H124)/3</f>
        <v>#REF!</v>
      </c>
      <c r="X124" s="52" t="e">
        <f>V124+W124</f>
        <v>#REF!</v>
      </c>
      <c r="Y124" s="52" t="e">
        <f t="shared" ref="Y124" si="306">SUM(J124+L124+N124)/2</f>
        <v>#REF!</v>
      </c>
      <c r="Z124" s="52" t="e">
        <f t="shared" ref="Z124" si="307">SUM(K124+M124+O124)/3</f>
        <v>#REF!</v>
      </c>
      <c r="AA124" s="52" t="e">
        <f t="shared" ref="AA124" si="308">Y124+Z124</f>
        <v>#REF!</v>
      </c>
      <c r="AB124" s="52" t="e">
        <f>SUM(P124+R124+T124)/2</f>
        <v>#REF!</v>
      </c>
      <c r="AC124" s="52">
        <v>0</v>
      </c>
      <c r="AD124" s="52" t="e">
        <f>AB124+AC124</f>
        <v>#REF!</v>
      </c>
      <c r="AE124" s="52" t="e">
        <f>V124+Y124+AB124</f>
        <v>#REF!</v>
      </c>
      <c r="AF124" s="52" t="e">
        <f>W124+Z124+AC124</f>
        <v>#REF!</v>
      </c>
      <c r="AG124" s="52" t="e">
        <f>AE124+AF124</f>
        <v>#REF!</v>
      </c>
    </row>
    <row r="125" spans="1:33" s="24" customFormat="1" x14ac:dyDescent="0.65">
      <c r="A125" s="143"/>
      <c r="B125" s="143" t="s">
        <v>105</v>
      </c>
      <c r="C125" s="23">
        <f>SUM(C126)</f>
        <v>89.5</v>
      </c>
      <c r="D125" s="23">
        <f t="shared" ref="D125:AG125" si="309">SUM(D126)</f>
        <v>0</v>
      </c>
      <c r="E125" s="23">
        <f t="shared" si="309"/>
        <v>13.888888888888889</v>
      </c>
      <c r="F125" s="23">
        <f t="shared" si="309"/>
        <v>0</v>
      </c>
      <c r="G125" s="23" t="e">
        <f t="shared" si="309"/>
        <v>#REF!</v>
      </c>
      <c r="H125" s="23" t="e">
        <f t="shared" si="309"/>
        <v>#REF!</v>
      </c>
      <c r="I125" s="23" t="e">
        <f t="shared" si="309"/>
        <v>#REF!</v>
      </c>
      <c r="J125" s="23">
        <f t="shared" si="309"/>
        <v>4.166666666666667</v>
      </c>
      <c r="K125" s="23">
        <f t="shared" si="309"/>
        <v>0</v>
      </c>
      <c r="L125" s="23">
        <f t="shared" si="309"/>
        <v>0</v>
      </c>
      <c r="M125" s="23">
        <f t="shared" si="309"/>
        <v>0</v>
      </c>
      <c r="N125" s="23" t="e">
        <f t="shared" si="309"/>
        <v>#REF!</v>
      </c>
      <c r="O125" s="23" t="e">
        <f t="shared" si="309"/>
        <v>#REF!</v>
      </c>
      <c r="P125" s="23">
        <f t="shared" si="309"/>
        <v>0</v>
      </c>
      <c r="Q125" s="23">
        <f t="shared" si="309"/>
        <v>0</v>
      </c>
      <c r="R125" s="23">
        <f t="shared" si="309"/>
        <v>0</v>
      </c>
      <c r="S125" s="23">
        <f t="shared" si="309"/>
        <v>0</v>
      </c>
      <c r="T125" s="23" t="e">
        <f t="shared" si="309"/>
        <v>#REF!</v>
      </c>
      <c r="U125" s="23">
        <f t="shared" si="309"/>
        <v>0</v>
      </c>
      <c r="V125" s="23" t="e">
        <f t="shared" si="309"/>
        <v>#REF!</v>
      </c>
      <c r="W125" s="23" t="e">
        <f t="shared" si="309"/>
        <v>#REF!</v>
      </c>
      <c r="X125" s="23" t="e">
        <f t="shared" si="309"/>
        <v>#REF!</v>
      </c>
      <c r="Y125" s="23" t="e">
        <f t="shared" si="309"/>
        <v>#REF!</v>
      </c>
      <c r="Z125" s="23" t="e">
        <f t="shared" si="309"/>
        <v>#REF!</v>
      </c>
      <c r="AA125" s="23" t="e">
        <f t="shared" si="309"/>
        <v>#REF!</v>
      </c>
      <c r="AB125" s="23" t="e">
        <f t="shared" si="309"/>
        <v>#REF!</v>
      </c>
      <c r="AC125" s="23">
        <f t="shared" si="309"/>
        <v>0</v>
      </c>
      <c r="AD125" s="23" t="e">
        <f t="shared" si="309"/>
        <v>#REF!</v>
      </c>
      <c r="AE125" s="23" t="e">
        <f t="shared" si="309"/>
        <v>#REF!</v>
      </c>
      <c r="AF125" s="23" t="e">
        <f t="shared" si="309"/>
        <v>#REF!</v>
      </c>
      <c r="AG125" s="23" t="e">
        <f t="shared" si="309"/>
        <v>#REF!</v>
      </c>
    </row>
    <row r="126" spans="1:33" s="17" customFormat="1" x14ac:dyDescent="0.65">
      <c r="A126" s="140"/>
      <c r="B126" s="140" t="s">
        <v>106</v>
      </c>
      <c r="C126" s="15">
        <v>89.5</v>
      </c>
      <c r="D126" s="15">
        <v>0</v>
      </c>
      <c r="E126" s="15">
        <v>13.888888888888889</v>
      </c>
      <c r="F126" s="15">
        <v>0</v>
      </c>
      <c r="G126" s="15" t="e">
        <f>SUM(#REF!)</f>
        <v>#REF!</v>
      </c>
      <c r="H126" s="15" t="e">
        <f>SUM(#REF!)</f>
        <v>#REF!</v>
      </c>
      <c r="I126" s="15" t="e">
        <f>SUM(#REF!+#REF!)</f>
        <v>#REF!</v>
      </c>
      <c r="J126" s="15">
        <v>4.166666666666667</v>
      </c>
      <c r="K126" s="15">
        <v>0</v>
      </c>
      <c r="L126" s="15">
        <v>0</v>
      </c>
      <c r="M126" s="15">
        <v>0</v>
      </c>
      <c r="N126" s="15" t="e">
        <f>SUM(#REF!)</f>
        <v>#REF!</v>
      </c>
      <c r="O126" s="15" t="e">
        <f>SUM(#REF!)</f>
        <v>#REF!</v>
      </c>
      <c r="P126" s="15">
        <v>0</v>
      </c>
      <c r="Q126" s="15"/>
      <c r="R126" s="15">
        <v>0</v>
      </c>
      <c r="S126" s="15"/>
      <c r="T126" s="15" t="e">
        <f>#REF!</f>
        <v>#REF!</v>
      </c>
      <c r="U126" s="15"/>
      <c r="V126" s="15" t="e">
        <f>SUM(C126+E126+G126)/2+I126</f>
        <v>#REF!</v>
      </c>
      <c r="W126" s="15" t="e">
        <f>SUM(D126+F126+H126)/3</f>
        <v>#REF!</v>
      </c>
      <c r="X126" s="15" t="e">
        <f>V126+W126</f>
        <v>#REF!</v>
      </c>
      <c r="Y126" s="15" t="e">
        <f t="shared" ref="Y126" si="310">SUM(J126+L126+N126)/2</f>
        <v>#REF!</v>
      </c>
      <c r="Z126" s="15" t="e">
        <f t="shared" ref="Z126" si="311">SUM(K126+M126+O126)/3</f>
        <v>#REF!</v>
      </c>
      <c r="AA126" s="15" t="e">
        <f t="shared" ref="AA126" si="312">Y126+Z126</f>
        <v>#REF!</v>
      </c>
      <c r="AB126" s="15" t="e">
        <f>SUM(P126+R126+T126)/2</f>
        <v>#REF!</v>
      </c>
      <c r="AC126" s="15">
        <v>0</v>
      </c>
      <c r="AD126" s="15" t="e">
        <f>AB126+AC126</f>
        <v>#REF!</v>
      </c>
      <c r="AE126" s="15" t="e">
        <f>V126+Y126+AB126</f>
        <v>#REF!</v>
      </c>
      <c r="AF126" s="15" t="e">
        <f>W126+Z126+AC126</f>
        <v>#REF!</v>
      </c>
      <c r="AG126" s="15" t="e">
        <f>AE126+AF126</f>
        <v>#REF!</v>
      </c>
    </row>
    <row r="127" spans="1:33" s="24" customFormat="1" x14ac:dyDescent="0.65">
      <c r="A127" s="143"/>
      <c r="B127" s="143" t="s">
        <v>107</v>
      </c>
      <c r="C127" s="23">
        <f>SUM(C128)</f>
        <v>79.111111111111114</v>
      </c>
      <c r="D127" s="23">
        <f t="shared" ref="D127:AG127" si="313">SUM(D128)</f>
        <v>0</v>
      </c>
      <c r="E127" s="23">
        <f t="shared" si="313"/>
        <v>0</v>
      </c>
      <c r="F127" s="23">
        <f t="shared" si="313"/>
        <v>0</v>
      </c>
      <c r="G127" s="23" t="e">
        <f t="shared" si="313"/>
        <v>#REF!</v>
      </c>
      <c r="H127" s="23" t="e">
        <f t="shared" si="313"/>
        <v>#REF!</v>
      </c>
      <c r="I127" s="23" t="e">
        <f t="shared" si="313"/>
        <v>#REF!</v>
      </c>
      <c r="J127" s="23">
        <f t="shared" si="313"/>
        <v>0</v>
      </c>
      <c r="K127" s="23">
        <f t="shared" si="313"/>
        <v>0</v>
      </c>
      <c r="L127" s="23">
        <f t="shared" si="313"/>
        <v>0</v>
      </c>
      <c r="M127" s="23">
        <f t="shared" si="313"/>
        <v>0</v>
      </c>
      <c r="N127" s="23" t="e">
        <f t="shared" si="313"/>
        <v>#REF!</v>
      </c>
      <c r="O127" s="23" t="e">
        <f t="shared" si="313"/>
        <v>#REF!</v>
      </c>
      <c r="P127" s="23">
        <f t="shared" si="313"/>
        <v>0</v>
      </c>
      <c r="Q127" s="23">
        <f t="shared" si="313"/>
        <v>0</v>
      </c>
      <c r="R127" s="23">
        <f t="shared" si="313"/>
        <v>0</v>
      </c>
      <c r="S127" s="23">
        <f t="shared" si="313"/>
        <v>0</v>
      </c>
      <c r="T127" s="23" t="e">
        <f t="shared" si="313"/>
        <v>#REF!</v>
      </c>
      <c r="U127" s="23">
        <f t="shared" si="313"/>
        <v>0</v>
      </c>
      <c r="V127" s="23" t="e">
        <f t="shared" si="313"/>
        <v>#REF!</v>
      </c>
      <c r="W127" s="23" t="e">
        <f t="shared" si="313"/>
        <v>#REF!</v>
      </c>
      <c r="X127" s="23" t="e">
        <f t="shared" si="313"/>
        <v>#REF!</v>
      </c>
      <c r="Y127" s="23" t="e">
        <f t="shared" si="313"/>
        <v>#REF!</v>
      </c>
      <c r="Z127" s="23" t="e">
        <f t="shared" si="313"/>
        <v>#REF!</v>
      </c>
      <c r="AA127" s="23" t="e">
        <f t="shared" si="313"/>
        <v>#REF!</v>
      </c>
      <c r="AB127" s="23" t="e">
        <f t="shared" si="313"/>
        <v>#REF!</v>
      </c>
      <c r="AC127" s="23">
        <f t="shared" si="313"/>
        <v>0</v>
      </c>
      <c r="AD127" s="23" t="e">
        <f t="shared" si="313"/>
        <v>#REF!</v>
      </c>
      <c r="AE127" s="23" t="e">
        <f t="shared" si="313"/>
        <v>#REF!</v>
      </c>
      <c r="AF127" s="23" t="e">
        <f t="shared" si="313"/>
        <v>#REF!</v>
      </c>
      <c r="AG127" s="23" t="e">
        <f t="shared" si="313"/>
        <v>#REF!</v>
      </c>
    </row>
    <row r="128" spans="1:33" s="17" customFormat="1" x14ac:dyDescent="0.65">
      <c r="A128" s="140"/>
      <c r="B128" s="140" t="s">
        <v>108</v>
      </c>
      <c r="C128" s="15">
        <v>79.111111111111114</v>
      </c>
      <c r="D128" s="15">
        <v>0</v>
      </c>
      <c r="E128" s="15">
        <v>0</v>
      </c>
      <c r="F128" s="15">
        <v>0</v>
      </c>
      <c r="G128" s="15" t="e">
        <f>SUM(#REF!)</f>
        <v>#REF!</v>
      </c>
      <c r="H128" s="15" t="e">
        <f>SUM(#REF!)</f>
        <v>#REF!</v>
      </c>
      <c r="I128" s="15" t="e">
        <f>SUM(#REF!+#REF!)</f>
        <v>#REF!</v>
      </c>
      <c r="J128" s="15">
        <v>0</v>
      </c>
      <c r="K128" s="15">
        <v>0</v>
      </c>
      <c r="L128" s="15">
        <v>0</v>
      </c>
      <c r="M128" s="15">
        <v>0</v>
      </c>
      <c r="N128" s="15" t="e">
        <f>SUM(#REF!)</f>
        <v>#REF!</v>
      </c>
      <c r="O128" s="15" t="e">
        <f>SUM(#REF!)</f>
        <v>#REF!</v>
      </c>
      <c r="P128" s="15">
        <v>0</v>
      </c>
      <c r="Q128" s="15"/>
      <c r="R128" s="15">
        <v>0</v>
      </c>
      <c r="S128" s="15"/>
      <c r="T128" s="15" t="e">
        <f>#REF!</f>
        <v>#REF!</v>
      </c>
      <c r="U128" s="15"/>
      <c r="V128" s="15" t="e">
        <f>SUM(C128+E128+G128)/2+I128</f>
        <v>#REF!</v>
      </c>
      <c r="W128" s="15" t="e">
        <f>SUM(D128+F128+H128)/3</f>
        <v>#REF!</v>
      </c>
      <c r="X128" s="15" t="e">
        <f>V128+W128</f>
        <v>#REF!</v>
      </c>
      <c r="Y128" s="15" t="e">
        <f t="shared" ref="Y128" si="314">SUM(J128+L128+N128)/2</f>
        <v>#REF!</v>
      </c>
      <c r="Z128" s="15" t="e">
        <f t="shared" ref="Z128" si="315">SUM(K128+M128+O128)/3</f>
        <v>#REF!</v>
      </c>
      <c r="AA128" s="15" t="e">
        <f t="shared" ref="AA128" si="316">Y128+Z128</f>
        <v>#REF!</v>
      </c>
      <c r="AB128" s="15" t="e">
        <f>SUM(P128+R128+T128)/2</f>
        <v>#REF!</v>
      </c>
      <c r="AC128" s="15">
        <v>0</v>
      </c>
      <c r="AD128" s="15" t="e">
        <f>AB128+AC128</f>
        <v>#REF!</v>
      </c>
      <c r="AE128" s="15" t="e">
        <f>V128+Y128+AB128</f>
        <v>#REF!</v>
      </c>
      <c r="AF128" s="15" t="e">
        <f>W128+Z128+AC128</f>
        <v>#REF!</v>
      </c>
      <c r="AG128" s="15" t="e">
        <f>AE128+AF128</f>
        <v>#REF!</v>
      </c>
    </row>
    <row r="129" spans="1:33" s="24" customFormat="1" x14ac:dyDescent="0.65">
      <c r="A129" s="143"/>
      <c r="B129" s="143" t="s">
        <v>109</v>
      </c>
      <c r="C129" s="23">
        <f>SUM(C130)</f>
        <v>94.444444444444443</v>
      </c>
      <c r="D129" s="23">
        <f t="shared" ref="D129:AG129" si="317">SUM(D130)</f>
        <v>0</v>
      </c>
      <c r="E129" s="23">
        <f t="shared" si="317"/>
        <v>0</v>
      </c>
      <c r="F129" s="23">
        <f t="shared" si="317"/>
        <v>0</v>
      </c>
      <c r="G129" s="23" t="e">
        <f t="shared" si="317"/>
        <v>#REF!</v>
      </c>
      <c r="H129" s="23" t="e">
        <f t="shared" si="317"/>
        <v>#REF!</v>
      </c>
      <c r="I129" s="23" t="e">
        <f t="shared" si="317"/>
        <v>#REF!</v>
      </c>
      <c r="J129" s="23">
        <f t="shared" si="317"/>
        <v>4.083333333333333</v>
      </c>
      <c r="K129" s="23">
        <f t="shared" si="317"/>
        <v>0</v>
      </c>
      <c r="L129" s="23">
        <f t="shared" si="317"/>
        <v>0</v>
      </c>
      <c r="M129" s="23">
        <f t="shared" si="317"/>
        <v>0</v>
      </c>
      <c r="N129" s="23" t="e">
        <f t="shared" si="317"/>
        <v>#REF!</v>
      </c>
      <c r="O129" s="23" t="e">
        <f t="shared" si="317"/>
        <v>#REF!</v>
      </c>
      <c r="P129" s="23">
        <f t="shared" si="317"/>
        <v>0</v>
      </c>
      <c r="Q129" s="23">
        <f t="shared" si="317"/>
        <v>0</v>
      </c>
      <c r="R129" s="23">
        <f t="shared" si="317"/>
        <v>0</v>
      </c>
      <c r="S129" s="23">
        <f t="shared" si="317"/>
        <v>0</v>
      </c>
      <c r="T129" s="23" t="e">
        <f t="shared" si="317"/>
        <v>#REF!</v>
      </c>
      <c r="U129" s="23">
        <f t="shared" si="317"/>
        <v>0</v>
      </c>
      <c r="V129" s="23" t="e">
        <f t="shared" si="317"/>
        <v>#REF!</v>
      </c>
      <c r="W129" s="23" t="e">
        <f t="shared" si="317"/>
        <v>#REF!</v>
      </c>
      <c r="X129" s="23" t="e">
        <f t="shared" si="317"/>
        <v>#REF!</v>
      </c>
      <c r="Y129" s="23" t="e">
        <f t="shared" si="317"/>
        <v>#REF!</v>
      </c>
      <c r="Z129" s="23" t="e">
        <f t="shared" si="317"/>
        <v>#REF!</v>
      </c>
      <c r="AA129" s="23" t="e">
        <f t="shared" si="317"/>
        <v>#REF!</v>
      </c>
      <c r="AB129" s="23" t="e">
        <f t="shared" si="317"/>
        <v>#REF!</v>
      </c>
      <c r="AC129" s="23">
        <f t="shared" si="317"/>
        <v>0</v>
      </c>
      <c r="AD129" s="23" t="e">
        <f t="shared" si="317"/>
        <v>#REF!</v>
      </c>
      <c r="AE129" s="23" t="e">
        <f t="shared" si="317"/>
        <v>#REF!</v>
      </c>
      <c r="AF129" s="23" t="e">
        <f t="shared" si="317"/>
        <v>#REF!</v>
      </c>
      <c r="AG129" s="23" t="e">
        <f t="shared" si="317"/>
        <v>#REF!</v>
      </c>
    </row>
    <row r="130" spans="1:33" s="17" customFormat="1" x14ac:dyDescent="0.65">
      <c r="A130" s="140"/>
      <c r="B130" s="140" t="s">
        <v>110</v>
      </c>
      <c r="C130" s="15">
        <v>94.444444444444443</v>
      </c>
      <c r="D130" s="15">
        <v>0</v>
      </c>
      <c r="E130" s="15">
        <v>0</v>
      </c>
      <c r="F130" s="15">
        <v>0</v>
      </c>
      <c r="G130" s="15" t="e">
        <f>SUM(#REF!)</f>
        <v>#REF!</v>
      </c>
      <c r="H130" s="15" t="e">
        <f>SUM(#REF!)</f>
        <v>#REF!</v>
      </c>
      <c r="I130" s="15" t="e">
        <f>SUM(#REF!+#REF!)</f>
        <v>#REF!</v>
      </c>
      <c r="J130" s="15">
        <v>4.083333333333333</v>
      </c>
      <c r="K130" s="15">
        <v>0</v>
      </c>
      <c r="L130" s="15">
        <v>0</v>
      </c>
      <c r="M130" s="15">
        <v>0</v>
      </c>
      <c r="N130" s="15" t="e">
        <f>SUM(#REF!)</f>
        <v>#REF!</v>
      </c>
      <c r="O130" s="15" t="e">
        <f>SUM(#REF!)</f>
        <v>#REF!</v>
      </c>
      <c r="P130" s="15">
        <v>0</v>
      </c>
      <c r="Q130" s="15"/>
      <c r="R130" s="15">
        <v>0</v>
      </c>
      <c r="S130" s="15"/>
      <c r="T130" s="15" t="e">
        <f>#REF!</f>
        <v>#REF!</v>
      </c>
      <c r="U130" s="15"/>
      <c r="V130" s="15" t="e">
        <f>SUM(C130+E130+G130)/2+I130</f>
        <v>#REF!</v>
      </c>
      <c r="W130" s="15" t="e">
        <f>SUM(D130+F130+H130)/3</f>
        <v>#REF!</v>
      </c>
      <c r="X130" s="15" t="e">
        <f>V130+W130</f>
        <v>#REF!</v>
      </c>
      <c r="Y130" s="15" t="e">
        <f t="shared" ref="Y130" si="318">SUM(J130+L130+N130)/2</f>
        <v>#REF!</v>
      </c>
      <c r="Z130" s="15" t="e">
        <f t="shared" ref="Z130" si="319">SUM(K130+M130+O130)/3</f>
        <v>#REF!</v>
      </c>
      <c r="AA130" s="15" t="e">
        <f t="shared" ref="AA130" si="320">Y130+Z130</f>
        <v>#REF!</v>
      </c>
      <c r="AB130" s="15" t="e">
        <f>SUM(P130+R130+T130)/2</f>
        <v>#REF!</v>
      </c>
      <c r="AC130" s="15">
        <v>0</v>
      </c>
      <c r="AD130" s="15" t="e">
        <f>AB130+AC130</f>
        <v>#REF!</v>
      </c>
      <c r="AE130" s="15" t="e">
        <f>V130+Y130+AB130</f>
        <v>#REF!</v>
      </c>
      <c r="AF130" s="15" t="e">
        <f>W130+Z130+AC130</f>
        <v>#REF!</v>
      </c>
      <c r="AG130" s="15" t="e">
        <f>AE130+AF130</f>
        <v>#REF!</v>
      </c>
    </row>
    <row r="131" spans="1:33" s="24" customFormat="1" x14ac:dyDescent="0.65">
      <c r="A131" s="143"/>
      <c r="B131" s="143" t="s">
        <v>111</v>
      </c>
      <c r="C131" s="23">
        <f>SUM(C132)</f>
        <v>100.94444444444444</v>
      </c>
      <c r="D131" s="23">
        <f t="shared" ref="D131:AG131" si="321">SUM(D132)</f>
        <v>0</v>
      </c>
      <c r="E131" s="23">
        <f t="shared" si="321"/>
        <v>0</v>
      </c>
      <c r="F131" s="23">
        <f t="shared" si="321"/>
        <v>0</v>
      </c>
      <c r="G131" s="23" t="e">
        <f t="shared" si="321"/>
        <v>#REF!</v>
      </c>
      <c r="H131" s="23" t="e">
        <f t="shared" si="321"/>
        <v>#REF!</v>
      </c>
      <c r="I131" s="23" t="e">
        <f t="shared" si="321"/>
        <v>#REF!</v>
      </c>
      <c r="J131" s="23">
        <f t="shared" si="321"/>
        <v>0.83333333333333337</v>
      </c>
      <c r="K131" s="23">
        <f t="shared" si="321"/>
        <v>0</v>
      </c>
      <c r="L131" s="23">
        <f t="shared" si="321"/>
        <v>0</v>
      </c>
      <c r="M131" s="23">
        <f t="shared" si="321"/>
        <v>0</v>
      </c>
      <c r="N131" s="23" t="e">
        <f t="shared" si="321"/>
        <v>#REF!</v>
      </c>
      <c r="O131" s="23" t="e">
        <f t="shared" si="321"/>
        <v>#REF!</v>
      </c>
      <c r="P131" s="23">
        <f t="shared" si="321"/>
        <v>0</v>
      </c>
      <c r="Q131" s="23">
        <f t="shared" si="321"/>
        <v>0</v>
      </c>
      <c r="R131" s="23">
        <f t="shared" si="321"/>
        <v>0</v>
      </c>
      <c r="S131" s="23">
        <f t="shared" si="321"/>
        <v>0</v>
      </c>
      <c r="T131" s="23" t="e">
        <f t="shared" si="321"/>
        <v>#REF!</v>
      </c>
      <c r="U131" s="23">
        <f t="shared" si="321"/>
        <v>0</v>
      </c>
      <c r="V131" s="23" t="e">
        <f t="shared" si="321"/>
        <v>#REF!</v>
      </c>
      <c r="W131" s="23" t="e">
        <f t="shared" si="321"/>
        <v>#REF!</v>
      </c>
      <c r="X131" s="23" t="e">
        <f t="shared" si="321"/>
        <v>#REF!</v>
      </c>
      <c r="Y131" s="23" t="e">
        <f t="shared" si="321"/>
        <v>#REF!</v>
      </c>
      <c r="Z131" s="23" t="e">
        <f t="shared" si="321"/>
        <v>#REF!</v>
      </c>
      <c r="AA131" s="23" t="e">
        <f t="shared" si="321"/>
        <v>#REF!</v>
      </c>
      <c r="AB131" s="23" t="e">
        <f t="shared" si="321"/>
        <v>#REF!</v>
      </c>
      <c r="AC131" s="23">
        <f t="shared" si="321"/>
        <v>0</v>
      </c>
      <c r="AD131" s="23" t="e">
        <f t="shared" si="321"/>
        <v>#REF!</v>
      </c>
      <c r="AE131" s="23" t="e">
        <f t="shared" si="321"/>
        <v>#REF!</v>
      </c>
      <c r="AF131" s="23" t="e">
        <f t="shared" si="321"/>
        <v>#REF!</v>
      </c>
      <c r="AG131" s="23" t="e">
        <f t="shared" si="321"/>
        <v>#REF!</v>
      </c>
    </row>
    <row r="132" spans="1:33" s="17" customFormat="1" x14ac:dyDescent="0.65">
      <c r="A132" s="140"/>
      <c r="B132" s="140" t="s">
        <v>112</v>
      </c>
      <c r="C132" s="15">
        <v>100.94444444444444</v>
      </c>
      <c r="D132" s="15">
        <v>0</v>
      </c>
      <c r="E132" s="15">
        <v>0</v>
      </c>
      <c r="F132" s="15">
        <v>0</v>
      </c>
      <c r="G132" s="15" t="e">
        <f>SUM(#REF!)</f>
        <v>#REF!</v>
      </c>
      <c r="H132" s="15" t="e">
        <f>SUM(#REF!)</f>
        <v>#REF!</v>
      </c>
      <c r="I132" s="15" t="e">
        <f>SUM(#REF!+#REF!)</f>
        <v>#REF!</v>
      </c>
      <c r="J132" s="15">
        <v>0.83333333333333337</v>
      </c>
      <c r="K132" s="15">
        <v>0</v>
      </c>
      <c r="L132" s="15">
        <v>0</v>
      </c>
      <c r="M132" s="15">
        <v>0</v>
      </c>
      <c r="N132" s="15" t="e">
        <f>SUM(#REF!)</f>
        <v>#REF!</v>
      </c>
      <c r="O132" s="15" t="e">
        <f>SUM(#REF!)</f>
        <v>#REF!</v>
      </c>
      <c r="P132" s="15">
        <v>0</v>
      </c>
      <c r="Q132" s="15"/>
      <c r="R132" s="15">
        <v>0</v>
      </c>
      <c r="S132" s="15"/>
      <c r="T132" s="15" t="e">
        <f>#REF!</f>
        <v>#REF!</v>
      </c>
      <c r="U132" s="15"/>
      <c r="V132" s="15" t="e">
        <f>SUM(C132+E132+G132)/2+I132</f>
        <v>#REF!</v>
      </c>
      <c r="W132" s="15" t="e">
        <f>SUM(D132+F132+H132)/3</f>
        <v>#REF!</v>
      </c>
      <c r="X132" s="15" t="e">
        <f>V132+W132</f>
        <v>#REF!</v>
      </c>
      <c r="Y132" s="15" t="e">
        <f t="shared" ref="Y132" si="322">SUM(J132+L132+N132)/2</f>
        <v>#REF!</v>
      </c>
      <c r="Z132" s="15" t="e">
        <f t="shared" ref="Z132" si="323">SUM(K132+M132+O132)/3</f>
        <v>#REF!</v>
      </c>
      <c r="AA132" s="15" t="e">
        <f t="shared" ref="AA132" si="324">Y132+Z132</f>
        <v>#REF!</v>
      </c>
      <c r="AB132" s="15" t="e">
        <f>SUM(P132+R132+T132)/2</f>
        <v>#REF!</v>
      </c>
      <c r="AC132" s="15">
        <v>0</v>
      </c>
      <c r="AD132" s="15" t="e">
        <f>AB132+AC132</f>
        <v>#REF!</v>
      </c>
      <c r="AE132" s="15" t="e">
        <f>V132+Y132+AB132</f>
        <v>#REF!</v>
      </c>
      <c r="AF132" s="15" t="e">
        <f>W132+Z132+AC132</f>
        <v>#REF!</v>
      </c>
      <c r="AG132" s="15" t="e">
        <f>AE132+AF132</f>
        <v>#REF!</v>
      </c>
    </row>
    <row r="133" spans="1:33" s="24" customFormat="1" x14ac:dyDescent="0.65">
      <c r="A133" s="143"/>
      <c r="B133" s="143" t="s">
        <v>113</v>
      </c>
      <c r="C133" s="23">
        <f>SUM(C134:C135)</f>
        <v>89.833333333333329</v>
      </c>
      <c r="D133" s="23">
        <f t="shared" ref="D133:AG133" si="325">SUM(D134:D135)</f>
        <v>0</v>
      </c>
      <c r="E133" s="23">
        <f t="shared" si="325"/>
        <v>7.2222222222222223</v>
      </c>
      <c r="F133" s="23">
        <f t="shared" si="325"/>
        <v>0</v>
      </c>
      <c r="G133" s="23" t="e">
        <f t="shared" si="325"/>
        <v>#REF!</v>
      </c>
      <c r="H133" s="23" t="e">
        <f t="shared" si="325"/>
        <v>#REF!</v>
      </c>
      <c r="I133" s="23" t="e">
        <f t="shared" si="325"/>
        <v>#REF!</v>
      </c>
      <c r="J133" s="23">
        <f t="shared" si="325"/>
        <v>4.333333333333333</v>
      </c>
      <c r="K133" s="23">
        <f t="shared" si="325"/>
        <v>0</v>
      </c>
      <c r="L133" s="23">
        <f t="shared" si="325"/>
        <v>0</v>
      </c>
      <c r="M133" s="23">
        <f t="shared" si="325"/>
        <v>0</v>
      </c>
      <c r="N133" s="23" t="e">
        <f t="shared" si="325"/>
        <v>#REF!</v>
      </c>
      <c r="O133" s="23" t="e">
        <f t="shared" si="325"/>
        <v>#REF!</v>
      </c>
      <c r="P133" s="23">
        <f t="shared" si="325"/>
        <v>0</v>
      </c>
      <c r="Q133" s="23">
        <f t="shared" si="325"/>
        <v>0</v>
      </c>
      <c r="R133" s="23">
        <f t="shared" si="325"/>
        <v>0</v>
      </c>
      <c r="S133" s="23">
        <f t="shared" si="325"/>
        <v>0</v>
      </c>
      <c r="T133" s="23" t="e">
        <f t="shared" si="325"/>
        <v>#REF!</v>
      </c>
      <c r="U133" s="23">
        <f t="shared" si="325"/>
        <v>0</v>
      </c>
      <c r="V133" s="23" t="e">
        <f t="shared" si="325"/>
        <v>#REF!</v>
      </c>
      <c r="W133" s="23" t="e">
        <f t="shared" si="325"/>
        <v>#REF!</v>
      </c>
      <c r="X133" s="23" t="e">
        <f t="shared" si="325"/>
        <v>#REF!</v>
      </c>
      <c r="Y133" s="23" t="e">
        <f t="shared" si="325"/>
        <v>#REF!</v>
      </c>
      <c r="Z133" s="23" t="e">
        <f t="shared" si="325"/>
        <v>#REF!</v>
      </c>
      <c r="AA133" s="23" t="e">
        <f t="shared" si="325"/>
        <v>#REF!</v>
      </c>
      <c r="AB133" s="23" t="e">
        <f t="shared" si="325"/>
        <v>#REF!</v>
      </c>
      <c r="AC133" s="23">
        <f t="shared" si="325"/>
        <v>0</v>
      </c>
      <c r="AD133" s="23" t="e">
        <f t="shared" si="325"/>
        <v>#REF!</v>
      </c>
      <c r="AE133" s="23" t="e">
        <f t="shared" si="325"/>
        <v>#REF!</v>
      </c>
      <c r="AF133" s="23" t="e">
        <f t="shared" si="325"/>
        <v>#REF!</v>
      </c>
      <c r="AG133" s="23" t="e">
        <f t="shared" si="325"/>
        <v>#REF!</v>
      </c>
    </row>
    <row r="134" spans="1:33" s="17" customFormat="1" x14ac:dyDescent="0.65">
      <c r="A134" s="144"/>
      <c r="B134" s="144" t="s">
        <v>114</v>
      </c>
      <c r="C134" s="15">
        <v>89.833333333333329</v>
      </c>
      <c r="D134" s="15">
        <v>0</v>
      </c>
      <c r="E134" s="15">
        <v>7.2222222222222223</v>
      </c>
      <c r="F134" s="15">
        <v>0</v>
      </c>
      <c r="G134" s="15" t="e">
        <f>SUM(#REF!)</f>
        <v>#REF!</v>
      </c>
      <c r="H134" s="15" t="e">
        <f>SUM(#REF!)</f>
        <v>#REF!</v>
      </c>
      <c r="I134" s="15" t="e">
        <f>SUM(#REF!+#REF!)</f>
        <v>#REF!</v>
      </c>
      <c r="J134" s="15">
        <v>0</v>
      </c>
      <c r="K134" s="15">
        <v>0</v>
      </c>
      <c r="L134" s="15">
        <v>0</v>
      </c>
      <c r="M134" s="15">
        <v>0</v>
      </c>
      <c r="N134" s="15" t="e">
        <f>SUM(#REF!)</f>
        <v>#REF!</v>
      </c>
      <c r="O134" s="15" t="e">
        <f>SUM(#REF!)</f>
        <v>#REF!</v>
      </c>
      <c r="P134" s="15">
        <v>0</v>
      </c>
      <c r="Q134" s="15"/>
      <c r="R134" s="15">
        <v>0</v>
      </c>
      <c r="S134" s="15"/>
      <c r="T134" s="15" t="e">
        <f>#REF!</f>
        <v>#REF!</v>
      </c>
      <c r="U134" s="15"/>
      <c r="V134" s="15" t="e">
        <f t="shared" ref="V134:V135" si="326">SUM(C134+E134+G134)/2+I134</f>
        <v>#REF!</v>
      </c>
      <c r="W134" s="15" t="e">
        <f t="shared" ref="W134:W135" si="327">SUM(D134+F134+H134)/3</f>
        <v>#REF!</v>
      </c>
      <c r="X134" s="15" t="e">
        <f t="shared" ref="X134:X135" si="328">V134+W134</f>
        <v>#REF!</v>
      </c>
      <c r="Y134" s="15" t="e">
        <f t="shared" ref="Y134:Y135" si="329">SUM(J134+L134+N134)/2</f>
        <v>#REF!</v>
      </c>
      <c r="Z134" s="15" t="e">
        <f t="shared" ref="Z134:Z135" si="330">SUM(K134+M134+O134)/3</f>
        <v>#REF!</v>
      </c>
      <c r="AA134" s="15" t="e">
        <f t="shared" ref="AA134:AA135" si="331">Y134+Z134</f>
        <v>#REF!</v>
      </c>
      <c r="AB134" s="15" t="e">
        <f t="shared" ref="AB134:AB135" si="332">SUM(P134+R134+T134)/2</f>
        <v>#REF!</v>
      </c>
      <c r="AC134" s="15">
        <v>0</v>
      </c>
      <c r="AD134" s="15" t="e">
        <f t="shared" ref="AD134:AD135" si="333">AB134+AC134</f>
        <v>#REF!</v>
      </c>
      <c r="AE134" s="15" t="e">
        <f t="shared" ref="AE134:AF135" si="334">V134+Y134+AB134</f>
        <v>#REF!</v>
      </c>
      <c r="AF134" s="15" t="e">
        <f t="shared" si="334"/>
        <v>#REF!</v>
      </c>
      <c r="AG134" s="15" t="e">
        <f t="shared" ref="AG134:AG135" si="335">AE134+AF134</f>
        <v>#REF!</v>
      </c>
    </row>
    <row r="135" spans="1:33" s="17" customFormat="1" x14ac:dyDescent="0.65">
      <c r="A135" s="144"/>
      <c r="B135" s="144" t="s">
        <v>115</v>
      </c>
      <c r="C135" s="15">
        <v>0</v>
      </c>
      <c r="D135" s="15">
        <v>0</v>
      </c>
      <c r="E135" s="15">
        <v>0</v>
      </c>
      <c r="F135" s="15">
        <v>0</v>
      </c>
      <c r="G135" s="15" t="e">
        <f>SUM(#REF!)</f>
        <v>#REF!</v>
      </c>
      <c r="H135" s="15" t="e">
        <f>SUM(#REF!)</f>
        <v>#REF!</v>
      </c>
      <c r="I135" s="15" t="e">
        <f>SUM(#REF!+#REF!)</f>
        <v>#REF!</v>
      </c>
      <c r="J135" s="15">
        <v>4.333333333333333</v>
      </c>
      <c r="K135" s="15">
        <v>0</v>
      </c>
      <c r="L135" s="15">
        <v>0</v>
      </c>
      <c r="M135" s="15">
        <v>0</v>
      </c>
      <c r="N135" s="15" t="e">
        <f>SUM(#REF!)</f>
        <v>#REF!</v>
      </c>
      <c r="O135" s="15" t="e">
        <f>SUM(#REF!)</f>
        <v>#REF!</v>
      </c>
      <c r="P135" s="15">
        <v>0</v>
      </c>
      <c r="Q135" s="15"/>
      <c r="R135" s="15">
        <v>0</v>
      </c>
      <c r="S135" s="15"/>
      <c r="T135" s="15" t="e">
        <f>#REF!</f>
        <v>#REF!</v>
      </c>
      <c r="U135" s="15"/>
      <c r="V135" s="15" t="e">
        <f t="shared" si="326"/>
        <v>#REF!</v>
      </c>
      <c r="W135" s="15" t="e">
        <f t="shared" si="327"/>
        <v>#REF!</v>
      </c>
      <c r="X135" s="15" t="e">
        <f t="shared" si="328"/>
        <v>#REF!</v>
      </c>
      <c r="Y135" s="15" t="e">
        <f t="shared" si="329"/>
        <v>#REF!</v>
      </c>
      <c r="Z135" s="15" t="e">
        <f t="shared" si="330"/>
        <v>#REF!</v>
      </c>
      <c r="AA135" s="15" t="e">
        <f t="shared" si="331"/>
        <v>#REF!</v>
      </c>
      <c r="AB135" s="15" t="e">
        <f t="shared" si="332"/>
        <v>#REF!</v>
      </c>
      <c r="AC135" s="15">
        <v>0</v>
      </c>
      <c r="AD135" s="15" t="e">
        <f t="shared" si="333"/>
        <v>#REF!</v>
      </c>
      <c r="AE135" s="15" t="e">
        <f t="shared" si="334"/>
        <v>#REF!</v>
      </c>
      <c r="AF135" s="15" t="e">
        <f t="shared" si="334"/>
        <v>#REF!</v>
      </c>
      <c r="AG135" s="15" t="e">
        <f t="shared" si="335"/>
        <v>#REF!</v>
      </c>
    </row>
    <row r="136" spans="1:33" s="24" customFormat="1" x14ac:dyDescent="0.65">
      <c r="A136" s="145" t="s">
        <v>116</v>
      </c>
      <c r="B136" s="145"/>
      <c r="C136" s="23">
        <f>SUM(C137:C141)</f>
        <v>238.88888888888889</v>
      </c>
      <c r="D136" s="23">
        <f t="shared" ref="D136:AG136" si="336">SUM(D137:D141)</f>
        <v>146.76923076923077</v>
      </c>
      <c r="E136" s="23">
        <f t="shared" si="336"/>
        <v>8.1666666666666661</v>
      </c>
      <c r="F136" s="23">
        <f t="shared" si="336"/>
        <v>170.53846153846155</v>
      </c>
      <c r="G136" s="23" t="e">
        <f t="shared" si="336"/>
        <v>#REF!</v>
      </c>
      <c r="H136" s="23" t="e">
        <f t="shared" si="336"/>
        <v>#REF!</v>
      </c>
      <c r="I136" s="23" t="e">
        <f t="shared" si="336"/>
        <v>#REF!</v>
      </c>
      <c r="J136" s="23">
        <f t="shared" si="336"/>
        <v>55.75</v>
      </c>
      <c r="K136" s="23">
        <f t="shared" si="336"/>
        <v>0</v>
      </c>
      <c r="L136" s="23">
        <f t="shared" si="336"/>
        <v>0</v>
      </c>
      <c r="M136" s="23">
        <f t="shared" si="336"/>
        <v>0</v>
      </c>
      <c r="N136" s="23" t="e">
        <f t="shared" si="336"/>
        <v>#REF!</v>
      </c>
      <c r="O136" s="23" t="e">
        <f t="shared" si="336"/>
        <v>#REF!</v>
      </c>
      <c r="P136" s="23">
        <f t="shared" si="336"/>
        <v>39.916666666666664</v>
      </c>
      <c r="Q136" s="23">
        <f t="shared" si="336"/>
        <v>0</v>
      </c>
      <c r="R136" s="23">
        <f t="shared" si="336"/>
        <v>0</v>
      </c>
      <c r="S136" s="23">
        <f t="shared" si="336"/>
        <v>0</v>
      </c>
      <c r="T136" s="23" t="e">
        <f t="shared" si="336"/>
        <v>#REF!</v>
      </c>
      <c r="U136" s="23">
        <f t="shared" si="336"/>
        <v>0</v>
      </c>
      <c r="V136" s="23" t="e">
        <f t="shared" si="336"/>
        <v>#REF!</v>
      </c>
      <c r="W136" s="23" t="e">
        <f t="shared" si="336"/>
        <v>#REF!</v>
      </c>
      <c r="X136" s="23" t="e">
        <f t="shared" si="336"/>
        <v>#REF!</v>
      </c>
      <c r="Y136" s="23" t="e">
        <f t="shared" si="336"/>
        <v>#REF!</v>
      </c>
      <c r="Z136" s="23" t="e">
        <f t="shared" si="336"/>
        <v>#REF!</v>
      </c>
      <c r="AA136" s="23" t="e">
        <f t="shared" si="336"/>
        <v>#REF!</v>
      </c>
      <c r="AB136" s="23" t="e">
        <f t="shared" si="336"/>
        <v>#REF!</v>
      </c>
      <c r="AC136" s="23">
        <f t="shared" si="336"/>
        <v>0</v>
      </c>
      <c r="AD136" s="23" t="e">
        <f t="shared" si="336"/>
        <v>#REF!</v>
      </c>
      <c r="AE136" s="23" t="e">
        <f t="shared" si="336"/>
        <v>#REF!</v>
      </c>
      <c r="AF136" s="23" t="e">
        <f t="shared" si="336"/>
        <v>#REF!</v>
      </c>
      <c r="AG136" s="23" t="e">
        <f t="shared" si="336"/>
        <v>#REF!</v>
      </c>
    </row>
    <row r="137" spans="1:33" s="17" customFormat="1" x14ac:dyDescent="0.65">
      <c r="A137" s="144"/>
      <c r="B137" s="144" t="s">
        <v>117</v>
      </c>
      <c r="C137" s="15">
        <v>108.66666666666667</v>
      </c>
      <c r="D137" s="15">
        <v>107.76923076923077</v>
      </c>
      <c r="E137" s="15">
        <v>3.8333333333333335</v>
      </c>
      <c r="F137" s="15">
        <v>170.53846153846155</v>
      </c>
      <c r="G137" s="15" t="e">
        <f>SUM(#REF!)</f>
        <v>#REF!</v>
      </c>
      <c r="H137" s="15" t="e">
        <f>SUM(#REF!)</f>
        <v>#REF!</v>
      </c>
      <c r="I137" s="15" t="e">
        <f>SUM(#REF!+#REF!)</f>
        <v>#REF!</v>
      </c>
      <c r="J137" s="15">
        <v>55.75</v>
      </c>
      <c r="K137" s="15">
        <v>0</v>
      </c>
      <c r="L137" s="15">
        <v>0</v>
      </c>
      <c r="M137" s="15">
        <v>0</v>
      </c>
      <c r="N137" s="15" t="e">
        <f>SUM(#REF!)</f>
        <v>#REF!</v>
      </c>
      <c r="O137" s="15" t="e">
        <f>SUM(#REF!)</f>
        <v>#REF!</v>
      </c>
      <c r="P137" s="15">
        <v>39.916666666666664</v>
      </c>
      <c r="Q137" s="15"/>
      <c r="R137" s="15">
        <v>0</v>
      </c>
      <c r="S137" s="15"/>
      <c r="T137" s="15" t="e">
        <f>#REF!</f>
        <v>#REF!</v>
      </c>
      <c r="U137" s="15"/>
      <c r="V137" s="15" t="e">
        <f t="shared" ref="V137:V141" si="337">SUM(C137+E137+G137)/2+I137</f>
        <v>#REF!</v>
      </c>
      <c r="W137" s="15" t="e">
        <f t="shared" ref="W137:W141" si="338">SUM(D137+F137+H137)/3</f>
        <v>#REF!</v>
      </c>
      <c r="X137" s="15" t="e">
        <f t="shared" ref="X137:X141" si="339">V137+W137</f>
        <v>#REF!</v>
      </c>
      <c r="Y137" s="15" t="e">
        <f t="shared" ref="Y137:Y141" si="340">SUM(J137+L137+N137)/2</f>
        <v>#REF!</v>
      </c>
      <c r="Z137" s="15" t="e">
        <f t="shared" ref="Z137:Z141" si="341">SUM(K137+M137+O137)/3</f>
        <v>#REF!</v>
      </c>
      <c r="AA137" s="15" t="e">
        <f t="shared" ref="AA137:AA141" si="342">Y137+Z137</f>
        <v>#REF!</v>
      </c>
      <c r="AB137" s="15" t="e">
        <f t="shared" ref="AB137:AB141" si="343">SUM(P137+R137+T137)/2</f>
        <v>#REF!</v>
      </c>
      <c r="AC137" s="15">
        <v>0</v>
      </c>
      <c r="AD137" s="15" t="e">
        <f t="shared" ref="AD137:AD141" si="344">AB137+AC137</f>
        <v>#REF!</v>
      </c>
      <c r="AE137" s="15" t="e">
        <f t="shared" ref="AE137:AF141" si="345">V137+Y137+AB137</f>
        <v>#REF!</v>
      </c>
      <c r="AF137" s="15" t="e">
        <f t="shared" si="345"/>
        <v>#REF!</v>
      </c>
      <c r="AG137" s="15" t="e">
        <f t="shared" ref="AG137:AG141" si="346">AE137+AF137</f>
        <v>#REF!</v>
      </c>
    </row>
    <row r="138" spans="1:33" s="17" customFormat="1" x14ac:dyDescent="0.65">
      <c r="A138" s="144"/>
      <c r="B138" s="144" t="s">
        <v>202</v>
      </c>
      <c r="C138" s="15">
        <v>59.055555555555557</v>
      </c>
      <c r="D138" s="15">
        <v>0</v>
      </c>
      <c r="E138" s="15">
        <v>0</v>
      </c>
      <c r="F138" s="15">
        <v>0</v>
      </c>
      <c r="G138" s="15" t="e">
        <f>SUM(#REF!)</f>
        <v>#REF!</v>
      </c>
      <c r="H138" s="15" t="e">
        <f>SUM(#REF!)</f>
        <v>#REF!</v>
      </c>
      <c r="I138" s="15" t="e">
        <f>SUM(#REF!+#REF!)</f>
        <v>#REF!</v>
      </c>
      <c r="J138" s="15">
        <v>0</v>
      </c>
      <c r="K138" s="15">
        <v>0</v>
      </c>
      <c r="L138" s="15">
        <v>0</v>
      </c>
      <c r="M138" s="15">
        <v>0</v>
      </c>
      <c r="N138" s="15" t="e">
        <f>SUM(#REF!)</f>
        <v>#REF!</v>
      </c>
      <c r="O138" s="15" t="e">
        <f>SUM(#REF!)</f>
        <v>#REF!</v>
      </c>
      <c r="P138" s="15">
        <v>0</v>
      </c>
      <c r="Q138" s="15"/>
      <c r="R138" s="15">
        <v>0</v>
      </c>
      <c r="S138" s="15"/>
      <c r="T138" s="15" t="e">
        <f>#REF!</f>
        <v>#REF!</v>
      </c>
      <c r="U138" s="15"/>
      <c r="V138" s="15" t="e">
        <f t="shared" si="337"/>
        <v>#REF!</v>
      </c>
      <c r="W138" s="15" t="e">
        <f t="shared" si="338"/>
        <v>#REF!</v>
      </c>
      <c r="X138" s="15" t="e">
        <f t="shared" si="339"/>
        <v>#REF!</v>
      </c>
      <c r="Y138" s="15" t="e">
        <f t="shared" si="340"/>
        <v>#REF!</v>
      </c>
      <c r="Z138" s="15" t="e">
        <f t="shared" si="341"/>
        <v>#REF!</v>
      </c>
      <c r="AA138" s="15" t="e">
        <f t="shared" si="342"/>
        <v>#REF!</v>
      </c>
      <c r="AB138" s="15" t="e">
        <f t="shared" si="343"/>
        <v>#REF!</v>
      </c>
      <c r="AC138" s="15">
        <v>0</v>
      </c>
      <c r="AD138" s="15" t="e">
        <f t="shared" si="344"/>
        <v>#REF!</v>
      </c>
      <c r="AE138" s="15" t="e">
        <f t="shared" si="345"/>
        <v>#REF!</v>
      </c>
      <c r="AF138" s="15" t="e">
        <f t="shared" si="345"/>
        <v>#REF!</v>
      </c>
      <c r="AG138" s="15" t="e">
        <f t="shared" si="346"/>
        <v>#REF!</v>
      </c>
    </row>
    <row r="139" spans="1:33" s="17" customFormat="1" x14ac:dyDescent="0.65">
      <c r="A139" s="144"/>
      <c r="B139" s="144" t="s">
        <v>118</v>
      </c>
      <c r="C139" s="15">
        <v>37</v>
      </c>
      <c r="D139" s="15">
        <v>39</v>
      </c>
      <c r="E139" s="15">
        <v>0</v>
      </c>
      <c r="F139" s="15">
        <v>0</v>
      </c>
      <c r="G139" s="15" t="e">
        <f>SUM(#REF!)</f>
        <v>#REF!</v>
      </c>
      <c r="H139" s="15" t="e">
        <f>SUM(#REF!)</f>
        <v>#REF!</v>
      </c>
      <c r="I139" s="15" t="e">
        <f>SUM(#REF!+#REF!)</f>
        <v>#REF!</v>
      </c>
      <c r="J139" s="15">
        <v>0</v>
      </c>
      <c r="K139" s="15">
        <v>0</v>
      </c>
      <c r="L139" s="15">
        <v>0</v>
      </c>
      <c r="M139" s="15">
        <v>0</v>
      </c>
      <c r="N139" s="15" t="e">
        <f>SUM(#REF!)</f>
        <v>#REF!</v>
      </c>
      <c r="O139" s="15" t="e">
        <f>SUM(#REF!)</f>
        <v>#REF!</v>
      </c>
      <c r="P139" s="15">
        <v>0</v>
      </c>
      <c r="Q139" s="15"/>
      <c r="R139" s="15">
        <v>0</v>
      </c>
      <c r="S139" s="15"/>
      <c r="T139" s="15" t="e">
        <f>#REF!</f>
        <v>#REF!</v>
      </c>
      <c r="U139" s="15"/>
      <c r="V139" s="15" t="e">
        <f t="shared" si="337"/>
        <v>#REF!</v>
      </c>
      <c r="W139" s="15" t="e">
        <f t="shared" si="338"/>
        <v>#REF!</v>
      </c>
      <c r="X139" s="15" t="e">
        <f t="shared" si="339"/>
        <v>#REF!</v>
      </c>
      <c r="Y139" s="15" t="e">
        <f t="shared" si="340"/>
        <v>#REF!</v>
      </c>
      <c r="Z139" s="15" t="e">
        <f t="shared" si="341"/>
        <v>#REF!</v>
      </c>
      <c r="AA139" s="15" t="e">
        <f t="shared" si="342"/>
        <v>#REF!</v>
      </c>
      <c r="AB139" s="15" t="e">
        <f t="shared" si="343"/>
        <v>#REF!</v>
      </c>
      <c r="AC139" s="15">
        <v>0</v>
      </c>
      <c r="AD139" s="15" t="e">
        <f t="shared" si="344"/>
        <v>#REF!</v>
      </c>
      <c r="AE139" s="15" t="e">
        <f t="shared" si="345"/>
        <v>#REF!</v>
      </c>
      <c r="AF139" s="15" t="e">
        <f t="shared" si="345"/>
        <v>#REF!</v>
      </c>
      <c r="AG139" s="15" t="e">
        <f t="shared" si="346"/>
        <v>#REF!</v>
      </c>
    </row>
    <row r="140" spans="1:33" s="17" customFormat="1" x14ac:dyDescent="0.65">
      <c r="A140" s="144"/>
      <c r="B140" s="144" t="s">
        <v>119</v>
      </c>
      <c r="C140" s="15">
        <v>34.166666666666664</v>
      </c>
      <c r="D140" s="15">
        <v>0</v>
      </c>
      <c r="E140" s="15">
        <v>4.333333333333333</v>
      </c>
      <c r="F140" s="15">
        <v>0</v>
      </c>
      <c r="G140" s="15" t="e">
        <f>SUM(#REF!)</f>
        <v>#REF!</v>
      </c>
      <c r="H140" s="15" t="e">
        <f>SUM(#REF!)</f>
        <v>#REF!</v>
      </c>
      <c r="I140" s="15" t="e">
        <f>SUM(#REF!+#REF!)</f>
        <v>#REF!</v>
      </c>
      <c r="J140" s="15">
        <v>0</v>
      </c>
      <c r="K140" s="15">
        <v>0</v>
      </c>
      <c r="L140" s="15">
        <v>0</v>
      </c>
      <c r="M140" s="15">
        <v>0</v>
      </c>
      <c r="N140" s="15" t="e">
        <f>SUM(#REF!)</f>
        <v>#REF!</v>
      </c>
      <c r="O140" s="15" t="e">
        <f>SUM(#REF!)</f>
        <v>#REF!</v>
      </c>
      <c r="P140" s="15">
        <v>0</v>
      </c>
      <c r="Q140" s="15"/>
      <c r="R140" s="15">
        <v>0</v>
      </c>
      <c r="S140" s="15"/>
      <c r="T140" s="15" t="e">
        <f>#REF!</f>
        <v>#REF!</v>
      </c>
      <c r="U140" s="15"/>
      <c r="V140" s="15" t="e">
        <f t="shared" si="337"/>
        <v>#REF!</v>
      </c>
      <c r="W140" s="15" t="e">
        <f t="shared" si="338"/>
        <v>#REF!</v>
      </c>
      <c r="X140" s="15" t="e">
        <f t="shared" si="339"/>
        <v>#REF!</v>
      </c>
      <c r="Y140" s="15" t="e">
        <f t="shared" si="340"/>
        <v>#REF!</v>
      </c>
      <c r="Z140" s="15" t="e">
        <f t="shared" si="341"/>
        <v>#REF!</v>
      </c>
      <c r="AA140" s="15" t="e">
        <f t="shared" si="342"/>
        <v>#REF!</v>
      </c>
      <c r="AB140" s="15" t="e">
        <f t="shared" si="343"/>
        <v>#REF!</v>
      </c>
      <c r="AC140" s="15">
        <v>0</v>
      </c>
      <c r="AD140" s="15" t="e">
        <f t="shared" si="344"/>
        <v>#REF!</v>
      </c>
      <c r="AE140" s="15" t="e">
        <f t="shared" si="345"/>
        <v>#REF!</v>
      </c>
      <c r="AF140" s="15" t="e">
        <f t="shared" si="345"/>
        <v>#REF!</v>
      </c>
      <c r="AG140" s="15" t="e">
        <f t="shared" si="346"/>
        <v>#REF!</v>
      </c>
    </row>
    <row r="141" spans="1:33" s="17" customFormat="1" x14ac:dyDescent="0.65">
      <c r="A141" s="144"/>
      <c r="B141" s="144" t="s">
        <v>203</v>
      </c>
      <c r="C141" s="15">
        <v>0</v>
      </c>
      <c r="D141" s="15">
        <v>0</v>
      </c>
      <c r="E141" s="15">
        <v>0</v>
      </c>
      <c r="F141" s="15">
        <v>0</v>
      </c>
      <c r="G141" s="15" t="e">
        <f>SUM(#REF!)</f>
        <v>#REF!</v>
      </c>
      <c r="H141" s="15" t="e">
        <f>SUM(#REF!)</f>
        <v>#REF!</v>
      </c>
      <c r="I141" s="15" t="e">
        <f>SUM(#REF!+#REF!)</f>
        <v>#REF!</v>
      </c>
      <c r="J141" s="15">
        <v>0</v>
      </c>
      <c r="K141" s="15">
        <v>0</v>
      </c>
      <c r="L141" s="15">
        <v>0</v>
      </c>
      <c r="M141" s="15">
        <v>0</v>
      </c>
      <c r="N141" s="15" t="e">
        <f>SUM(#REF!)</f>
        <v>#REF!</v>
      </c>
      <c r="O141" s="15" t="e">
        <f>SUM(#REF!)</f>
        <v>#REF!</v>
      </c>
      <c r="P141" s="15">
        <v>0</v>
      </c>
      <c r="Q141" s="15"/>
      <c r="R141" s="15">
        <v>0</v>
      </c>
      <c r="S141" s="15"/>
      <c r="T141" s="15" t="e">
        <f>#REF!</f>
        <v>#REF!</v>
      </c>
      <c r="U141" s="15"/>
      <c r="V141" s="15" t="e">
        <f t="shared" si="337"/>
        <v>#REF!</v>
      </c>
      <c r="W141" s="15" t="e">
        <f t="shared" si="338"/>
        <v>#REF!</v>
      </c>
      <c r="X141" s="15" t="e">
        <f t="shared" si="339"/>
        <v>#REF!</v>
      </c>
      <c r="Y141" s="15" t="e">
        <f t="shared" si="340"/>
        <v>#REF!</v>
      </c>
      <c r="Z141" s="15" t="e">
        <f t="shared" si="341"/>
        <v>#REF!</v>
      </c>
      <c r="AA141" s="15" t="e">
        <f t="shared" si="342"/>
        <v>#REF!</v>
      </c>
      <c r="AB141" s="15" t="e">
        <f t="shared" si="343"/>
        <v>#REF!</v>
      </c>
      <c r="AC141" s="15">
        <v>0</v>
      </c>
      <c r="AD141" s="15" t="e">
        <f t="shared" si="344"/>
        <v>#REF!</v>
      </c>
      <c r="AE141" s="15" t="e">
        <f t="shared" si="345"/>
        <v>#REF!</v>
      </c>
      <c r="AF141" s="15" t="e">
        <f t="shared" si="345"/>
        <v>#REF!</v>
      </c>
      <c r="AG141" s="15" t="e">
        <f t="shared" si="346"/>
        <v>#REF!</v>
      </c>
    </row>
    <row r="142" spans="1:33" s="24" customFormat="1" x14ac:dyDescent="0.65">
      <c r="A142" s="159" t="s">
        <v>243</v>
      </c>
      <c r="B142" s="145"/>
      <c r="C142" s="23">
        <f>SUM(C143)</f>
        <v>0</v>
      </c>
      <c r="D142" s="23">
        <f t="shared" ref="D142:AG142" si="347">SUM(D143)</f>
        <v>0</v>
      </c>
      <c r="E142" s="23">
        <f t="shared" si="347"/>
        <v>0</v>
      </c>
      <c r="F142" s="23">
        <f t="shared" si="347"/>
        <v>0</v>
      </c>
      <c r="G142" s="23" t="e">
        <f t="shared" si="347"/>
        <v>#REF!</v>
      </c>
      <c r="H142" s="23" t="e">
        <f t="shared" si="347"/>
        <v>#REF!</v>
      </c>
      <c r="I142" s="23" t="e">
        <f t="shared" si="347"/>
        <v>#REF!</v>
      </c>
      <c r="J142" s="23">
        <f t="shared" si="347"/>
        <v>5.833333333333333</v>
      </c>
      <c r="K142" s="23">
        <f t="shared" si="347"/>
        <v>0</v>
      </c>
      <c r="L142" s="23">
        <f t="shared" si="347"/>
        <v>0</v>
      </c>
      <c r="M142" s="23">
        <f t="shared" si="347"/>
        <v>0</v>
      </c>
      <c r="N142" s="23" t="e">
        <f t="shared" si="347"/>
        <v>#REF!</v>
      </c>
      <c r="O142" s="23">
        <f t="shared" si="347"/>
        <v>0</v>
      </c>
      <c r="P142" s="23">
        <f t="shared" si="347"/>
        <v>1</v>
      </c>
      <c r="Q142" s="23">
        <f t="shared" si="347"/>
        <v>0</v>
      </c>
      <c r="R142" s="23">
        <f t="shared" si="347"/>
        <v>0</v>
      </c>
      <c r="S142" s="23">
        <f t="shared" si="347"/>
        <v>0</v>
      </c>
      <c r="T142" s="23" t="e">
        <f t="shared" si="347"/>
        <v>#REF!</v>
      </c>
      <c r="U142" s="23">
        <f t="shared" si="347"/>
        <v>0</v>
      </c>
      <c r="V142" s="23" t="e">
        <f t="shared" si="347"/>
        <v>#REF!</v>
      </c>
      <c r="W142" s="23" t="e">
        <f t="shared" si="347"/>
        <v>#REF!</v>
      </c>
      <c r="X142" s="23" t="e">
        <f t="shared" si="347"/>
        <v>#REF!</v>
      </c>
      <c r="Y142" s="23" t="e">
        <f t="shared" si="347"/>
        <v>#REF!</v>
      </c>
      <c r="Z142" s="23">
        <f t="shared" si="347"/>
        <v>0</v>
      </c>
      <c r="AA142" s="23" t="e">
        <f t="shared" si="347"/>
        <v>#REF!</v>
      </c>
      <c r="AB142" s="23" t="e">
        <f t="shared" si="347"/>
        <v>#REF!</v>
      </c>
      <c r="AC142" s="23">
        <f t="shared" si="347"/>
        <v>0</v>
      </c>
      <c r="AD142" s="23" t="e">
        <f t="shared" si="347"/>
        <v>#REF!</v>
      </c>
      <c r="AE142" s="23" t="e">
        <f t="shared" si="347"/>
        <v>#REF!</v>
      </c>
      <c r="AF142" s="23" t="e">
        <f t="shared" si="347"/>
        <v>#REF!</v>
      </c>
      <c r="AG142" s="23" t="e">
        <f t="shared" si="347"/>
        <v>#REF!</v>
      </c>
    </row>
    <row r="143" spans="1:33" s="17" customFormat="1" x14ac:dyDescent="0.65">
      <c r="A143" s="144"/>
      <c r="B143" s="146" t="s">
        <v>244</v>
      </c>
      <c r="C143" s="15">
        <f>ปีงบประมาณ61_ต้นทุน_ดิบ!C143</f>
        <v>0</v>
      </c>
      <c r="D143" s="15">
        <f>ปีงบประมาณ61_ต้นทุน_ดิบ!D143</f>
        <v>0</v>
      </c>
      <c r="E143" s="15">
        <f>ปีงบประมาณ61_ต้นทุน_ดิบ!E143</f>
        <v>0</v>
      </c>
      <c r="F143" s="15">
        <f>ปีงบประมาณ61_ต้นทุน_ดิบ!F143</f>
        <v>0</v>
      </c>
      <c r="G143" s="15" t="e">
        <f>ปีงบประมาณ61_ต้นทุน_ดิบ!G143</f>
        <v>#REF!</v>
      </c>
      <c r="H143" s="15" t="e">
        <f>ปีงบประมาณ61_ต้นทุน_ดิบ!H143</f>
        <v>#REF!</v>
      </c>
      <c r="I143" s="15" t="e">
        <f>ปีงบประมาณ61_ต้นทุน_ดิบ!I143</f>
        <v>#REF!</v>
      </c>
      <c r="J143" s="15">
        <f>ปีงบประมาณ61_ต้นทุน_ดิบ!J143</f>
        <v>5.833333333333333</v>
      </c>
      <c r="K143" s="15">
        <f>ปีงบประมาณ61_ต้นทุน_ดิบ!K143</f>
        <v>0</v>
      </c>
      <c r="L143" s="15">
        <f>ปีงบประมาณ61_ต้นทุน_ดิบ!L143</f>
        <v>0</v>
      </c>
      <c r="M143" s="15">
        <f>ปีงบประมาณ61_ต้นทุน_ดิบ!M143</f>
        <v>0</v>
      </c>
      <c r="N143" s="15" t="e">
        <f>ปีงบประมาณ61_ต้นทุน_ดิบ!N143</f>
        <v>#REF!</v>
      </c>
      <c r="O143" s="15">
        <f>ปีงบประมาณ61_ต้นทุน_ดิบ!O143</f>
        <v>0</v>
      </c>
      <c r="P143" s="15">
        <f>ปีงบประมาณ61_ต้นทุน_ดิบ!P143</f>
        <v>1</v>
      </c>
      <c r="Q143" s="15">
        <f>ปีงบประมาณ61_ต้นทุน_ดิบ!Q143</f>
        <v>0</v>
      </c>
      <c r="R143" s="15">
        <f>ปีงบประมาณ61_ต้นทุน_ดิบ!R143</f>
        <v>0</v>
      </c>
      <c r="S143" s="15">
        <f>ปีงบประมาณ61_ต้นทุน_ดิบ!S143</f>
        <v>0</v>
      </c>
      <c r="T143" s="15" t="e">
        <f>ปีงบประมาณ61_ต้นทุน_ดิบ!T143</f>
        <v>#REF!</v>
      </c>
      <c r="U143" s="15">
        <f>ปีงบประมาณ61_ต้นทุน_ดิบ!U143</f>
        <v>0</v>
      </c>
      <c r="V143" s="15" t="e">
        <f>ปีงบประมาณ61_ต้นทุน_ดิบ!V143</f>
        <v>#REF!</v>
      </c>
      <c r="W143" s="15" t="e">
        <f>ปีงบประมาณ61_ต้นทุน_ดิบ!W143</f>
        <v>#REF!</v>
      </c>
      <c r="X143" s="15" t="e">
        <f>ปีงบประมาณ61_ต้นทุน_ดิบ!X143</f>
        <v>#REF!</v>
      </c>
      <c r="Y143" s="15" t="e">
        <f>ปีงบประมาณ61_ต้นทุน_ดิบ!Y143</f>
        <v>#REF!</v>
      </c>
      <c r="Z143" s="15">
        <f>ปีงบประมาณ61_ต้นทุน_ดิบ!Z143</f>
        <v>0</v>
      </c>
      <c r="AA143" s="15" t="e">
        <f>ปีงบประมาณ61_ต้นทุน_ดิบ!AA143</f>
        <v>#REF!</v>
      </c>
      <c r="AB143" s="15" t="e">
        <f>ปีงบประมาณ61_ต้นทุน_ดิบ!AB143</f>
        <v>#REF!</v>
      </c>
      <c r="AC143" s="15">
        <f>ปีงบประมาณ61_ต้นทุน_ดิบ!AC143</f>
        <v>0</v>
      </c>
      <c r="AD143" s="15" t="e">
        <f>ปีงบประมาณ61_ต้นทุน_ดิบ!AD143</f>
        <v>#REF!</v>
      </c>
      <c r="AE143" s="15" t="e">
        <f>ปีงบประมาณ61_ต้นทุน_ดิบ!AE143</f>
        <v>#REF!</v>
      </c>
      <c r="AF143" s="15" t="e">
        <f>ปีงบประมาณ61_ต้นทุน_ดิบ!AF143</f>
        <v>#REF!</v>
      </c>
      <c r="AG143" s="15" t="e">
        <f>ปีงบประมาณ61_ต้นทุน_ดิบ!AG143</f>
        <v>#REF!</v>
      </c>
    </row>
    <row r="144" spans="1:33" s="24" customFormat="1" x14ac:dyDescent="0.65">
      <c r="A144" s="293" t="s">
        <v>120</v>
      </c>
      <c r="B144" s="293"/>
      <c r="C144" s="25">
        <f>SUM(C145+C147+C171+C194+C218+C228+C234)</f>
        <v>5657.1111111111113</v>
      </c>
      <c r="D144" s="25">
        <f t="shared" ref="D144:AG144" si="348">SUM(D145+D147+D171+D194+D218+D228+D234)</f>
        <v>52.615384615384613</v>
      </c>
      <c r="E144" s="25">
        <f t="shared" si="348"/>
        <v>212.27777777777777</v>
      </c>
      <c r="F144" s="25">
        <f t="shared" si="348"/>
        <v>37.846153846153847</v>
      </c>
      <c r="G144" s="25" t="e">
        <f t="shared" si="348"/>
        <v>#REF!</v>
      </c>
      <c r="H144" s="25" t="e">
        <f t="shared" si="348"/>
        <v>#REF!</v>
      </c>
      <c r="I144" s="25" t="e">
        <f t="shared" si="348"/>
        <v>#REF!</v>
      </c>
      <c r="J144" s="25">
        <f t="shared" si="348"/>
        <v>362.52499999999998</v>
      </c>
      <c r="K144" s="25">
        <f t="shared" si="348"/>
        <v>205.20000000000002</v>
      </c>
      <c r="L144" s="25">
        <f t="shared" si="348"/>
        <v>119.78</v>
      </c>
      <c r="M144" s="25">
        <f t="shared" si="348"/>
        <v>122.20000000000002</v>
      </c>
      <c r="N144" s="25" t="e">
        <f>SUM(N145+N147+N171+N194+N218+N228+N234)</f>
        <v>#REF!</v>
      </c>
      <c r="O144" s="25" t="e">
        <f t="shared" si="348"/>
        <v>#REF!</v>
      </c>
      <c r="P144" s="25">
        <f t="shared" si="348"/>
        <v>314.09999999999997</v>
      </c>
      <c r="Q144" s="25">
        <f t="shared" si="348"/>
        <v>0</v>
      </c>
      <c r="R144" s="25">
        <f t="shared" si="348"/>
        <v>5.85</v>
      </c>
      <c r="S144" s="25">
        <f t="shared" si="348"/>
        <v>0</v>
      </c>
      <c r="T144" s="25" t="e">
        <f t="shared" si="348"/>
        <v>#REF!</v>
      </c>
      <c r="U144" s="25">
        <f t="shared" si="348"/>
        <v>0</v>
      </c>
      <c r="V144" s="25" t="e">
        <f t="shared" si="348"/>
        <v>#REF!</v>
      </c>
      <c r="W144" s="25" t="e">
        <f t="shared" si="348"/>
        <v>#REF!</v>
      </c>
      <c r="X144" s="25" t="e">
        <f t="shared" si="348"/>
        <v>#REF!</v>
      </c>
      <c r="Y144" s="25" t="e">
        <f t="shared" si="348"/>
        <v>#REF!</v>
      </c>
      <c r="Z144" s="25" t="e">
        <f t="shared" si="348"/>
        <v>#REF!</v>
      </c>
      <c r="AA144" s="25" t="e">
        <f t="shared" si="348"/>
        <v>#REF!</v>
      </c>
      <c r="AB144" s="25" t="e">
        <f t="shared" si="348"/>
        <v>#REF!</v>
      </c>
      <c r="AC144" s="25">
        <f t="shared" si="348"/>
        <v>0</v>
      </c>
      <c r="AD144" s="25" t="e">
        <f t="shared" si="348"/>
        <v>#REF!</v>
      </c>
      <c r="AE144" s="25" t="e">
        <f t="shared" si="348"/>
        <v>#REF!</v>
      </c>
      <c r="AF144" s="25" t="e">
        <f t="shared" si="348"/>
        <v>#REF!</v>
      </c>
      <c r="AG144" s="25" t="e">
        <f t="shared" si="348"/>
        <v>#REF!</v>
      </c>
    </row>
    <row r="145" spans="1:33" s="26" customFormat="1" x14ac:dyDescent="0.65">
      <c r="A145" s="145" t="s">
        <v>121</v>
      </c>
      <c r="B145" s="145"/>
      <c r="C145" s="39">
        <f>SUM(C146)</f>
        <v>595.22222222222229</v>
      </c>
      <c r="D145" s="39">
        <f t="shared" ref="D145:AG145" si="349">SUM(D146)</f>
        <v>1.1538461538461537</v>
      </c>
      <c r="E145" s="39">
        <f t="shared" si="349"/>
        <v>0</v>
      </c>
      <c r="F145" s="39">
        <f t="shared" si="349"/>
        <v>0</v>
      </c>
      <c r="G145" s="39" t="e">
        <f t="shared" si="349"/>
        <v>#REF!</v>
      </c>
      <c r="H145" s="39" t="e">
        <f t="shared" si="349"/>
        <v>#REF!</v>
      </c>
      <c r="I145" s="39" t="e">
        <f t="shared" si="349"/>
        <v>#REF!</v>
      </c>
      <c r="J145" s="39">
        <f t="shared" si="349"/>
        <v>0</v>
      </c>
      <c r="K145" s="39">
        <f t="shared" si="349"/>
        <v>0</v>
      </c>
      <c r="L145" s="39">
        <f t="shared" si="349"/>
        <v>0</v>
      </c>
      <c r="M145" s="39">
        <f t="shared" si="349"/>
        <v>0</v>
      </c>
      <c r="N145" s="39" t="e">
        <f t="shared" si="349"/>
        <v>#REF!</v>
      </c>
      <c r="O145" s="39" t="e">
        <f t="shared" si="349"/>
        <v>#REF!</v>
      </c>
      <c r="P145" s="39">
        <f t="shared" si="349"/>
        <v>0</v>
      </c>
      <c r="Q145" s="39">
        <f t="shared" si="349"/>
        <v>0</v>
      </c>
      <c r="R145" s="39">
        <f t="shared" si="349"/>
        <v>0</v>
      </c>
      <c r="S145" s="39">
        <f t="shared" si="349"/>
        <v>0</v>
      </c>
      <c r="T145" s="39" t="e">
        <f t="shared" si="349"/>
        <v>#REF!</v>
      </c>
      <c r="U145" s="39">
        <f t="shared" si="349"/>
        <v>0</v>
      </c>
      <c r="V145" s="39" t="e">
        <f t="shared" si="349"/>
        <v>#REF!</v>
      </c>
      <c r="W145" s="39" t="e">
        <f t="shared" si="349"/>
        <v>#REF!</v>
      </c>
      <c r="X145" s="39" t="e">
        <f t="shared" si="349"/>
        <v>#REF!</v>
      </c>
      <c r="Y145" s="39" t="e">
        <f t="shared" si="349"/>
        <v>#REF!</v>
      </c>
      <c r="Z145" s="39" t="e">
        <f t="shared" si="349"/>
        <v>#REF!</v>
      </c>
      <c r="AA145" s="39" t="e">
        <f t="shared" si="349"/>
        <v>#REF!</v>
      </c>
      <c r="AB145" s="39" t="e">
        <f t="shared" si="349"/>
        <v>#REF!</v>
      </c>
      <c r="AC145" s="39">
        <f t="shared" si="349"/>
        <v>0</v>
      </c>
      <c r="AD145" s="39" t="e">
        <f t="shared" si="349"/>
        <v>#REF!</v>
      </c>
      <c r="AE145" s="39" t="e">
        <f t="shared" si="349"/>
        <v>#REF!</v>
      </c>
      <c r="AF145" s="39" t="e">
        <f t="shared" si="349"/>
        <v>#REF!</v>
      </c>
      <c r="AG145" s="39" t="e">
        <f t="shared" si="349"/>
        <v>#REF!</v>
      </c>
    </row>
    <row r="146" spans="1:33" s="17" customFormat="1" x14ac:dyDescent="0.65">
      <c r="A146" s="144"/>
      <c r="B146" s="144" t="s">
        <v>204</v>
      </c>
      <c r="C146" s="15">
        <v>595.22222222222229</v>
      </c>
      <c r="D146" s="15">
        <v>1.1538461538461537</v>
      </c>
      <c r="E146" s="15">
        <v>0</v>
      </c>
      <c r="F146" s="15">
        <v>0</v>
      </c>
      <c r="G146" s="15" t="e">
        <f>SUM(#REF!)</f>
        <v>#REF!</v>
      </c>
      <c r="H146" s="15" t="e">
        <f>SUM(#REF!)</f>
        <v>#REF!</v>
      </c>
      <c r="I146" s="15" t="e">
        <f>SUM(#REF!+#REF!)</f>
        <v>#REF!</v>
      </c>
      <c r="J146" s="15">
        <v>0</v>
      </c>
      <c r="K146" s="15">
        <v>0</v>
      </c>
      <c r="L146" s="15">
        <v>0</v>
      </c>
      <c r="M146" s="15">
        <v>0</v>
      </c>
      <c r="N146" s="15" t="e">
        <f>SUM(#REF!)</f>
        <v>#REF!</v>
      </c>
      <c r="O146" s="15" t="e">
        <f>SUM(#REF!)</f>
        <v>#REF!</v>
      </c>
      <c r="P146" s="15">
        <v>0</v>
      </c>
      <c r="Q146" s="15"/>
      <c r="R146" s="15">
        <v>0</v>
      </c>
      <c r="S146" s="15"/>
      <c r="T146" s="15" t="e">
        <f>#REF!*1.8</f>
        <v>#REF!</v>
      </c>
      <c r="U146" s="15"/>
      <c r="V146" s="15" t="e">
        <f>SUM(C146+E146+G146)/2+I146</f>
        <v>#REF!</v>
      </c>
      <c r="W146" s="15" t="e">
        <f>SUM(D146+F146+H146)/3</f>
        <v>#REF!</v>
      </c>
      <c r="X146" s="15" t="e">
        <f>V146+W146</f>
        <v>#REF!</v>
      </c>
      <c r="Y146" s="15" t="e">
        <f t="shared" ref="Y146" si="350">SUM(J146+L146+N146)/2</f>
        <v>#REF!</v>
      </c>
      <c r="Z146" s="15" t="e">
        <f t="shared" ref="Z146" si="351">SUM(K146+M146+O146)/3</f>
        <v>#REF!</v>
      </c>
      <c r="AA146" s="15" t="e">
        <f t="shared" ref="AA146" si="352">Y146+Z146</f>
        <v>#REF!</v>
      </c>
      <c r="AB146" s="15" t="e">
        <f>SUM(P146+R146+T146)/2</f>
        <v>#REF!</v>
      </c>
      <c r="AC146" s="15">
        <v>0</v>
      </c>
      <c r="AD146" s="15" t="e">
        <f>AB146+AC146</f>
        <v>#REF!</v>
      </c>
      <c r="AE146" s="15" t="e">
        <f>V146+Y146+AB146</f>
        <v>#REF!</v>
      </c>
      <c r="AF146" s="15" t="e">
        <f>W146+Z146+AC146</f>
        <v>#REF!</v>
      </c>
      <c r="AG146" s="15" t="e">
        <f>AE146+AF146</f>
        <v>#REF!</v>
      </c>
    </row>
    <row r="147" spans="1:33" s="24" customFormat="1" x14ac:dyDescent="0.65">
      <c r="A147" s="143" t="s">
        <v>122</v>
      </c>
      <c r="B147" s="143"/>
      <c r="C147" s="23">
        <f>SUM(C148+C152+C154+C161+C163+C165+C167+C169)</f>
        <v>1531.2777777777776</v>
      </c>
      <c r="D147" s="23">
        <f t="shared" ref="D147:AG147" si="353">SUM(D148+D152+D154+D161+D163+D165+D167+D169)</f>
        <v>5.5384615384615383</v>
      </c>
      <c r="E147" s="23">
        <f t="shared" si="353"/>
        <v>33.222222222222221</v>
      </c>
      <c r="F147" s="23">
        <f t="shared" si="353"/>
        <v>5.3076923076923075</v>
      </c>
      <c r="G147" s="23" t="e">
        <f t="shared" si="353"/>
        <v>#REF!</v>
      </c>
      <c r="H147" s="23" t="e">
        <f t="shared" si="353"/>
        <v>#REF!</v>
      </c>
      <c r="I147" s="23" t="e">
        <f t="shared" si="353"/>
        <v>#REF!</v>
      </c>
      <c r="J147" s="23">
        <f t="shared" si="353"/>
        <v>58.174999999999997</v>
      </c>
      <c r="K147" s="23">
        <f t="shared" si="353"/>
        <v>0</v>
      </c>
      <c r="L147" s="23">
        <f t="shared" si="353"/>
        <v>25.130000000000003</v>
      </c>
      <c r="M147" s="23">
        <f t="shared" si="353"/>
        <v>1.6</v>
      </c>
      <c r="N147" s="23" t="e">
        <f t="shared" si="353"/>
        <v>#REF!</v>
      </c>
      <c r="O147" s="23" t="e">
        <f t="shared" si="353"/>
        <v>#REF!</v>
      </c>
      <c r="P147" s="23">
        <f t="shared" si="353"/>
        <v>51.300000000000004</v>
      </c>
      <c r="Q147" s="23">
        <f t="shared" si="353"/>
        <v>0</v>
      </c>
      <c r="R147" s="23">
        <f t="shared" si="353"/>
        <v>0.6</v>
      </c>
      <c r="S147" s="23">
        <f t="shared" si="353"/>
        <v>0</v>
      </c>
      <c r="T147" s="23" t="e">
        <f t="shared" si="353"/>
        <v>#REF!</v>
      </c>
      <c r="U147" s="23">
        <f t="shared" si="353"/>
        <v>0</v>
      </c>
      <c r="V147" s="23" t="e">
        <f t="shared" si="353"/>
        <v>#REF!</v>
      </c>
      <c r="W147" s="23" t="e">
        <f t="shared" si="353"/>
        <v>#REF!</v>
      </c>
      <c r="X147" s="23" t="e">
        <f t="shared" si="353"/>
        <v>#REF!</v>
      </c>
      <c r="Y147" s="23" t="e">
        <f t="shared" si="353"/>
        <v>#REF!</v>
      </c>
      <c r="Z147" s="23" t="e">
        <f t="shared" si="353"/>
        <v>#REF!</v>
      </c>
      <c r="AA147" s="23" t="e">
        <f t="shared" si="353"/>
        <v>#REF!</v>
      </c>
      <c r="AB147" s="23" t="e">
        <f t="shared" si="353"/>
        <v>#REF!</v>
      </c>
      <c r="AC147" s="23">
        <f t="shared" si="353"/>
        <v>0</v>
      </c>
      <c r="AD147" s="23" t="e">
        <f t="shared" si="353"/>
        <v>#REF!</v>
      </c>
      <c r="AE147" s="23" t="e">
        <f t="shared" si="353"/>
        <v>#REF!</v>
      </c>
      <c r="AF147" s="23" t="e">
        <f t="shared" si="353"/>
        <v>#REF!</v>
      </c>
      <c r="AG147" s="23" t="e">
        <f t="shared" si="353"/>
        <v>#REF!</v>
      </c>
    </row>
    <row r="148" spans="1:33" s="24" customFormat="1" x14ac:dyDescent="0.65">
      <c r="A148" s="143"/>
      <c r="B148" s="143" t="s">
        <v>123</v>
      </c>
      <c r="C148" s="23">
        <f>SUM(C149:C151)</f>
        <v>69.611111111111114</v>
      </c>
      <c r="D148" s="23">
        <f t="shared" ref="D148:AG148" si="354">SUM(D149:D151)</f>
        <v>0</v>
      </c>
      <c r="E148" s="23">
        <f t="shared" si="354"/>
        <v>2</v>
      </c>
      <c r="F148" s="23">
        <f t="shared" si="354"/>
        <v>0</v>
      </c>
      <c r="G148" s="23" t="e">
        <f t="shared" si="354"/>
        <v>#REF!</v>
      </c>
      <c r="H148" s="23" t="e">
        <f t="shared" si="354"/>
        <v>#REF!</v>
      </c>
      <c r="I148" s="23" t="e">
        <f t="shared" si="354"/>
        <v>#REF!</v>
      </c>
      <c r="J148" s="23">
        <f t="shared" si="354"/>
        <v>0.22500000000000001</v>
      </c>
      <c r="K148" s="23">
        <f t="shared" si="354"/>
        <v>0</v>
      </c>
      <c r="L148" s="23">
        <f t="shared" si="354"/>
        <v>0.9</v>
      </c>
      <c r="M148" s="23">
        <f t="shared" si="354"/>
        <v>0</v>
      </c>
      <c r="N148" s="23" t="e">
        <f t="shared" si="354"/>
        <v>#REF!</v>
      </c>
      <c r="O148" s="23" t="e">
        <f t="shared" si="354"/>
        <v>#REF!</v>
      </c>
      <c r="P148" s="23">
        <f t="shared" si="354"/>
        <v>0</v>
      </c>
      <c r="Q148" s="23">
        <f t="shared" si="354"/>
        <v>0</v>
      </c>
      <c r="R148" s="23">
        <f t="shared" si="354"/>
        <v>0</v>
      </c>
      <c r="S148" s="23">
        <f t="shared" si="354"/>
        <v>0</v>
      </c>
      <c r="T148" s="23" t="e">
        <f t="shared" si="354"/>
        <v>#REF!</v>
      </c>
      <c r="U148" s="23">
        <f t="shared" si="354"/>
        <v>0</v>
      </c>
      <c r="V148" s="23" t="e">
        <f t="shared" si="354"/>
        <v>#REF!</v>
      </c>
      <c r="W148" s="23" t="e">
        <f t="shared" si="354"/>
        <v>#REF!</v>
      </c>
      <c r="X148" s="23" t="e">
        <f t="shared" si="354"/>
        <v>#REF!</v>
      </c>
      <c r="Y148" s="23" t="e">
        <f t="shared" si="354"/>
        <v>#REF!</v>
      </c>
      <c r="Z148" s="23" t="e">
        <f t="shared" si="354"/>
        <v>#REF!</v>
      </c>
      <c r="AA148" s="23" t="e">
        <f t="shared" si="354"/>
        <v>#REF!</v>
      </c>
      <c r="AB148" s="23" t="e">
        <f t="shared" si="354"/>
        <v>#REF!</v>
      </c>
      <c r="AC148" s="23">
        <f t="shared" si="354"/>
        <v>0</v>
      </c>
      <c r="AD148" s="23" t="e">
        <f t="shared" si="354"/>
        <v>#REF!</v>
      </c>
      <c r="AE148" s="23" t="e">
        <f t="shared" si="354"/>
        <v>#REF!</v>
      </c>
      <c r="AF148" s="23" t="e">
        <f t="shared" si="354"/>
        <v>#REF!</v>
      </c>
      <c r="AG148" s="23" t="e">
        <f t="shared" si="354"/>
        <v>#REF!</v>
      </c>
    </row>
    <row r="149" spans="1:33" s="17" customFormat="1" x14ac:dyDescent="0.65">
      <c r="A149" s="140"/>
      <c r="B149" s="140" t="s">
        <v>124</v>
      </c>
      <c r="C149" s="15">
        <v>19.611111111111111</v>
      </c>
      <c r="D149" s="15">
        <v>0</v>
      </c>
      <c r="E149" s="15">
        <v>2</v>
      </c>
      <c r="F149" s="15">
        <v>0</v>
      </c>
      <c r="G149" s="15" t="e">
        <f>SUM(#REF!)</f>
        <v>#REF!</v>
      </c>
      <c r="H149" s="15" t="e">
        <f>SUM(#REF!)</f>
        <v>#REF!</v>
      </c>
      <c r="I149" s="15" t="e">
        <f>SUM(#REF!+#REF!)</f>
        <v>#REF!</v>
      </c>
      <c r="J149" s="15">
        <v>0</v>
      </c>
      <c r="K149" s="15">
        <v>0</v>
      </c>
      <c r="L149" s="15">
        <v>0</v>
      </c>
      <c r="M149" s="15">
        <v>0</v>
      </c>
      <c r="N149" s="15" t="e">
        <f>SUM(#REF!)</f>
        <v>#REF!</v>
      </c>
      <c r="O149" s="15" t="e">
        <f>SUM(#REF!)</f>
        <v>#REF!</v>
      </c>
      <c r="P149" s="15">
        <v>0</v>
      </c>
      <c r="Q149" s="15"/>
      <c r="R149" s="15">
        <v>0</v>
      </c>
      <c r="S149" s="15"/>
      <c r="T149" s="15" t="e">
        <f>#REF!*1.8</f>
        <v>#REF!</v>
      </c>
      <c r="U149" s="15"/>
      <c r="V149" s="15" t="e">
        <f t="shared" ref="V149:V151" si="355">SUM(C149+E149+G149)/2+I149</f>
        <v>#REF!</v>
      </c>
      <c r="W149" s="15" t="e">
        <f t="shared" ref="W149:W151" si="356">SUM(D149+F149+H149)/3</f>
        <v>#REF!</v>
      </c>
      <c r="X149" s="15" t="e">
        <f t="shared" ref="X149:X151" si="357">V149+W149</f>
        <v>#REF!</v>
      </c>
      <c r="Y149" s="15" t="e">
        <f t="shared" ref="Y149:Y151" si="358">SUM(J149+L149+N149)/2</f>
        <v>#REF!</v>
      </c>
      <c r="Z149" s="15" t="e">
        <f t="shared" ref="Z149:Z151" si="359">SUM(K149+M149+O149)/3</f>
        <v>#REF!</v>
      </c>
      <c r="AA149" s="15" t="e">
        <f t="shared" ref="AA149:AA151" si="360">Y149+Z149</f>
        <v>#REF!</v>
      </c>
      <c r="AB149" s="15" t="e">
        <f t="shared" ref="AB149:AB151" si="361">SUM(P149+R149+T149)/2</f>
        <v>#REF!</v>
      </c>
      <c r="AC149" s="15">
        <v>0</v>
      </c>
      <c r="AD149" s="15" t="e">
        <f t="shared" ref="AD149:AD151" si="362">AB149+AC149</f>
        <v>#REF!</v>
      </c>
      <c r="AE149" s="15" t="e">
        <f t="shared" ref="AE149:AF151" si="363">V149+Y149+AB149</f>
        <v>#REF!</v>
      </c>
      <c r="AF149" s="15" t="e">
        <f t="shared" si="363"/>
        <v>#REF!</v>
      </c>
      <c r="AG149" s="15" t="e">
        <f t="shared" ref="AG149:AG151" si="364">AE149+AF149</f>
        <v>#REF!</v>
      </c>
    </row>
    <row r="150" spans="1:33" s="17" customFormat="1" x14ac:dyDescent="0.65">
      <c r="A150" s="140"/>
      <c r="B150" s="140" t="s">
        <v>205</v>
      </c>
      <c r="C150" s="15">
        <v>50</v>
      </c>
      <c r="D150" s="15">
        <v>0</v>
      </c>
      <c r="E150" s="15">
        <v>0</v>
      </c>
      <c r="F150" s="15">
        <v>0</v>
      </c>
      <c r="G150" s="15" t="e">
        <f>SUM(#REF!)</f>
        <v>#REF!</v>
      </c>
      <c r="H150" s="15" t="e">
        <f>SUM(#REF!)</f>
        <v>#REF!</v>
      </c>
      <c r="I150" s="15" t="e">
        <f>SUM(#REF!+#REF!)</f>
        <v>#REF!</v>
      </c>
      <c r="J150" s="15">
        <v>0</v>
      </c>
      <c r="K150" s="15">
        <v>0</v>
      </c>
      <c r="L150" s="15">
        <v>0</v>
      </c>
      <c r="M150" s="15">
        <v>0</v>
      </c>
      <c r="N150" s="15" t="e">
        <f>SUM(#REF!)</f>
        <v>#REF!</v>
      </c>
      <c r="O150" s="15" t="e">
        <f>SUM(#REF!)</f>
        <v>#REF!</v>
      </c>
      <c r="P150" s="15">
        <v>0</v>
      </c>
      <c r="Q150" s="15"/>
      <c r="R150" s="15">
        <v>0</v>
      </c>
      <c r="S150" s="15"/>
      <c r="T150" s="15" t="e">
        <f>#REF!*1.8</f>
        <v>#REF!</v>
      </c>
      <c r="U150" s="15"/>
      <c r="V150" s="15" t="e">
        <f t="shared" si="355"/>
        <v>#REF!</v>
      </c>
      <c r="W150" s="15" t="e">
        <f t="shared" si="356"/>
        <v>#REF!</v>
      </c>
      <c r="X150" s="15" t="e">
        <f t="shared" si="357"/>
        <v>#REF!</v>
      </c>
      <c r="Y150" s="15" t="e">
        <f t="shared" si="358"/>
        <v>#REF!</v>
      </c>
      <c r="Z150" s="15" t="e">
        <f t="shared" si="359"/>
        <v>#REF!</v>
      </c>
      <c r="AA150" s="15" t="e">
        <f t="shared" si="360"/>
        <v>#REF!</v>
      </c>
      <c r="AB150" s="15" t="e">
        <f t="shared" si="361"/>
        <v>#REF!</v>
      </c>
      <c r="AC150" s="15">
        <v>0</v>
      </c>
      <c r="AD150" s="15" t="e">
        <f t="shared" si="362"/>
        <v>#REF!</v>
      </c>
      <c r="AE150" s="15" t="e">
        <f t="shared" si="363"/>
        <v>#REF!</v>
      </c>
      <c r="AF150" s="15" t="e">
        <f t="shared" si="363"/>
        <v>#REF!</v>
      </c>
      <c r="AG150" s="15" t="e">
        <f t="shared" si="364"/>
        <v>#REF!</v>
      </c>
    </row>
    <row r="151" spans="1:33" s="17" customFormat="1" x14ac:dyDescent="0.65">
      <c r="A151" s="144"/>
      <c r="B151" s="144" t="s">
        <v>125</v>
      </c>
      <c r="C151" s="15">
        <v>0</v>
      </c>
      <c r="D151" s="15">
        <v>0</v>
      </c>
      <c r="E151" s="15">
        <v>0</v>
      </c>
      <c r="F151" s="15">
        <v>0</v>
      </c>
      <c r="G151" s="15" t="e">
        <f>SUM(#REF!)</f>
        <v>#REF!</v>
      </c>
      <c r="H151" s="15" t="e">
        <f>SUM(#REF!)</f>
        <v>#REF!</v>
      </c>
      <c r="I151" s="15" t="e">
        <f>SUM(#REF!+#REF!)</f>
        <v>#REF!</v>
      </c>
      <c r="J151" s="15">
        <v>0.22500000000000001</v>
      </c>
      <c r="K151" s="15">
        <v>0</v>
      </c>
      <c r="L151" s="15">
        <v>0.9</v>
      </c>
      <c r="M151" s="15">
        <v>0</v>
      </c>
      <c r="N151" s="15" t="e">
        <f>SUM(#REF!)</f>
        <v>#REF!</v>
      </c>
      <c r="O151" s="15" t="e">
        <f>SUM(#REF!)</f>
        <v>#REF!</v>
      </c>
      <c r="P151" s="15">
        <v>0</v>
      </c>
      <c r="Q151" s="15"/>
      <c r="R151" s="15">
        <v>0</v>
      </c>
      <c r="S151" s="15"/>
      <c r="T151" s="15" t="e">
        <f>#REF!*1.8</f>
        <v>#REF!</v>
      </c>
      <c r="U151" s="15"/>
      <c r="V151" s="15" t="e">
        <f t="shared" si="355"/>
        <v>#REF!</v>
      </c>
      <c r="W151" s="15" t="e">
        <f t="shared" si="356"/>
        <v>#REF!</v>
      </c>
      <c r="X151" s="15" t="e">
        <f t="shared" si="357"/>
        <v>#REF!</v>
      </c>
      <c r="Y151" s="15" t="e">
        <f t="shared" si="358"/>
        <v>#REF!</v>
      </c>
      <c r="Z151" s="15" t="e">
        <f t="shared" si="359"/>
        <v>#REF!</v>
      </c>
      <c r="AA151" s="15" t="e">
        <f t="shared" si="360"/>
        <v>#REF!</v>
      </c>
      <c r="AB151" s="15" t="e">
        <f t="shared" si="361"/>
        <v>#REF!</v>
      </c>
      <c r="AC151" s="15">
        <v>0</v>
      </c>
      <c r="AD151" s="15" t="e">
        <f t="shared" si="362"/>
        <v>#REF!</v>
      </c>
      <c r="AE151" s="15" t="e">
        <f t="shared" si="363"/>
        <v>#REF!</v>
      </c>
      <c r="AF151" s="15" t="e">
        <f t="shared" si="363"/>
        <v>#REF!</v>
      </c>
      <c r="AG151" s="15" t="e">
        <f t="shared" si="364"/>
        <v>#REF!</v>
      </c>
    </row>
    <row r="152" spans="1:33" s="24" customFormat="1" x14ac:dyDescent="0.65">
      <c r="A152" s="143"/>
      <c r="B152" s="143" t="s">
        <v>126</v>
      </c>
      <c r="C152" s="23">
        <f>SUM(C153)</f>
        <v>72.611111111111114</v>
      </c>
      <c r="D152" s="23">
        <f t="shared" ref="D152:AG152" si="365">SUM(D153)</f>
        <v>0</v>
      </c>
      <c r="E152" s="23">
        <f t="shared" si="365"/>
        <v>3.6666666666666665</v>
      </c>
      <c r="F152" s="23">
        <f t="shared" si="365"/>
        <v>0</v>
      </c>
      <c r="G152" s="23" t="e">
        <f t="shared" si="365"/>
        <v>#REF!</v>
      </c>
      <c r="H152" s="23" t="e">
        <f t="shared" si="365"/>
        <v>#REF!</v>
      </c>
      <c r="I152" s="23" t="e">
        <f t="shared" si="365"/>
        <v>#REF!</v>
      </c>
      <c r="J152" s="23">
        <f t="shared" si="365"/>
        <v>0</v>
      </c>
      <c r="K152" s="23">
        <f t="shared" si="365"/>
        <v>0</v>
      </c>
      <c r="L152" s="23">
        <f t="shared" si="365"/>
        <v>0</v>
      </c>
      <c r="M152" s="23">
        <f t="shared" si="365"/>
        <v>0</v>
      </c>
      <c r="N152" s="23" t="e">
        <f t="shared" si="365"/>
        <v>#REF!</v>
      </c>
      <c r="O152" s="23" t="e">
        <f t="shared" si="365"/>
        <v>#REF!</v>
      </c>
      <c r="P152" s="23">
        <f t="shared" si="365"/>
        <v>0</v>
      </c>
      <c r="Q152" s="23">
        <f t="shared" si="365"/>
        <v>0</v>
      </c>
      <c r="R152" s="23">
        <f t="shared" si="365"/>
        <v>0</v>
      </c>
      <c r="S152" s="23">
        <f t="shared" si="365"/>
        <v>0</v>
      </c>
      <c r="T152" s="23" t="e">
        <f t="shared" si="365"/>
        <v>#REF!</v>
      </c>
      <c r="U152" s="23">
        <f t="shared" si="365"/>
        <v>0</v>
      </c>
      <c r="V152" s="23" t="e">
        <f t="shared" si="365"/>
        <v>#REF!</v>
      </c>
      <c r="W152" s="23" t="e">
        <f t="shared" si="365"/>
        <v>#REF!</v>
      </c>
      <c r="X152" s="23" t="e">
        <f t="shared" si="365"/>
        <v>#REF!</v>
      </c>
      <c r="Y152" s="23" t="e">
        <f t="shared" si="365"/>
        <v>#REF!</v>
      </c>
      <c r="Z152" s="23" t="e">
        <f t="shared" si="365"/>
        <v>#REF!</v>
      </c>
      <c r="AA152" s="23" t="e">
        <f t="shared" si="365"/>
        <v>#REF!</v>
      </c>
      <c r="AB152" s="23" t="e">
        <f t="shared" si="365"/>
        <v>#REF!</v>
      </c>
      <c r="AC152" s="23">
        <f t="shared" si="365"/>
        <v>0</v>
      </c>
      <c r="AD152" s="23" t="e">
        <f t="shared" si="365"/>
        <v>#REF!</v>
      </c>
      <c r="AE152" s="23" t="e">
        <f t="shared" si="365"/>
        <v>#REF!</v>
      </c>
      <c r="AF152" s="23" t="e">
        <f t="shared" si="365"/>
        <v>#REF!</v>
      </c>
      <c r="AG152" s="23" t="e">
        <f t="shared" si="365"/>
        <v>#REF!</v>
      </c>
    </row>
    <row r="153" spans="1:33" s="17" customFormat="1" x14ac:dyDescent="0.65">
      <c r="A153" s="140"/>
      <c r="B153" s="140" t="s">
        <v>127</v>
      </c>
      <c r="C153" s="15">
        <v>72.611111111111114</v>
      </c>
      <c r="D153" s="15">
        <v>0</v>
      </c>
      <c r="E153" s="15">
        <v>3.6666666666666665</v>
      </c>
      <c r="F153" s="15">
        <v>0</v>
      </c>
      <c r="G153" s="15" t="e">
        <f>SUM(#REF!)</f>
        <v>#REF!</v>
      </c>
      <c r="H153" s="15" t="e">
        <f>SUM(#REF!)</f>
        <v>#REF!</v>
      </c>
      <c r="I153" s="15" t="e">
        <f>SUM(#REF!+#REF!)</f>
        <v>#REF!</v>
      </c>
      <c r="J153" s="15">
        <v>0</v>
      </c>
      <c r="K153" s="15">
        <v>0</v>
      </c>
      <c r="L153" s="15">
        <v>0</v>
      </c>
      <c r="M153" s="15">
        <v>0</v>
      </c>
      <c r="N153" s="15" t="e">
        <f>SUM(#REF!)</f>
        <v>#REF!</v>
      </c>
      <c r="O153" s="15" t="e">
        <f>SUM(#REF!)</f>
        <v>#REF!</v>
      </c>
      <c r="P153" s="15">
        <v>0</v>
      </c>
      <c r="Q153" s="15"/>
      <c r="R153" s="15">
        <v>0</v>
      </c>
      <c r="S153" s="15"/>
      <c r="T153" s="15" t="e">
        <f>#REF!*1.8</f>
        <v>#REF!</v>
      </c>
      <c r="U153" s="15"/>
      <c r="V153" s="15" t="e">
        <f>SUM(C153+E153+G153)/2+I153</f>
        <v>#REF!</v>
      </c>
      <c r="W153" s="15" t="e">
        <f>SUM(D153+F153+H153)/3</f>
        <v>#REF!</v>
      </c>
      <c r="X153" s="15" t="e">
        <f>V153+W153</f>
        <v>#REF!</v>
      </c>
      <c r="Y153" s="15" t="e">
        <f t="shared" ref="Y153" si="366">SUM(J153+L153+N153)/2</f>
        <v>#REF!</v>
      </c>
      <c r="Z153" s="15" t="e">
        <f t="shared" ref="Z153" si="367">SUM(K153+M153+O153)/3</f>
        <v>#REF!</v>
      </c>
      <c r="AA153" s="15" t="e">
        <f t="shared" ref="AA153" si="368">Y153+Z153</f>
        <v>#REF!</v>
      </c>
      <c r="AB153" s="15" t="e">
        <f>SUM(P153+R153+T153)/2</f>
        <v>#REF!</v>
      </c>
      <c r="AC153" s="15">
        <v>0</v>
      </c>
      <c r="AD153" s="15" t="e">
        <f>AB153+AC153</f>
        <v>#REF!</v>
      </c>
      <c r="AE153" s="15" t="e">
        <f>V153+Y153+AB153</f>
        <v>#REF!</v>
      </c>
      <c r="AF153" s="15" t="e">
        <f>W153+Z153+AC153</f>
        <v>#REF!</v>
      </c>
      <c r="AG153" s="15" t="e">
        <f>AE153+AF153</f>
        <v>#REF!</v>
      </c>
    </row>
    <row r="154" spans="1:33" s="24" customFormat="1" x14ac:dyDescent="0.65">
      <c r="A154" s="143"/>
      <c r="B154" s="143" t="s">
        <v>128</v>
      </c>
      <c r="C154" s="23">
        <f>SUM(C155:C160)</f>
        <v>360</v>
      </c>
      <c r="D154" s="23">
        <f t="shared" ref="D154:F154" si="369">SUM(D155:D160)</f>
        <v>0</v>
      </c>
      <c r="E154" s="23">
        <f t="shared" si="369"/>
        <v>10.333333333333332</v>
      </c>
      <c r="F154" s="23">
        <f t="shared" si="369"/>
        <v>0</v>
      </c>
      <c r="G154" s="23" t="e">
        <f t="shared" ref="G154" si="370">SUM(G155:G160)</f>
        <v>#REF!</v>
      </c>
      <c r="H154" s="23" t="e">
        <f t="shared" ref="H154:J154" si="371">SUM(H155:H160)</f>
        <v>#REF!</v>
      </c>
      <c r="I154" s="23" t="e">
        <f t="shared" si="371"/>
        <v>#REF!</v>
      </c>
      <c r="J154" s="23">
        <f t="shared" si="371"/>
        <v>0</v>
      </c>
      <c r="K154" s="23">
        <f t="shared" ref="K154:L154" si="372">SUM(K155:K160)</f>
        <v>0</v>
      </c>
      <c r="L154" s="23">
        <f t="shared" si="372"/>
        <v>0</v>
      </c>
      <c r="M154" s="23">
        <f t="shared" ref="M154" si="373">SUM(M155:M160)</f>
        <v>0</v>
      </c>
      <c r="N154" s="23" t="e">
        <f t="shared" ref="N154:O154" si="374">SUM(N155:N160)</f>
        <v>#REF!</v>
      </c>
      <c r="O154" s="23" t="e">
        <f t="shared" si="374"/>
        <v>#REF!</v>
      </c>
      <c r="P154" s="23">
        <f t="shared" ref="P154" si="375">SUM(P155:P160)</f>
        <v>0.45</v>
      </c>
      <c r="Q154" s="23">
        <f t="shared" ref="Q154:R154" si="376">SUM(Q155:Q160)</f>
        <v>0</v>
      </c>
      <c r="R154" s="23">
        <f t="shared" si="376"/>
        <v>0</v>
      </c>
      <c r="S154" s="23">
        <f t="shared" ref="S154" si="377">SUM(S155:S160)</f>
        <v>0</v>
      </c>
      <c r="T154" s="23" t="e">
        <f t="shared" ref="T154:U154" si="378">SUM(T155:T160)</f>
        <v>#REF!</v>
      </c>
      <c r="U154" s="23">
        <f t="shared" si="378"/>
        <v>0</v>
      </c>
      <c r="V154" s="23" t="e">
        <f t="shared" ref="V154" si="379">SUM(V155:V160)</f>
        <v>#REF!</v>
      </c>
      <c r="W154" s="23" t="e">
        <f t="shared" ref="W154:X154" si="380">SUM(W155:W160)</f>
        <v>#REF!</v>
      </c>
      <c r="X154" s="23" t="e">
        <f t="shared" si="380"/>
        <v>#REF!</v>
      </c>
      <c r="Y154" s="23" t="e">
        <f t="shared" ref="Y154" si="381">SUM(Y155:Y160)</f>
        <v>#REF!</v>
      </c>
      <c r="Z154" s="23" t="e">
        <f t="shared" ref="Z154:AA154" si="382">SUM(Z155:Z160)</f>
        <v>#REF!</v>
      </c>
      <c r="AA154" s="23" t="e">
        <f t="shared" si="382"/>
        <v>#REF!</v>
      </c>
      <c r="AB154" s="23" t="e">
        <f t="shared" ref="AB154" si="383">SUM(AB155:AB160)</f>
        <v>#REF!</v>
      </c>
      <c r="AC154" s="23">
        <f t="shared" ref="AC154:AD154" si="384">SUM(AC155:AC160)</f>
        <v>0</v>
      </c>
      <c r="AD154" s="23" t="e">
        <f t="shared" si="384"/>
        <v>#REF!</v>
      </c>
      <c r="AE154" s="23" t="e">
        <f t="shared" ref="AE154" si="385">SUM(AE155:AE160)</f>
        <v>#REF!</v>
      </c>
      <c r="AF154" s="23" t="e">
        <f t="shared" ref="AF154:AG154" si="386">SUM(AF155:AF160)</f>
        <v>#REF!</v>
      </c>
      <c r="AG154" s="23" t="e">
        <f t="shared" si="386"/>
        <v>#REF!</v>
      </c>
    </row>
    <row r="155" spans="1:33" s="17" customFormat="1" x14ac:dyDescent="0.65">
      <c r="A155" s="140"/>
      <c r="B155" s="147" t="s">
        <v>227</v>
      </c>
      <c r="C155" s="15">
        <v>69.333333333333343</v>
      </c>
      <c r="D155" s="15">
        <v>0</v>
      </c>
      <c r="E155" s="15">
        <v>4.833333333333333</v>
      </c>
      <c r="F155" s="15">
        <v>0</v>
      </c>
      <c r="G155" s="15" t="e">
        <f>SUM(#REF!)</f>
        <v>#REF!</v>
      </c>
      <c r="H155" s="15" t="e">
        <f>SUM(#REF!)</f>
        <v>#REF!</v>
      </c>
      <c r="I155" s="15" t="e">
        <f>SUM(#REF!+#REF!)</f>
        <v>#REF!</v>
      </c>
      <c r="J155" s="15">
        <v>0</v>
      </c>
      <c r="K155" s="15">
        <v>0</v>
      </c>
      <c r="L155" s="15">
        <v>0</v>
      </c>
      <c r="M155" s="15">
        <v>0</v>
      </c>
      <c r="N155" s="15" t="e">
        <f>SUM(#REF!)</f>
        <v>#REF!</v>
      </c>
      <c r="O155" s="15" t="e">
        <f>SUM(#REF!)</f>
        <v>#REF!</v>
      </c>
      <c r="P155" s="15">
        <v>0</v>
      </c>
      <c r="Q155" s="15"/>
      <c r="R155" s="15">
        <v>0</v>
      </c>
      <c r="S155" s="15"/>
      <c r="T155" s="15" t="e">
        <f>#REF!*1.8</f>
        <v>#REF!</v>
      </c>
      <c r="U155" s="15"/>
      <c r="V155" s="15" t="e">
        <f t="shared" ref="V155:V160" si="387">SUM(C155+E155+G155)/2+I155</f>
        <v>#REF!</v>
      </c>
      <c r="W155" s="15" t="e">
        <f t="shared" ref="W155:W160" si="388">SUM(D155+F155+H155)/3</f>
        <v>#REF!</v>
      </c>
      <c r="X155" s="15" t="e">
        <f t="shared" ref="X155:X160" si="389">V155+W155</f>
        <v>#REF!</v>
      </c>
      <c r="Y155" s="15" t="e">
        <f t="shared" ref="Y155:Y160" si="390">SUM(J155+L155+N155)/2</f>
        <v>#REF!</v>
      </c>
      <c r="Z155" s="15" t="e">
        <f t="shared" ref="Z155:Z160" si="391">SUM(K155+M155+O155)/3</f>
        <v>#REF!</v>
      </c>
      <c r="AA155" s="15" t="e">
        <f t="shared" ref="AA155:AA160" si="392">Y155+Z155</f>
        <v>#REF!</v>
      </c>
      <c r="AB155" s="15" t="e">
        <f t="shared" ref="AB155:AB160" si="393">SUM(P155+R155+T155)/2</f>
        <v>#REF!</v>
      </c>
      <c r="AC155" s="15">
        <v>0</v>
      </c>
      <c r="AD155" s="15" t="e">
        <f t="shared" ref="AD155:AD160" si="394">AB155+AC155</f>
        <v>#REF!</v>
      </c>
      <c r="AE155" s="15" t="e">
        <f t="shared" ref="AE155:AF160" si="395">V155+Y155+AB155</f>
        <v>#REF!</v>
      </c>
      <c r="AF155" s="15" t="e">
        <f t="shared" si="395"/>
        <v>#REF!</v>
      </c>
      <c r="AG155" s="15" t="e">
        <f t="shared" ref="AG155:AG160" si="396">AE155+AF155</f>
        <v>#REF!</v>
      </c>
    </row>
    <row r="156" spans="1:33" s="17" customFormat="1" x14ac:dyDescent="0.65">
      <c r="A156" s="140"/>
      <c r="B156" s="140" t="s">
        <v>129</v>
      </c>
      <c r="C156" s="15">
        <v>70.666666666666657</v>
      </c>
      <c r="D156" s="15">
        <v>0</v>
      </c>
      <c r="E156" s="15">
        <v>0</v>
      </c>
      <c r="F156" s="15">
        <v>0</v>
      </c>
      <c r="G156" s="15" t="e">
        <f>SUM(#REF!)</f>
        <v>#REF!</v>
      </c>
      <c r="H156" s="15" t="e">
        <f>SUM(#REF!)</f>
        <v>#REF!</v>
      </c>
      <c r="I156" s="15" t="e">
        <f>SUM(#REF!+#REF!)</f>
        <v>#REF!</v>
      </c>
      <c r="J156" s="15">
        <v>0</v>
      </c>
      <c r="K156" s="15">
        <v>0</v>
      </c>
      <c r="L156" s="15">
        <v>0</v>
      </c>
      <c r="M156" s="15">
        <v>0</v>
      </c>
      <c r="N156" s="15" t="e">
        <f>SUM(#REF!)</f>
        <v>#REF!</v>
      </c>
      <c r="O156" s="15" t="e">
        <f>SUM(#REF!)</f>
        <v>#REF!</v>
      </c>
      <c r="P156" s="15">
        <v>0.45</v>
      </c>
      <c r="Q156" s="15"/>
      <c r="R156" s="15">
        <v>0</v>
      </c>
      <c r="S156" s="15"/>
      <c r="T156" s="15" t="e">
        <f>#REF!*1.8</f>
        <v>#REF!</v>
      </c>
      <c r="U156" s="15"/>
      <c r="V156" s="15" t="e">
        <f t="shared" si="387"/>
        <v>#REF!</v>
      </c>
      <c r="W156" s="15" t="e">
        <f t="shared" si="388"/>
        <v>#REF!</v>
      </c>
      <c r="X156" s="15" t="e">
        <f t="shared" si="389"/>
        <v>#REF!</v>
      </c>
      <c r="Y156" s="15" t="e">
        <f t="shared" si="390"/>
        <v>#REF!</v>
      </c>
      <c r="Z156" s="15" t="e">
        <f t="shared" si="391"/>
        <v>#REF!</v>
      </c>
      <c r="AA156" s="15" t="e">
        <f t="shared" si="392"/>
        <v>#REF!</v>
      </c>
      <c r="AB156" s="15" t="e">
        <f t="shared" si="393"/>
        <v>#REF!</v>
      </c>
      <c r="AC156" s="15">
        <v>0</v>
      </c>
      <c r="AD156" s="15" t="e">
        <f t="shared" si="394"/>
        <v>#REF!</v>
      </c>
      <c r="AE156" s="15" t="e">
        <f t="shared" si="395"/>
        <v>#REF!</v>
      </c>
      <c r="AF156" s="15" t="e">
        <f t="shared" si="395"/>
        <v>#REF!</v>
      </c>
      <c r="AG156" s="15" t="e">
        <f t="shared" si="396"/>
        <v>#REF!</v>
      </c>
    </row>
    <row r="157" spans="1:33" s="17" customFormat="1" x14ac:dyDescent="0.65">
      <c r="A157" s="140"/>
      <c r="B157" s="140" t="s">
        <v>131</v>
      </c>
      <c r="C157" s="15">
        <v>53.5</v>
      </c>
      <c r="D157" s="15">
        <v>0</v>
      </c>
      <c r="E157" s="15">
        <v>0</v>
      </c>
      <c r="F157" s="15">
        <v>0</v>
      </c>
      <c r="G157" s="15" t="e">
        <f>SUM(#REF!)</f>
        <v>#REF!</v>
      </c>
      <c r="H157" s="15" t="e">
        <f>SUM(#REF!)</f>
        <v>#REF!</v>
      </c>
      <c r="I157" s="15" t="e">
        <f>SUM(#REF!+#REF!)</f>
        <v>#REF!</v>
      </c>
      <c r="J157" s="15">
        <v>0</v>
      </c>
      <c r="K157" s="15">
        <v>0</v>
      </c>
      <c r="L157" s="15">
        <v>0</v>
      </c>
      <c r="M157" s="15">
        <v>0</v>
      </c>
      <c r="N157" s="15" t="e">
        <f>SUM(#REF!)</f>
        <v>#REF!</v>
      </c>
      <c r="O157" s="15" t="e">
        <f>SUM(#REF!)</f>
        <v>#REF!</v>
      </c>
      <c r="P157" s="15">
        <v>0</v>
      </c>
      <c r="Q157" s="15"/>
      <c r="R157" s="15">
        <v>0</v>
      </c>
      <c r="S157" s="15"/>
      <c r="T157" s="15" t="e">
        <f>#REF!*1.8</f>
        <v>#REF!</v>
      </c>
      <c r="U157" s="15"/>
      <c r="V157" s="15" t="e">
        <f t="shared" si="387"/>
        <v>#REF!</v>
      </c>
      <c r="W157" s="15" t="e">
        <f t="shared" si="388"/>
        <v>#REF!</v>
      </c>
      <c r="X157" s="15" t="e">
        <f t="shared" si="389"/>
        <v>#REF!</v>
      </c>
      <c r="Y157" s="15" t="e">
        <f t="shared" si="390"/>
        <v>#REF!</v>
      </c>
      <c r="Z157" s="15" t="e">
        <f t="shared" si="391"/>
        <v>#REF!</v>
      </c>
      <c r="AA157" s="15" t="e">
        <f t="shared" si="392"/>
        <v>#REF!</v>
      </c>
      <c r="AB157" s="15" t="e">
        <f t="shared" si="393"/>
        <v>#REF!</v>
      </c>
      <c r="AC157" s="15">
        <v>0</v>
      </c>
      <c r="AD157" s="15" t="e">
        <f t="shared" si="394"/>
        <v>#REF!</v>
      </c>
      <c r="AE157" s="15" t="e">
        <f t="shared" si="395"/>
        <v>#REF!</v>
      </c>
      <c r="AF157" s="15" t="e">
        <f t="shared" si="395"/>
        <v>#REF!</v>
      </c>
      <c r="AG157" s="15" t="e">
        <f t="shared" si="396"/>
        <v>#REF!</v>
      </c>
    </row>
    <row r="158" spans="1:33" s="17" customFormat="1" x14ac:dyDescent="0.65">
      <c r="A158" s="140"/>
      <c r="B158" s="140" t="s">
        <v>132</v>
      </c>
      <c r="C158" s="15">
        <v>61</v>
      </c>
      <c r="D158" s="15">
        <v>0</v>
      </c>
      <c r="E158" s="15">
        <v>3.833333333333333</v>
      </c>
      <c r="F158" s="15">
        <v>0</v>
      </c>
      <c r="G158" s="15" t="e">
        <f>SUM(#REF!)</f>
        <v>#REF!</v>
      </c>
      <c r="H158" s="15" t="e">
        <f>SUM(#REF!)</f>
        <v>#REF!</v>
      </c>
      <c r="I158" s="15" t="e">
        <f>SUM(#REF!+#REF!)</f>
        <v>#REF!</v>
      </c>
      <c r="J158" s="15">
        <v>0</v>
      </c>
      <c r="K158" s="15">
        <v>0</v>
      </c>
      <c r="L158" s="15">
        <v>0</v>
      </c>
      <c r="M158" s="15">
        <v>0</v>
      </c>
      <c r="N158" s="15" t="e">
        <f>SUM(#REF!)</f>
        <v>#REF!</v>
      </c>
      <c r="O158" s="15" t="e">
        <f>SUM(#REF!)</f>
        <v>#REF!</v>
      </c>
      <c r="P158" s="15">
        <v>0</v>
      </c>
      <c r="Q158" s="15"/>
      <c r="R158" s="15">
        <v>0</v>
      </c>
      <c r="S158" s="15"/>
      <c r="T158" s="15" t="e">
        <f>#REF!*1.8</f>
        <v>#REF!</v>
      </c>
      <c r="U158" s="15"/>
      <c r="V158" s="15" t="e">
        <f t="shared" si="387"/>
        <v>#REF!</v>
      </c>
      <c r="W158" s="15" t="e">
        <f t="shared" si="388"/>
        <v>#REF!</v>
      </c>
      <c r="X158" s="15" t="e">
        <f t="shared" si="389"/>
        <v>#REF!</v>
      </c>
      <c r="Y158" s="15" t="e">
        <f t="shared" si="390"/>
        <v>#REF!</v>
      </c>
      <c r="Z158" s="15" t="e">
        <f t="shared" si="391"/>
        <v>#REF!</v>
      </c>
      <c r="AA158" s="15" t="e">
        <f t="shared" si="392"/>
        <v>#REF!</v>
      </c>
      <c r="AB158" s="15" t="e">
        <f t="shared" si="393"/>
        <v>#REF!</v>
      </c>
      <c r="AC158" s="15">
        <v>0</v>
      </c>
      <c r="AD158" s="15" t="e">
        <f t="shared" si="394"/>
        <v>#REF!</v>
      </c>
      <c r="AE158" s="15" t="e">
        <f t="shared" si="395"/>
        <v>#REF!</v>
      </c>
      <c r="AF158" s="15" t="e">
        <f t="shared" si="395"/>
        <v>#REF!</v>
      </c>
      <c r="AG158" s="15" t="e">
        <f t="shared" si="396"/>
        <v>#REF!</v>
      </c>
    </row>
    <row r="159" spans="1:33" s="17" customFormat="1" x14ac:dyDescent="0.65">
      <c r="A159" s="140"/>
      <c r="B159" s="140" t="s">
        <v>133</v>
      </c>
      <c r="C159" s="15">
        <v>105.50000000000001</v>
      </c>
      <c r="D159" s="15">
        <v>0</v>
      </c>
      <c r="E159" s="15">
        <v>1.6666666666666665</v>
      </c>
      <c r="F159" s="15">
        <v>0</v>
      </c>
      <c r="G159" s="15" t="e">
        <f>SUM(#REF!)</f>
        <v>#REF!</v>
      </c>
      <c r="H159" s="15" t="e">
        <f>SUM(#REF!)</f>
        <v>#REF!</v>
      </c>
      <c r="I159" s="15" t="e">
        <f>SUM(#REF!+#REF!)</f>
        <v>#REF!</v>
      </c>
      <c r="J159" s="15">
        <v>0</v>
      </c>
      <c r="K159" s="15">
        <v>0</v>
      </c>
      <c r="L159" s="15">
        <v>0</v>
      </c>
      <c r="M159" s="15">
        <v>0</v>
      </c>
      <c r="N159" s="15" t="e">
        <f>SUM(#REF!)</f>
        <v>#REF!</v>
      </c>
      <c r="O159" s="15" t="e">
        <f>SUM(#REF!)</f>
        <v>#REF!</v>
      </c>
      <c r="P159" s="15">
        <v>0</v>
      </c>
      <c r="Q159" s="15"/>
      <c r="R159" s="15">
        <v>0</v>
      </c>
      <c r="S159" s="15"/>
      <c r="T159" s="15" t="e">
        <f>#REF!*1.8</f>
        <v>#REF!</v>
      </c>
      <c r="U159" s="15"/>
      <c r="V159" s="15" t="e">
        <f t="shared" si="387"/>
        <v>#REF!</v>
      </c>
      <c r="W159" s="15" t="e">
        <f t="shared" si="388"/>
        <v>#REF!</v>
      </c>
      <c r="X159" s="15" t="e">
        <f t="shared" si="389"/>
        <v>#REF!</v>
      </c>
      <c r="Y159" s="15" t="e">
        <f t="shared" si="390"/>
        <v>#REF!</v>
      </c>
      <c r="Z159" s="15" t="e">
        <f t="shared" si="391"/>
        <v>#REF!</v>
      </c>
      <c r="AA159" s="15" t="e">
        <f t="shared" si="392"/>
        <v>#REF!</v>
      </c>
      <c r="AB159" s="15" t="e">
        <f t="shared" si="393"/>
        <v>#REF!</v>
      </c>
      <c r="AC159" s="15">
        <v>0</v>
      </c>
      <c r="AD159" s="15" t="e">
        <f t="shared" si="394"/>
        <v>#REF!</v>
      </c>
      <c r="AE159" s="15" t="e">
        <f t="shared" si="395"/>
        <v>#REF!</v>
      </c>
      <c r="AF159" s="15" t="e">
        <f t="shared" si="395"/>
        <v>#REF!</v>
      </c>
      <c r="AG159" s="15" t="e">
        <f t="shared" si="396"/>
        <v>#REF!</v>
      </c>
    </row>
    <row r="160" spans="1:33" s="17" customFormat="1" x14ac:dyDescent="0.65">
      <c r="A160" s="140"/>
      <c r="B160" s="140" t="s">
        <v>130</v>
      </c>
      <c r="C160" s="15">
        <v>0</v>
      </c>
      <c r="D160" s="15">
        <v>0</v>
      </c>
      <c r="E160" s="15">
        <v>0</v>
      </c>
      <c r="F160" s="15">
        <v>0</v>
      </c>
      <c r="G160" s="15" t="e">
        <f>SUM(#REF!)</f>
        <v>#REF!</v>
      </c>
      <c r="H160" s="15" t="e">
        <f>SUM(#REF!)</f>
        <v>#REF!</v>
      </c>
      <c r="I160" s="15" t="e">
        <f>SUM(#REF!+#REF!)</f>
        <v>#REF!</v>
      </c>
      <c r="J160" s="15">
        <v>0</v>
      </c>
      <c r="K160" s="15">
        <v>0</v>
      </c>
      <c r="L160" s="15">
        <v>0</v>
      </c>
      <c r="M160" s="15">
        <v>0</v>
      </c>
      <c r="N160" s="15" t="e">
        <f>SUM(#REF!)</f>
        <v>#REF!</v>
      </c>
      <c r="O160" s="15" t="e">
        <f>SUM(#REF!)</f>
        <v>#REF!</v>
      </c>
      <c r="P160" s="15">
        <v>0</v>
      </c>
      <c r="Q160" s="15"/>
      <c r="R160" s="15">
        <v>0</v>
      </c>
      <c r="S160" s="15"/>
      <c r="T160" s="15" t="e">
        <f>#REF!*1.8</f>
        <v>#REF!</v>
      </c>
      <c r="U160" s="15"/>
      <c r="V160" s="15" t="e">
        <f t="shared" si="387"/>
        <v>#REF!</v>
      </c>
      <c r="W160" s="15" t="e">
        <f t="shared" si="388"/>
        <v>#REF!</v>
      </c>
      <c r="X160" s="15" t="e">
        <f t="shared" si="389"/>
        <v>#REF!</v>
      </c>
      <c r="Y160" s="15" t="e">
        <f t="shared" si="390"/>
        <v>#REF!</v>
      </c>
      <c r="Z160" s="15" t="e">
        <f t="shared" si="391"/>
        <v>#REF!</v>
      </c>
      <c r="AA160" s="15" t="e">
        <f t="shared" si="392"/>
        <v>#REF!</v>
      </c>
      <c r="AB160" s="15" t="e">
        <f t="shared" si="393"/>
        <v>#REF!</v>
      </c>
      <c r="AC160" s="15">
        <v>0</v>
      </c>
      <c r="AD160" s="15" t="e">
        <f t="shared" si="394"/>
        <v>#REF!</v>
      </c>
      <c r="AE160" s="15" t="e">
        <f t="shared" si="395"/>
        <v>#REF!</v>
      </c>
      <c r="AF160" s="15" t="e">
        <f t="shared" si="395"/>
        <v>#REF!</v>
      </c>
      <c r="AG160" s="15" t="e">
        <f t="shared" si="396"/>
        <v>#REF!</v>
      </c>
    </row>
    <row r="161" spans="1:33" s="24" customFormat="1" x14ac:dyDescent="0.65">
      <c r="A161" s="143"/>
      <c r="B161" s="143" t="s">
        <v>134</v>
      </c>
      <c r="C161" s="23">
        <f>SUM(C162)</f>
        <v>219.33333333333331</v>
      </c>
      <c r="D161" s="23">
        <f t="shared" ref="D161:AG161" si="397">SUM(D162)</f>
        <v>0</v>
      </c>
      <c r="E161" s="23">
        <f t="shared" si="397"/>
        <v>8.6666666666666661</v>
      </c>
      <c r="F161" s="23">
        <f t="shared" si="397"/>
        <v>0</v>
      </c>
      <c r="G161" s="23" t="e">
        <f t="shared" si="397"/>
        <v>#REF!</v>
      </c>
      <c r="H161" s="23" t="e">
        <f t="shared" si="397"/>
        <v>#REF!</v>
      </c>
      <c r="I161" s="23" t="e">
        <f t="shared" si="397"/>
        <v>#REF!</v>
      </c>
      <c r="J161" s="23">
        <f t="shared" si="397"/>
        <v>23.999999999999996</v>
      </c>
      <c r="K161" s="23">
        <f t="shared" si="397"/>
        <v>0</v>
      </c>
      <c r="L161" s="23">
        <f t="shared" si="397"/>
        <v>7.23</v>
      </c>
      <c r="M161" s="23">
        <f t="shared" si="397"/>
        <v>0</v>
      </c>
      <c r="N161" s="23" t="e">
        <f t="shared" si="397"/>
        <v>#REF!</v>
      </c>
      <c r="O161" s="23" t="e">
        <f t="shared" si="397"/>
        <v>#REF!</v>
      </c>
      <c r="P161" s="23">
        <f t="shared" si="397"/>
        <v>36</v>
      </c>
      <c r="Q161" s="23">
        <f t="shared" si="397"/>
        <v>0</v>
      </c>
      <c r="R161" s="23">
        <f t="shared" si="397"/>
        <v>0</v>
      </c>
      <c r="S161" s="23">
        <f t="shared" si="397"/>
        <v>0</v>
      </c>
      <c r="T161" s="23" t="e">
        <f t="shared" si="397"/>
        <v>#REF!</v>
      </c>
      <c r="U161" s="23">
        <f t="shared" si="397"/>
        <v>0</v>
      </c>
      <c r="V161" s="23" t="e">
        <f t="shared" si="397"/>
        <v>#REF!</v>
      </c>
      <c r="W161" s="23" t="e">
        <f t="shared" si="397"/>
        <v>#REF!</v>
      </c>
      <c r="X161" s="23" t="e">
        <f t="shared" si="397"/>
        <v>#REF!</v>
      </c>
      <c r="Y161" s="23" t="e">
        <f t="shared" si="397"/>
        <v>#REF!</v>
      </c>
      <c r="Z161" s="23" t="e">
        <f t="shared" si="397"/>
        <v>#REF!</v>
      </c>
      <c r="AA161" s="23" t="e">
        <f t="shared" si="397"/>
        <v>#REF!</v>
      </c>
      <c r="AB161" s="23" t="e">
        <f t="shared" si="397"/>
        <v>#REF!</v>
      </c>
      <c r="AC161" s="23">
        <f t="shared" si="397"/>
        <v>0</v>
      </c>
      <c r="AD161" s="23" t="e">
        <f t="shared" si="397"/>
        <v>#REF!</v>
      </c>
      <c r="AE161" s="23" t="e">
        <f t="shared" si="397"/>
        <v>#REF!</v>
      </c>
      <c r="AF161" s="23" t="e">
        <f t="shared" si="397"/>
        <v>#REF!</v>
      </c>
      <c r="AG161" s="23" t="e">
        <f t="shared" si="397"/>
        <v>#REF!</v>
      </c>
    </row>
    <row r="162" spans="1:33" s="17" customFormat="1" x14ac:dyDescent="0.65">
      <c r="A162" s="144"/>
      <c r="B162" s="144" t="s">
        <v>135</v>
      </c>
      <c r="C162" s="15">
        <v>219.33333333333331</v>
      </c>
      <c r="D162" s="15">
        <v>0</v>
      </c>
      <c r="E162" s="15">
        <v>8.6666666666666661</v>
      </c>
      <c r="F162" s="15">
        <v>0</v>
      </c>
      <c r="G162" s="15" t="e">
        <f>SUM(#REF!)</f>
        <v>#REF!</v>
      </c>
      <c r="H162" s="15" t="e">
        <f>SUM(#REF!)</f>
        <v>#REF!</v>
      </c>
      <c r="I162" s="15" t="e">
        <f>SUM(#REF!+#REF!)</f>
        <v>#REF!</v>
      </c>
      <c r="J162" s="15">
        <v>23.999999999999996</v>
      </c>
      <c r="K162" s="15">
        <v>0</v>
      </c>
      <c r="L162" s="15">
        <v>7.23</v>
      </c>
      <c r="M162" s="15">
        <v>0</v>
      </c>
      <c r="N162" s="15" t="e">
        <f>SUM(#REF!)*1.8</f>
        <v>#REF!</v>
      </c>
      <c r="O162" s="15" t="e">
        <f>SUM(#REF!)*1.8</f>
        <v>#REF!</v>
      </c>
      <c r="P162" s="15">
        <v>36</v>
      </c>
      <c r="Q162" s="15"/>
      <c r="R162" s="15">
        <v>0</v>
      </c>
      <c r="S162" s="15"/>
      <c r="T162" s="15" t="e">
        <f>#REF!*1.8</f>
        <v>#REF!</v>
      </c>
      <c r="U162" s="15"/>
      <c r="V162" s="15" t="e">
        <f>SUM(C162+E162+G162)/2+I162</f>
        <v>#REF!</v>
      </c>
      <c r="W162" s="15" t="e">
        <f>SUM(D162+F162+H162)/3</f>
        <v>#REF!</v>
      </c>
      <c r="X162" s="15" t="e">
        <f>V162+W162</f>
        <v>#REF!</v>
      </c>
      <c r="Y162" s="15" t="e">
        <f t="shared" ref="Y162" si="398">SUM(J162+L162+N162)/2</f>
        <v>#REF!</v>
      </c>
      <c r="Z162" s="15" t="e">
        <f t="shared" ref="Z162" si="399">SUM(K162+M162+O162)/3</f>
        <v>#REF!</v>
      </c>
      <c r="AA162" s="15" t="e">
        <f t="shared" ref="AA162" si="400">Y162+Z162</f>
        <v>#REF!</v>
      </c>
      <c r="AB162" s="15" t="e">
        <f>SUM(P162+R162+T162)/2</f>
        <v>#REF!</v>
      </c>
      <c r="AC162" s="15">
        <v>0</v>
      </c>
      <c r="AD162" s="15" t="e">
        <f>AB162+AC162</f>
        <v>#REF!</v>
      </c>
      <c r="AE162" s="15" t="e">
        <f>V162+Y162+AB162</f>
        <v>#REF!</v>
      </c>
      <c r="AF162" s="15" t="e">
        <f>W162+Z162+AC162</f>
        <v>#REF!</v>
      </c>
      <c r="AG162" s="15" t="e">
        <f>AE162+AF162</f>
        <v>#REF!</v>
      </c>
    </row>
    <row r="163" spans="1:33" s="24" customFormat="1" x14ac:dyDescent="0.65">
      <c r="A163" s="143"/>
      <c r="B163" s="143" t="s">
        <v>136</v>
      </c>
      <c r="C163" s="23">
        <f>SUM(C164)</f>
        <v>655.55555555555554</v>
      </c>
      <c r="D163" s="23">
        <f t="shared" ref="D163:AG163" si="401">SUM(D164)</f>
        <v>5.5384615384615383</v>
      </c>
      <c r="E163" s="23">
        <f t="shared" si="401"/>
        <v>8.5555555555555571</v>
      </c>
      <c r="F163" s="23">
        <f t="shared" si="401"/>
        <v>5.3076923076923075</v>
      </c>
      <c r="G163" s="23" t="e">
        <f t="shared" si="401"/>
        <v>#REF!</v>
      </c>
      <c r="H163" s="23" t="e">
        <f t="shared" si="401"/>
        <v>#REF!</v>
      </c>
      <c r="I163" s="23" t="e">
        <f t="shared" si="401"/>
        <v>#REF!</v>
      </c>
      <c r="J163" s="23">
        <f t="shared" si="401"/>
        <v>23.450000000000003</v>
      </c>
      <c r="K163" s="23">
        <f t="shared" si="401"/>
        <v>0</v>
      </c>
      <c r="L163" s="23">
        <f t="shared" si="401"/>
        <v>17</v>
      </c>
      <c r="M163" s="23">
        <f t="shared" si="401"/>
        <v>1.6</v>
      </c>
      <c r="N163" s="23" t="e">
        <f t="shared" si="401"/>
        <v>#REF!</v>
      </c>
      <c r="O163" s="23" t="e">
        <f t="shared" si="401"/>
        <v>#REF!</v>
      </c>
      <c r="P163" s="23">
        <f t="shared" si="401"/>
        <v>0</v>
      </c>
      <c r="Q163" s="23">
        <f t="shared" si="401"/>
        <v>0</v>
      </c>
      <c r="R163" s="23">
        <f t="shared" si="401"/>
        <v>0</v>
      </c>
      <c r="S163" s="23">
        <f t="shared" si="401"/>
        <v>0</v>
      </c>
      <c r="T163" s="23" t="e">
        <f t="shared" si="401"/>
        <v>#REF!</v>
      </c>
      <c r="U163" s="23">
        <f t="shared" si="401"/>
        <v>0</v>
      </c>
      <c r="V163" s="23" t="e">
        <f t="shared" si="401"/>
        <v>#REF!</v>
      </c>
      <c r="W163" s="23" t="e">
        <f t="shared" si="401"/>
        <v>#REF!</v>
      </c>
      <c r="X163" s="23" t="e">
        <f t="shared" si="401"/>
        <v>#REF!</v>
      </c>
      <c r="Y163" s="23" t="e">
        <f t="shared" si="401"/>
        <v>#REF!</v>
      </c>
      <c r="Z163" s="23" t="e">
        <f t="shared" si="401"/>
        <v>#REF!</v>
      </c>
      <c r="AA163" s="23" t="e">
        <f t="shared" si="401"/>
        <v>#REF!</v>
      </c>
      <c r="AB163" s="23" t="e">
        <f t="shared" si="401"/>
        <v>#REF!</v>
      </c>
      <c r="AC163" s="23">
        <f t="shared" si="401"/>
        <v>0</v>
      </c>
      <c r="AD163" s="23" t="e">
        <f t="shared" si="401"/>
        <v>#REF!</v>
      </c>
      <c r="AE163" s="23" t="e">
        <f t="shared" si="401"/>
        <v>#REF!</v>
      </c>
      <c r="AF163" s="23" t="e">
        <f t="shared" si="401"/>
        <v>#REF!</v>
      </c>
      <c r="AG163" s="23" t="e">
        <f t="shared" si="401"/>
        <v>#REF!</v>
      </c>
    </row>
    <row r="164" spans="1:33" s="17" customFormat="1" x14ac:dyDescent="0.65">
      <c r="A164" s="140"/>
      <c r="B164" s="140" t="s">
        <v>137</v>
      </c>
      <c r="C164" s="15">
        <v>655.55555555555554</v>
      </c>
      <c r="D164" s="15">
        <v>5.5384615384615383</v>
      </c>
      <c r="E164" s="15">
        <v>8.5555555555555571</v>
      </c>
      <c r="F164" s="15">
        <v>5.3076923076923075</v>
      </c>
      <c r="G164" s="15" t="e">
        <f>SUM(#REF!)</f>
        <v>#REF!</v>
      </c>
      <c r="H164" s="15" t="e">
        <f>SUM(#REF!)</f>
        <v>#REF!</v>
      </c>
      <c r="I164" s="15" t="e">
        <f>SUM(#REF!+#REF!)</f>
        <v>#REF!</v>
      </c>
      <c r="J164" s="15">
        <v>23.450000000000003</v>
      </c>
      <c r="K164" s="15">
        <v>0</v>
      </c>
      <c r="L164" s="15">
        <v>17</v>
      </c>
      <c r="M164" s="15">
        <v>1.6</v>
      </c>
      <c r="N164" s="15" t="e">
        <f>SUM(#REF!)*1.8</f>
        <v>#REF!</v>
      </c>
      <c r="O164" s="15" t="e">
        <f>SUM(#REF!)*1.8</f>
        <v>#REF!</v>
      </c>
      <c r="P164" s="15">
        <v>0</v>
      </c>
      <c r="Q164" s="15"/>
      <c r="R164" s="15">
        <v>0</v>
      </c>
      <c r="S164" s="15"/>
      <c r="T164" s="15" t="e">
        <f>#REF!*1.8</f>
        <v>#REF!</v>
      </c>
      <c r="U164" s="15"/>
      <c r="V164" s="15" t="e">
        <f>SUM(C164+E164+G164)/2+I164</f>
        <v>#REF!</v>
      </c>
      <c r="W164" s="15" t="e">
        <f>SUM(D164+F164+H164)/3</f>
        <v>#REF!</v>
      </c>
      <c r="X164" s="15" t="e">
        <f>V164+W164</f>
        <v>#REF!</v>
      </c>
      <c r="Y164" s="15" t="e">
        <f t="shared" ref="Y164" si="402">SUM(J164+L164+N164)/2</f>
        <v>#REF!</v>
      </c>
      <c r="Z164" s="15" t="e">
        <f t="shared" ref="Z164" si="403">SUM(K164+M164+O164)/3</f>
        <v>#REF!</v>
      </c>
      <c r="AA164" s="15" t="e">
        <f t="shared" ref="AA164" si="404">Y164+Z164</f>
        <v>#REF!</v>
      </c>
      <c r="AB164" s="15" t="e">
        <f>SUM(P164+R164+T164)/2</f>
        <v>#REF!</v>
      </c>
      <c r="AC164" s="15">
        <v>0</v>
      </c>
      <c r="AD164" s="15" t="e">
        <f>AB164+AC164</f>
        <v>#REF!</v>
      </c>
      <c r="AE164" s="15" t="e">
        <f>V164+Y164+AB164</f>
        <v>#REF!</v>
      </c>
      <c r="AF164" s="15" t="e">
        <f>W164+Z164+AC164</f>
        <v>#REF!</v>
      </c>
      <c r="AG164" s="15" t="e">
        <f>AE164+AF164</f>
        <v>#REF!</v>
      </c>
    </row>
    <row r="165" spans="1:33" s="24" customFormat="1" x14ac:dyDescent="0.65">
      <c r="A165" s="143"/>
      <c r="B165" s="143" t="s">
        <v>206</v>
      </c>
      <c r="C165" s="23">
        <f>SUM(C166)</f>
        <v>113.5</v>
      </c>
      <c r="D165" s="23">
        <f t="shared" ref="D165:AG165" si="405">SUM(D166)</f>
        <v>0</v>
      </c>
      <c r="E165" s="23">
        <f t="shared" si="405"/>
        <v>0</v>
      </c>
      <c r="F165" s="23">
        <f t="shared" si="405"/>
        <v>0</v>
      </c>
      <c r="G165" s="23" t="e">
        <f t="shared" si="405"/>
        <v>#REF!</v>
      </c>
      <c r="H165" s="23" t="e">
        <f t="shared" si="405"/>
        <v>#REF!</v>
      </c>
      <c r="I165" s="23" t="e">
        <f t="shared" si="405"/>
        <v>#REF!</v>
      </c>
      <c r="J165" s="23">
        <f t="shared" si="405"/>
        <v>4.95</v>
      </c>
      <c r="K165" s="23">
        <f t="shared" si="405"/>
        <v>0</v>
      </c>
      <c r="L165" s="23">
        <f t="shared" si="405"/>
        <v>0</v>
      </c>
      <c r="M165" s="23">
        <f t="shared" si="405"/>
        <v>0</v>
      </c>
      <c r="N165" s="23" t="e">
        <f t="shared" si="405"/>
        <v>#REF!</v>
      </c>
      <c r="O165" s="23" t="e">
        <f t="shared" si="405"/>
        <v>#REF!</v>
      </c>
      <c r="P165" s="23">
        <f t="shared" si="405"/>
        <v>9</v>
      </c>
      <c r="Q165" s="23">
        <f t="shared" si="405"/>
        <v>0</v>
      </c>
      <c r="R165" s="23">
        <f t="shared" si="405"/>
        <v>0.6</v>
      </c>
      <c r="S165" s="23">
        <f t="shared" si="405"/>
        <v>0</v>
      </c>
      <c r="T165" s="23" t="e">
        <f t="shared" si="405"/>
        <v>#REF!</v>
      </c>
      <c r="U165" s="23">
        <f t="shared" si="405"/>
        <v>0</v>
      </c>
      <c r="V165" s="23" t="e">
        <f t="shared" si="405"/>
        <v>#REF!</v>
      </c>
      <c r="W165" s="23" t="e">
        <f t="shared" si="405"/>
        <v>#REF!</v>
      </c>
      <c r="X165" s="23" t="e">
        <f t="shared" si="405"/>
        <v>#REF!</v>
      </c>
      <c r="Y165" s="23" t="e">
        <f t="shared" si="405"/>
        <v>#REF!</v>
      </c>
      <c r="Z165" s="23" t="e">
        <f t="shared" si="405"/>
        <v>#REF!</v>
      </c>
      <c r="AA165" s="23" t="e">
        <f t="shared" si="405"/>
        <v>#REF!</v>
      </c>
      <c r="AB165" s="23" t="e">
        <f t="shared" si="405"/>
        <v>#REF!</v>
      </c>
      <c r="AC165" s="23">
        <f t="shared" si="405"/>
        <v>0</v>
      </c>
      <c r="AD165" s="23" t="e">
        <f t="shared" si="405"/>
        <v>#REF!</v>
      </c>
      <c r="AE165" s="23" t="e">
        <f t="shared" si="405"/>
        <v>#REF!</v>
      </c>
      <c r="AF165" s="23" t="e">
        <f t="shared" si="405"/>
        <v>#REF!</v>
      </c>
      <c r="AG165" s="23" t="e">
        <f t="shared" si="405"/>
        <v>#REF!</v>
      </c>
    </row>
    <row r="166" spans="1:33" s="17" customFormat="1" x14ac:dyDescent="0.65">
      <c r="A166" s="140"/>
      <c r="B166" s="140" t="s">
        <v>138</v>
      </c>
      <c r="C166" s="15">
        <v>113.5</v>
      </c>
      <c r="D166" s="15">
        <v>0</v>
      </c>
      <c r="E166" s="15">
        <v>0</v>
      </c>
      <c r="F166" s="15">
        <v>0</v>
      </c>
      <c r="G166" s="15" t="e">
        <f>SUM(#REF!)</f>
        <v>#REF!</v>
      </c>
      <c r="H166" s="15" t="e">
        <f>SUM(#REF!)</f>
        <v>#REF!</v>
      </c>
      <c r="I166" s="15" t="e">
        <f>SUM(#REF!+#REF!)</f>
        <v>#REF!</v>
      </c>
      <c r="J166" s="15">
        <v>4.95</v>
      </c>
      <c r="K166" s="15">
        <v>0</v>
      </c>
      <c r="L166" s="15">
        <v>0</v>
      </c>
      <c r="M166" s="15">
        <v>0</v>
      </c>
      <c r="N166" s="15" t="e">
        <f>SUM(#REF!)*1.8</f>
        <v>#REF!</v>
      </c>
      <c r="O166" s="15" t="e">
        <f>SUM(#REF!)</f>
        <v>#REF!</v>
      </c>
      <c r="P166" s="15">
        <v>9</v>
      </c>
      <c r="Q166" s="15"/>
      <c r="R166" s="15">
        <v>0.6</v>
      </c>
      <c r="S166" s="15"/>
      <c r="T166" s="15" t="e">
        <f>#REF!*1.8</f>
        <v>#REF!</v>
      </c>
      <c r="U166" s="15"/>
      <c r="V166" s="15" t="e">
        <f>SUM(C166+E166+G166)/2+I166</f>
        <v>#REF!</v>
      </c>
      <c r="W166" s="15" t="e">
        <f>SUM(D166+F166+H166)/3</f>
        <v>#REF!</v>
      </c>
      <c r="X166" s="15" t="e">
        <f>V166+W166</f>
        <v>#REF!</v>
      </c>
      <c r="Y166" s="15" t="e">
        <f t="shared" ref="Y166" si="406">SUM(J166+L166+N166)/2</f>
        <v>#REF!</v>
      </c>
      <c r="Z166" s="15" t="e">
        <f t="shared" ref="Z166" si="407">SUM(K166+M166+O166)/3</f>
        <v>#REF!</v>
      </c>
      <c r="AA166" s="15" t="e">
        <f t="shared" ref="AA166" si="408">Y166+Z166</f>
        <v>#REF!</v>
      </c>
      <c r="AB166" s="15" t="e">
        <f>SUM(P166+R166+T166)/2</f>
        <v>#REF!</v>
      </c>
      <c r="AC166" s="15">
        <v>0</v>
      </c>
      <c r="AD166" s="15" t="e">
        <f>AB166+AC166</f>
        <v>#REF!</v>
      </c>
      <c r="AE166" s="15" t="e">
        <f>V166+Y166+AB166</f>
        <v>#REF!</v>
      </c>
      <c r="AF166" s="15" t="e">
        <f>W166+Z166+AC166</f>
        <v>#REF!</v>
      </c>
      <c r="AG166" s="15" t="e">
        <f>AE166+AF166</f>
        <v>#REF!</v>
      </c>
    </row>
    <row r="167" spans="1:33" s="24" customFormat="1" x14ac:dyDescent="0.65">
      <c r="A167" s="143"/>
      <c r="B167" s="143" t="s">
        <v>139</v>
      </c>
      <c r="C167" s="23">
        <f>SUM(C168)</f>
        <v>40.333333333333336</v>
      </c>
      <c r="D167" s="23">
        <f t="shared" ref="D167:AG167" si="409">SUM(D168)</f>
        <v>0</v>
      </c>
      <c r="E167" s="23">
        <f t="shared" si="409"/>
        <v>0</v>
      </c>
      <c r="F167" s="23">
        <f t="shared" si="409"/>
        <v>0</v>
      </c>
      <c r="G167" s="23" t="e">
        <f t="shared" si="409"/>
        <v>#REF!</v>
      </c>
      <c r="H167" s="23" t="e">
        <f t="shared" si="409"/>
        <v>#REF!</v>
      </c>
      <c r="I167" s="23" t="e">
        <f t="shared" si="409"/>
        <v>#REF!</v>
      </c>
      <c r="J167" s="23">
        <f t="shared" si="409"/>
        <v>0</v>
      </c>
      <c r="K167" s="23">
        <f t="shared" si="409"/>
        <v>0</v>
      </c>
      <c r="L167" s="23">
        <f t="shared" si="409"/>
        <v>0</v>
      </c>
      <c r="M167" s="23">
        <f t="shared" si="409"/>
        <v>0</v>
      </c>
      <c r="N167" s="23" t="e">
        <f t="shared" si="409"/>
        <v>#REF!</v>
      </c>
      <c r="O167" s="23" t="e">
        <f t="shared" si="409"/>
        <v>#REF!</v>
      </c>
      <c r="P167" s="23">
        <f t="shared" si="409"/>
        <v>0</v>
      </c>
      <c r="Q167" s="23">
        <f t="shared" si="409"/>
        <v>0</v>
      </c>
      <c r="R167" s="23">
        <f t="shared" si="409"/>
        <v>0</v>
      </c>
      <c r="S167" s="23">
        <f t="shared" si="409"/>
        <v>0</v>
      </c>
      <c r="T167" s="23" t="e">
        <f t="shared" si="409"/>
        <v>#REF!</v>
      </c>
      <c r="U167" s="23">
        <f t="shared" si="409"/>
        <v>0</v>
      </c>
      <c r="V167" s="23" t="e">
        <f t="shared" si="409"/>
        <v>#REF!</v>
      </c>
      <c r="W167" s="23" t="e">
        <f t="shared" si="409"/>
        <v>#REF!</v>
      </c>
      <c r="X167" s="23" t="e">
        <f t="shared" si="409"/>
        <v>#REF!</v>
      </c>
      <c r="Y167" s="23" t="e">
        <f t="shared" si="409"/>
        <v>#REF!</v>
      </c>
      <c r="Z167" s="23" t="e">
        <f t="shared" si="409"/>
        <v>#REF!</v>
      </c>
      <c r="AA167" s="23" t="e">
        <f t="shared" si="409"/>
        <v>#REF!</v>
      </c>
      <c r="AB167" s="23" t="e">
        <f t="shared" si="409"/>
        <v>#REF!</v>
      </c>
      <c r="AC167" s="23">
        <f t="shared" si="409"/>
        <v>0</v>
      </c>
      <c r="AD167" s="23" t="e">
        <f t="shared" si="409"/>
        <v>#REF!</v>
      </c>
      <c r="AE167" s="23" t="e">
        <f t="shared" si="409"/>
        <v>#REF!</v>
      </c>
      <c r="AF167" s="23" t="e">
        <f t="shared" si="409"/>
        <v>#REF!</v>
      </c>
      <c r="AG167" s="23" t="e">
        <f t="shared" si="409"/>
        <v>#REF!</v>
      </c>
    </row>
    <row r="168" spans="1:33" s="17" customFormat="1" x14ac:dyDescent="0.65">
      <c r="A168" s="140"/>
      <c r="B168" s="140" t="s">
        <v>140</v>
      </c>
      <c r="C168" s="15">
        <v>40.333333333333336</v>
      </c>
      <c r="D168" s="15">
        <v>0</v>
      </c>
      <c r="E168" s="15">
        <v>0</v>
      </c>
      <c r="F168" s="15">
        <v>0</v>
      </c>
      <c r="G168" s="15" t="e">
        <f>SUM(#REF!)</f>
        <v>#REF!</v>
      </c>
      <c r="H168" s="15" t="e">
        <f>SUM(#REF!)</f>
        <v>#REF!</v>
      </c>
      <c r="I168" s="15" t="e">
        <f>SUM(#REF!+#REF!)</f>
        <v>#REF!</v>
      </c>
      <c r="J168" s="15">
        <v>0</v>
      </c>
      <c r="K168" s="15">
        <v>0</v>
      </c>
      <c r="L168" s="15">
        <v>0</v>
      </c>
      <c r="M168" s="15">
        <v>0</v>
      </c>
      <c r="N168" s="15" t="e">
        <f>SUM(#REF!)</f>
        <v>#REF!</v>
      </c>
      <c r="O168" s="15" t="e">
        <f>SUM(#REF!)</f>
        <v>#REF!</v>
      </c>
      <c r="P168" s="15">
        <v>0</v>
      </c>
      <c r="Q168" s="15"/>
      <c r="R168" s="15">
        <v>0</v>
      </c>
      <c r="S168" s="15"/>
      <c r="T168" s="15" t="e">
        <f>#REF!*1.8</f>
        <v>#REF!</v>
      </c>
      <c r="U168" s="15"/>
      <c r="V168" s="15" t="e">
        <f>SUM(C168+E168+G168)/2+I168</f>
        <v>#REF!</v>
      </c>
      <c r="W168" s="15" t="e">
        <f>SUM(D168+F168+H168)/3</f>
        <v>#REF!</v>
      </c>
      <c r="X168" s="15" t="e">
        <f>V168+W168</f>
        <v>#REF!</v>
      </c>
      <c r="Y168" s="15" t="e">
        <f t="shared" ref="Y168" si="410">SUM(J168+L168+N168)/2</f>
        <v>#REF!</v>
      </c>
      <c r="Z168" s="15" t="e">
        <f t="shared" ref="Z168" si="411">SUM(K168+M168+O168)/3</f>
        <v>#REF!</v>
      </c>
      <c r="AA168" s="15" t="e">
        <f t="shared" ref="AA168" si="412">Y168+Z168</f>
        <v>#REF!</v>
      </c>
      <c r="AB168" s="15" t="e">
        <f>SUM(P168+R168+T168)/2</f>
        <v>#REF!</v>
      </c>
      <c r="AC168" s="15">
        <v>0</v>
      </c>
      <c r="AD168" s="15" t="e">
        <f>AB168+AC168</f>
        <v>#REF!</v>
      </c>
      <c r="AE168" s="15" t="e">
        <f>V168+Y168+AB168</f>
        <v>#REF!</v>
      </c>
      <c r="AF168" s="15" t="e">
        <f>W168+Z168+AC168</f>
        <v>#REF!</v>
      </c>
      <c r="AG168" s="15" t="e">
        <f>AE168+AF168</f>
        <v>#REF!</v>
      </c>
    </row>
    <row r="169" spans="1:33" s="24" customFormat="1" x14ac:dyDescent="0.65">
      <c r="A169" s="143"/>
      <c r="B169" s="143" t="s">
        <v>141</v>
      </c>
      <c r="C169" s="23">
        <f>SUM(C170)</f>
        <v>0.33333333333333331</v>
      </c>
      <c r="D169" s="23">
        <f t="shared" ref="D169:AG169" si="413">SUM(D170)</f>
        <v>0</v>
      </c>
      <c r="E169" s="23">
        <f t="shared" si="413"/>
        <v>0</v>
      </c>
      <c r="F169" s="23">
        <f t="shared" si="413"/>
        <v>0</v>
      </c>
      <c r="G169" s="23" t="e">
        <f t="shared" si="413"/>
        <v>#REF!</v>
      </c>
      <c r="H169" s="23" t="e">
        <f t="shared" si="413"/>
        <v>#REF!</v>
      </c>
      <c r="I169" s="23" t="e">
        <f t="shared" si="413"/>
        <v>#REF!</v>
      </c>
      <c r="J169" s="23">
        <f t="shared" si="413"/>
        <v>5.5500000000000007</v>
      </c>
      <c r="K169" s="23">
        <f t="shared" si="413"/>
        <v>0</v>
      </c>
      <c r="L169" s="23">
        <f t="shared" si="413"/>
        <v>0</v>
      </c>
      <c r="M169" s="23">
        <f t="shared" si="413"/>
        <v>0</v>
      </c>
      <c r="N169" s="23" t="e">
        <f t="shared" si="413"/>
        <v>#REF!</v>
      </c>
      <c r="O169" s="23" t="e">
        <f t="shared" si="413"/>
        <v>#REF!</v>
      </c>
      <c r="P169" s="23">
        <f t="shared" si="413"/>
        <v>5.85</v>
      </c>
      <c r="Q169" s="23">
        <f t="shared" si="413"/>
        <v>0</v>
      </c>
      <c r="R169" s="23">
        <f t="shared" si="413"/>
        <v>0</v>
      </c>
      <c r="S169" s="23">
        <f t="shared" si="413"/>
        <v>0</v>
      </c>
      <c r="T169" s="23" t="e">
        <f t="shared" si="413"/>
        <v>#REF!</v>
      </c>
      <c r="U169" s="23">
        <f t="shared" si="413"/>
        <v>0</v>
      </c>
      <c r="V169" s="23" t="e">
        <f t="shared" si="413"/>
        <v>#REF!</v>
      </c>
      <c r="W169" s="23" t="e">
        <f t="shared" si="413"/>
        <v>#REF!</v>
      </c>
      <c r="X169" s="23" t="e">
        <f t="shared" si="413"/>
        <v>#REF!</v>
      </c>
      <c r="Y169" s="23" t="e">
        <f t="shared" si="413"/>
        <v>#REF!</v>
      </c>
      <c r="Z169" s="23" t="e">
        <f t="shared" si="413"/>
        <v>#REF!</v>
      </c>
      <c r="AA169" s="23" t="e">
        <f t="shared" si="413"/>
        <v>#REF!</v>
      </c>
      <c r="AB169" s="23" t="e">
        <f t="shared" si="413"/>
        <v>#REF!</v>
      </c>
      <c r="AC169" s="23">
        <f t="shared" si="413"/>
        <v>0</v>
      </c>
      <c r="AD169" s="23" t="e">
        <f t="shared" si="413"/>
        <v>#REF!</v>
      </c>
      <c r="AE169" s="23" t="e">
        <f t="shared" si="413"/>
        <v>#REF!</v>
      </c>
      <c r="AF169" s="23" t="e">
        <f t="shared" si="413"/>
        <v>#REF!</v>
      </c>
      <c r="AG169" s="23" t="e">
        <f t="shared" si="413"/>
        <v>#REF!</v>
      </c>
    </row>
    <row r="170" spans="1:33" s="17" customFormat="1" x14ac:dyDescent="0.65">
      <c r="A170" s="144"/>
      <c r="B170" s="144" t="s">
        <v>142</v>
      </c>
      <c r="C170" s="15">
        <v>0.33333333333333331</v>
      </c>
      <c r="D170" s="15">
        <v>0</v>
      </c>
      <c r="E170" s="15">
        <v>0</v>
      </c>
      <c r="F170" s="15">
        <v>0</v>
      </c>
      <c r="G170" s="15" t="e">
        <f>SUM(#REF!)</f>
        <v>#REF!</v>
      </c>
      <c r="H170" s="15" t="e">
        <f>SUM(#REF!)</f>
        <v>#REF!</v>
      </c>
      <c r="I170" s="15" t="e">
        <f>SUM(#REF!+#REF!)</f>
        <v>#REF!</v>
      </c>
      <c r="J170" s="15">
        <v>5.5500000000000007</v>
      </c>
      <c r="K170" s="15">
        <v>0</v>
      </c>
      <c r="L170" s="15">
        <v>0</v>
      </c>
      <c r="M170" s="15">
        <v>0</v>
      </c>
      <c r="N170" s="15" t="e">
        <f>SUM(#REF!)*1.8</f>
        <v>#REF!</v>
      </c>
      <c r="O170" s="15" t="e">
        <f>SUM(#REF!)</f>
        <v>#REF!</v>
      </c>
      <c r="P170" s="15">
        <v>5.85</v>
      </c>
      <c r="Q170" s="15"/>
      <c r="R170" s="15">
        <v>0</v>
      </c>
      <c r="S170" s="15"/>
      <c r="T170" s="15" t="e">
        <f>#REF!*1.8</f>
        <v>#REF!</v>
      </c>
      <c r="U170" s="15"/>
      <c r="V170" s="15" t="e">
        <f>SUM(C170+E170+G170)/2+I170</f>
        <v>#REF!</v>
      </c>
      <c r="W170" s="15" t="e">
        <f>SUM(D170+F170+H170)/3</f>
        <v>#REF!</v>
      </c>
      <c r="X170" s="15" t="e">
        <f>V170+W170</f>
        <v>#REF!</v>
      </c>
      <c r="Y170" s="15" t="e">
        <f t="shared" ref="Y170" si="414">SUM(J170+L170+N170)/2</f>
        <v>#REF!</v>
      </c>
      <c r="Z170" s="15" t="e">
        <f t="shared" ref="Z170" si="415">SUM(K170+M170+O170)/3</f>
        <v>#REF!</v>
      </c>
      <c r="AA170" s="15" t="e">
        <f t="shared" ref="AA170" si="416">Y170+Z170</f>
        <v>#REF!</v>
      </c>
      <c r="AB170" s="15" t="e">
        <f>SUM(P170+R170+T170)/2</f>
        <v>#REF!</v>
      </c>
      <c r="AC170" s="15">
        <v>0</v>
      </c>
      <c r="AD170" s="15" t="e">
        <f>AB170+AC170</f>
        <v>#REF!</v>
      </c>
      <c r="AE170" s="15" t="e">
        <f>V170+Y170+AB170</f>
        <v>#REF!</v>
      </c>
      <c r="AF170" s="15" t="e">
        <f>W170+Z170+AC170</f>
        <v>#REF!</v>
      </c>
      <c r="AG170" s="15" t="e">
        <f>AE170+AF170</f>
        <v>#REF!</v>
      </c>
    </row>
    <row r="171" spans="1:33" s="24" customFormat="1" x14ac:dyDescent="0.65">
      <c r="A171" s="143" t="s">
        <v>143</v>
      </c>
      <c r="B171" s="143"/>
      <c r="C171" s="23">
        <f>SUM(C172+C174+C180+C188+C190)</f>
        <v>1484.2222222222224</v>
      </c>
      <c r="D171" s="23">
        <f t="shared" ref="D171:AG171" si="417">SUM(D172+D174+D180+D188+D190)</f>
        <v>0.92307692307692313</v>
      </c>
      <c r="E171" s="23">
        <f t="shared" si="417"/>
        <v>10.833333333333334</v>
      </c>
      <c r="F171" s="23">
        <f t="shared" si="417"/>
        <v>10.846153846153847</v>
      </c>
      <c r="G171" s="23" t="e">
        <f t="shared" si="417"/>
        <v>#REF!</v>
      </c>
      <c r="H171" s="23" t="e">
        <f t="shared" si="417"/>
        <v>#REF!</v>
      </c>
      <c r="I171" s="23" t="e">
        <f t="shared" si="417"/>
        <v>#REF!</v>
      </c>
      <c r="J171" s="23">
        <f t="shared" si="417"/>
        <v>155.85</v>
      </c>
      <c r="K171" s="23">
        <f t="shared" si="417"/>
        <v>19.2</v>
      </c>
      <c r="L171" s="23">
        <f t="shared" si="417"/>
        <v>61.8</v>
      </c>
      <c r="M171" s="23">
        <f t="shared" si="417"/>
        <v>5.4</v>
      </c>
      <c r="N171" s="23" t="e">
        <f t="shared" si="417"/>
        <v>#REF!</v>
      </c>
      <c r="O171" s="23" t="e">
        <f t="shared" si="417"/>
        <v>#REF!</v>
      </c>
      <c r="P171" s="23">
        <f t="shared" si="417"/>
        <v>74.099999999999994</v>
      </c>
      <c r="Q171" s="23">
        <f t="shared" si="417"/>
        <v>0</v>
      </c>
      <c r="R171" s="23">
        <f t="shared" si="417"/>
        <v>0</v>
      </c>
      <c r="S171" s="23">
        <f t="shared" si="417"/>
        <v>0</v>
      </c>
      <c r="T171" s="23" t="e">
        <f t="shared" si="417"/>
        <v>#REF!</v>
      </c>
      <c r="U171" s="23">
        <f t="shared" si="417"/>
        <v>0</v>
      </c>
      <c r="V171" s="23" t="e">
        <f t="shared" si="417"/>
        <v>#REF!</v>
      </c>
      <c r="W171" s="23" t="e">
        <f t="shared" si="417"/>
        <v>#REF!</v>
      </c>
      <c r="X171" s="23" t="e">
        <f t="shared" si="417"/>
        <v>#REF!</v>
      </c>
      <c r="Y171" s="23" t="e">
        <f t="shared" si="417"/>
        <v>#REF!</v>
      </c>
      <c r="Z171" s="23" t="e">
        <f t="shared" si="417"/>
        <v>#REF!</v>
      </c>
      <c r="AA171" s="23" t="e">
        <f t="shared" si="417"/>
        <v>#REF!</v>
      </c>
      <c r="AB171" s="23" t="e">
        <f t="shared" si="417"/>
        <v>#REF!</v>
      </c>
      <c r="AC171" s="23">
        <f t="shared" si="417"/>
        <v>0</v>
      </c>
      <c r="AD171" s="23" t="e">
        <f t="shared" si="417"/>
        <v>#REF!</v>
      </c>
      <c r="AE171" s="23" t="e">
        <f t="shared" si="417"/>
        <v>#REF!</v>
      </c>
      <c r="AF171" s="23" t="e">
        <f t="shared" si="417"/>
        <v>#REF!</v>
      </c>
      <c r="AG171" s="23" t="e">
        <f t="shared" si="417"/>
        <v>#REF!</v>
      </c>
    </row>
    <row r="172" spans="1:33" s="24" customFormat="1" x14ac:dyDescent="0.65">
      <c r="A172" s="143"/>
      <c r="B172" s="143" t="s">
        <v>144</v>
      </c>
      <c r="C172" s="23">
        <f>SUM(C173)</f>
        <v>204.66666666666669</v>
      </c>
      <c r="D172" s="23">
        <f t="shared" ref="D172:AG172" si="418">SUM(D173)</f>
        <v>0.23076923076923078</v>
      </c>
      <c r="E172" s="23">
        <f t="shared" si="418"/>
        <v>0</v>
      </c>
      <c r="F172" s="23">
        <f t="shared" si="418"/>
        <v>0</v>
      </c>
      <c r="G172" s="23" t="e">
        <f t="shared" si="418"/>
        <v>#REF!</v>
      </c>
      <c r="H172" s="23" t="e">
        <f t="shared" si="418"/>
        <v>#REF!</v>
      </c>
      <c r="I172" s="23" t="e">
        <f t="shared" si="418"/>
        <v>#REF!</v>
      </c>
      <c r="J172" s="23">
        <f t="shared" si="418"/>
        <v>0</v>
      </c>
      <c r="K172" s="23">
        <f t="shared" si="418"/>
        <v>0</v>
      </c>
      <c r="L172" s="23">
        <f t="shared" si="418"/>
        <v>0</v>
      </c>
      <c r="M172" s="23">
        <f t="shared" si="418"/>
        <v>0</v>
      </c>
      <c r="N172" s="23" t="e">
        <f t="shared" si="418"/>
        <v>#REF!</v>
      </c>
      <c r="O172" s="23" t="e">
        <f t="shared" si="418"/>
        <v>#REF!</v>
      </c>
      <c r="P172" s="23">
        <f t="shared" si="418"/>
        <v>0</v>
      </c>
      <c r="Q172" s="23">
        <f t="shared" si="418"/>
        <v>0</v>
      </c>
      <c r="R172" s="23">
        <f t="shared" si="418"/>
        <v>0</v>
      </c>
      <c r="S172" s="23">
        <f t="shared" si="418"/>
        <v>0</v>
      </c>
      <c r="T172" s="23" t="e">
        <f t="shared" si="418"/>
        <v>#REF!</v>
      </c>
      <c r="U172" s="23">
        <f t="shared" si="418"/>
        <v>0</v>
      </c>
      <c r="V172" s="23" t="e">
        <f t="shared" si="418"/>
        <v>#REF!</v>
      </c>
      <c r="W172" s="23" t="e">
        <f t="shared" si="418"/>
        <v>#REF!</v>
      </c>
      <c r="X172" s="23" t="e">
        <f t="shared" si="418"/>
        <v>#REF!</v>
      </c>
      <c r="Y172" s="23" t="e">
        <f t="shared" si="418"/>
        <v>#REF!</v>
      </c>
      <c r="Z172" s="23" t="e">
        <f t="shared" si="418"/>
        <v>#REF!</v>
      </c>
      <c r="AA172" s="23" t="e">
        <f t="shared" si="418"/>
        <v>#REF!</v>
      </c>
      <c r="AB172" s="23" t="e">
        <f t="shared" si="418"/>
        <v>#REF!</v>
      </c>
      <c r="AC172" s="23">
        <f t="shared" si="418"/>
        <v>0</v>
      </c>
      <c r="AD172" s="23" t="e">
        <f t="shared" si="418"/>
        <v>#REF!</v>
      </c>
      <c r="AE172" s="23" t="e">
        <f t="shared" si="418"/>
        <v>#REF!</v>
      </c>
      <c r="AF172" s="23" t="e">
        <f t="shared" si="418"/>
        <v>#REF!</v>
      </c>
      <c r="AG172" s="23" t="e">
        <f t="shared" si="418"/>
        <v>#REF!</v>
      </c>
    </row>
    <row r="173" spans="1:33" s="17" customFormat="1" x14ac:dyDescent="0.65">
      <c r="A173" s="140"/>
      <c r="B173" s="140" t="s">
        <v>211</v>
      </c>
      <c r="C173" s="15">
        <v>204.66666666666669</v>
      </c>
      <c r="D173" s="15">
        <v>0.23076923076923078</v>
      </c>
      <c r="E173" s="15">
        <v>0</v>
      </c>
      <c r="F173" s="15">
        <v>0</v>
      </c>
      <c r="G173" s="15" t="e">
        <f>SUM(#REF!)</f>
        <v>#REF!</v>
      </c>
      <c r="H173" s="15" t="e">
        <f>SUM(#REF!)</f>
        <v>#REF!</v>
      </c>
      <c r="I173" s="15" t="e">
        <f>SUM(#REF!+#REF!)</f>
        <v>#REF!</v>
      </c>
      <c r="J173" s="15">
        <v>0</v>
      </c>
      <c r="K173" s="15">
        <v>0</v>
      </c>
      <c r="L173" s="15">
        <v>0</v>
      </c>
      <c r="M173" s="15">
        <v>0</v>
      </c>
      <c r="N173" s="15" t="e">
        <f>SUM(#REF!)*1.8</f>
        <v>#REF!</v>
      </c>
      <c r="O173" s="15" t="e">
        <f>SUM(#REF!)*1.8</f>
        <v>#REF!</v>
      </c>
      <c r="P173" s="15">
        <v>0</v>
      </c>
      <c r="Q173" s="15"/>
      <c r="R173" s="15">
        <v>0</v>
      </c>
      <c r="S173" s="15"/>
      <c r="T173" s="15" t="e">
        <f>#REF!*1.8</f>
        <v>#REF!</v>
      </c>
      <c r="U173" s="15"/>
      <c r="V173" s="15" t="e">
        <f>SUM(C173+E173+G173)/2+I173</f>
        <v>#REF!</v>
      </c>
      <c r="W173" s="15" t="e">
        <f>SUM(D173+F173+H173)/3</f>
        <v>#REF!</v>
      </c>
      <c r="X173" s="15" t="e">
        <f>V173+W173</f>
        <v>#REF!</v>
      </c>
      <c r="Y173" s="15" t="e">
        <f t="shared" ref="Y173" si="419">SUM(J173+L173+N173)/2</f>
        <v>#REF!</v>
      </c>
      <c r="Z173" s="15" t="e">
        <f t="shared" ref="Z173" si="420">SUM(K173+M173+O173)/3</f>
        <v>#REF!</v>
      </c>
      <c r="AA173" s="15" t="e">
        <f t="shared" ref="AA173" si="421">Y173+Z173</f>
        <v>#REF!</v>
      </c>
      <c r="AB173" s="15" t="e">
        <f>SUM(P173+R173+T173)/2</f>
        <v>#REF!</v>
      </c>
      <c r="AC173" s="15">
        <v>0</v>
      </c>
      <c r="AD173" s="15" t="e">
        <f>AB173+AC173</f>
        <v>#REF!</v>
      </c>
      <c r="AE173" s="15" t="e">
        <f>V173+Y173+AB173</f>
        <v>#REF!</v>
      </c>
      <c r="AF173" s="15" t="e">
        <f>W173+Z173+AC173</f>
        <v>#REF!</v>
      </c>
      <c r="AG173" s="15" t="e">
        <f>AE173+AF173</f>
        <v>#REF!</v>
      </c>
    </row>
    <row r="174" spans="1:33" s="24" customFormat="1" x14ac:dyDescent="0.65">
      <c r="A174" s="143"/>
      <c r="B174" s="143" t="s">
        <v>145</v>
      </c>
      <c r="C174" s="23">
        <f>SUM(C175:C179)</f>
        <v>368</v>
      </c>
      <c r="D174" s="23">
        <f t="shared" ref="D174:AG174" si="422">SUM(D175:D179)</f>
        <v>0.46153846153846156</v>
      </c>
      <c r="E174" s="23">
        <f t="shared" si="422"/>
        <v>0.99999999999999989</v>
      </c>
      <c r="F174" s="23">
        <f t="shared" si="422"/>
        <v>0</v>
      </c>
      <c r="G174" s="23" t="e">
        <f t="shared" si="422"/>
        <v>#REF!</v>
      </c>
      <c r="H174" s="23" t="e">
        <f t="shared" si="422"/>
        <v>#REF!</v>
      </c>
      <c r="I174" s="23" t="e">
        <f t="shared" si="422"/>
        <v>#REF!</v>
      </c>
      <c r="J174" s="23">
        <f t="shared" si="422"/>
        <v>16.2</v>
      </c>
      <c r="K174" s="23">
        <f t="shared" si="422"/>
        <v>0</v>
      </c>
      <c r="L174" s="23">
        <f t="shared" si="422"/>
        <v>0</v>
      </c>
      <c r="M174" s="23">
        <f t="shared" si="422"/>
        <v>0</v>
      </c>
      <c r="N174" s="23" t="e">
        <f t="shared" si="422"/>
        <v>#REF!</v>
      </c>
      <c r="O174" s="23" t="e">
        <f t="shared" si="422"/>
        <v>#REF!</v>
      </c>
      <c r="P174" s="23">
        <f t="shared" si="422"/>
        <v>13.05</v>
      </c>
      <c r="Q174" s="23">
        <f t="shared" si="422"/>
        <v>0</v>
      </c>
      <c r="R174" s="23">
        <f t="shared" si="422"/>
        <v>0</v>
      </c>
      <c r="S174" s="23">
        <f t="shared" si="422"/>
        <v>0</v>
      </c>
      <c r="T174" s="23" t="e">
        <f t="shared" si="422"/>
        <v>#REF!</v>
      </c>
      <c r="U174" s="23">
        <f t="shared" si="422"/>
        <v>0</v>
      </c>
      <c r="V174" s="23" t="e">
        <f t="shared" si="422"/>
        <v>#REF!</v>
      </c>
      <c r="W174" s="23" t="e">
        <f t="shared" si="422"/>
        <v>#REF!</v>
      </c>
      <c r="X174" s="23" t="e">
        <f t="shared" si="422"/>
        <v>#REF!</v>
      </c>
      <c r="Y174" s="23" t="e">
        <f t="shared" si="422"/>
        <v>#REF!</v>
      </c>
      <c r="Z174" s="23" t="e">
        <f t="shared" si="422"/>
        <v>#REF!</v>
      </c>
      <c r="AA174" s="23" t="e">
        <f t="shared" si="422"/>
        <v>#REF!</v>
      </c>
      <c r="AB174" s="23" t="e">
        <f t="shared" si="422"/>
        <v>#REF!</v>
      </c>
      <c r="AC174" s="23">
        <f t="shared" si="422"/>
        <v>0</v>
      </c>
      <c r="AD174" s="23" t="e">
        <f t="shared" si="422"/>
        <v>#REF!</v>
      </c>
      <c r="AE174" s="23" t="e">
        <f t="shared" si="422"/>
        <v>#REF!</v>
      </c>
      <c r="AF174" s="23" t="e">
        <f t="shared" si="422"/>
        <v>#REF!</v>
      </c>
      <c r="AG174" s="23" t="e">
        <f t="shared" si="422"/>
        <v>#REF!</v>
      </c>
    </row>
    <row r="175" spans="1:33" s="17" customFormat="1" x14ac:dyDescent="0.65">
      <c r="A175" s="140"/>
      <c r="B175" s="140" t="s">
        <v>146</v>
      </c>
      <c r="C175" s="15">
        <v>162.33333333333334</v>
      </c>
      <c r="D175" s="15">
        <v>0.23076923076923078</v>
      </c>
      <c r="E175" s="15">
        <v>0</v>
      </c>
      <c r="F175" s="15">
        <v>0</v>
      </c>
      <c r="G175" s="15" t="e">
        <f>SUM(#REF!)</f>
        <v>#REF!</v>
      </c>
      <c r="H175" s="15" t="e">
        <f>SUM(#REF!)</f>
        <v>#REF!</v>
      </c>
      <c r="I175" s="15" t="e">
        <f>SUM(#REF!+#REF!)</f>
        <v>#REF!</v>
      </c>
      <c r="J175" s="15">
        <v>0</v>
      </c>
      <c r="K175" s="15">
        <v>0</v>
      </c>
      <c r="L175" s="15">
        <v>0</v>
      </c>
      <c r="M175" s="15">
        <v>0</v>
      </c>
      <c r="N175" s="15" t="e">
        <f>SUM(#REF!)*1.8</f>
        <v>#REF!</v>
      </c>
      <c r="O175" s="15" t="e">
        <f>SUM(#REF!)</f>
        <v>#REF!</v>
      </c>
      <c r="P175" s="15">
        <v>0</v>
      </c>
      <c r="Q175" s="15"/>
      <c r="R175" s="15">
        <v>0</v>
      </c>
      <c r="S175" s="15"/>
      <c r="T175" s="15" t="e">
        <f>#REF!*1.8</f>
        <v>#REF!</v>
      </c>
      <c r="U175" s="15"/>
      <c r="V175" s="15" t="e">
        <f t="shared" ref="V175:V176" si="423">SUM(C175+E175+G175)/2+I175</f>
        <v>#REF!</v>
      </c>
      <c r="W175" s="15" t="e">
        <f t="shared" ref="W175:W177" si="424">SUM(D175+F175+H175)/3</f>
        <v>#REF!</v>
      </c>
      <c r="X175" s="15" t="e">
        <f t="shared" ref="X175:X177" si="425">V175+W175</f>
        <v>#REF!</v>
      </c>
      <c r="Y175" s="15" t="e">
        <f t="shared" ref="Y175:Y178" si="426">SUM(J175+L175+N175)/2</f>
        <v>#REF!</v>
      </c>
      <c r="Z175" s="15" t="e">
        <f t="shared" ref="Z175:Z178" si="427">SUM(K175+M175+O175)/3</f>
        <v>#REF!</v>
      </c>
      <c r="AA175" s="15" t="e">
        <f t="shared" ref="AA175:AA178" si="428">Y175+Z175</f>
        <v>#REF!</v>
      </c>
      <c r="AB175" s="15" t="e">
        <f t="shared" ref="AB175:AB177" si="429">SUM(P175+R175+T175)/2</f>
        <v>#REF!</v>
      </c>
      <c r="AC175" s="15">
        <v>0</v>
      </c>
      <c r="AD175" s="15" t="e">
        <f t="shared" ref="AD175:AD177" si="430">AB175+AC175</f>
        <v>#REF!</v>
      </c>
      <c r="AE175" s="15" t="e">
        <f t="shared" ref="AE175:AF178" si="431">V175+Y175+AB175</f>
        <v>#REF!</v>
      </c>
      <c r="AF175" s="15" t="e">
        <f t="shared" si="431"/>
        <v>#REF!</v>
      </c>
      <c r="AG175" s="15" t="e">
        <f t="shared" ref="AG175:AG178" si="432">AE175+AF175</f>
        <v>#REF!</v>
      </c>
    </row>
    <row r="176" spans="1:33" s="17" customFormat="1" x14ac:dyDescent="0.65">
      <c r="A176" s="140"/>
      <c r="B176" s="140" t="s">
        <v>147</v>
      </c>
      <c r="C176" s="15">
        <v>100.16666666666666</v>
      </c>
      <c r="D176" s="15">
        <v>0.23076923076923078</v>
      </c>
      <c r="E176" s="15">
        <v>0.16666666666666666</v>
      </c>
      <c r="F176" s="15">
        <v>0</v>
      </c>
      <c r="G176" s="15" t="e">
        <f>SUM(#REF!)</f>
        <v>#REF!</v>
      </c>
      <c r="H176" s="15" t="e">
        <f>SUM(#REF!)</f>
        <v>#REF!</v>
      </c>
      <c r="I176" s="15" t="e">
        <f>SUM(#REF!+#REF!)</f>
        <v>#REF!</v>
      </c>
      <c r="J176" s="15">
        <v>0</v>
      </c>
      <c r="K176" s="15">
        <v>0</v>
      </c>
      <c r="L176" s="15">
        <v>0</v>
      </c>
      <c r="M176" s="15">
        <v>0</v>
      </c>
      <c r="N176" s="15" t="e">
        <f>SUM(#REF!)*1.8</f>
        <v>#REF!</v>
      </c>
      <c r="O176" s="15" t="e">
        <f>SUM(#REF!)</f>
        <v>#REF!</v>
      </c>
      <c r="P176" s="15">
        <v>0</v>
      </c>
      <c r="Q176" s="15"/>
      <c r="R176" s="15">
        <v>0</v>
      </c>
      <c r="S176" s="15"/>
      <c r="T176" s="15" t="e">
        <f>#REF!*1.8</f>
        <v>#REF!</v>
      </c>
      <c r="U176" s="15"/>
      <c r="V176" s="15" t="e">
        <f t="shared" si="423"/>
        <v>#REF!</v>
      </c>
      <c r="W176" s="15" t="e">
        <f t="shared" si="424"/>
        <v>#REF!</v>
      </c>
      <c r="X176" s="15" t="e">
        <f t="shared" si="425"/>
        <v>#REF!</v>
      </c>
      <c r="Y176" s="15" t="e">
        <f t="shared" si="426"/>
        <v>#REF!</v>
      </c>
      <c r="Z176" s="15" t="e">
        <f t="shared" si="427"/>
        <v>#REF!</v>
      </c>
      <c r="AA176" s="15" t="e">
        <f t="shared" si="428"/>
        <v>#REF!</v>
      </c>
      <c r="AB176" s="15" t="e">
        <f t="shared" si="429"/>
        <v>#REF!</v>
      </c>
      <c r="AC176" s="15">
        <v>0</v>
      </c>
      <c r="AD176" s="15" t="e">
        <f t="shared" si="430"/>
        <v>#REF!</v>
      </c>
      <c r="AE176" s="15" t="e">
        <f t="shared" si="431"/>
        <v>#REF!</v>
      </c>
      <c r="AF176" s="15" t="e">
        <f t="shared" si="431"/>
        <v>#REF!</v>
      </c>
      <c r="AG176" s="15" t="e">
        <f t="shared" si="432"/>
        <v>#REF!</v>
      </c>
    </row>
    <row r="177" spans="1:33" s="17" customFormat="1" x14ac:dyDescent="0.65">
      <c r="A177" s="140"/>
      <c r="B177" s="140" t="s">
        <v>149</v>
      </c>
      <c r="C177" s="15">
        <v>105.5</v>
      </c>
      <c r="D177" s="15">
        <v>0</v>
      </c>
      <c r="E177" s="15">
        <v>0.83333333333333326</v>
      </c>
      <c r="F177" s="15">
        <v>0</v>
      </c>
      <c r="G177" s="15" t="e">
        <f>SUM(#REF!)</f>
        <v>#REF!</v>
      </c>
      <c r="H177" s="15" t="e">
        <f>SUM(#REF!)</f>
        <v>#REF!</v>
      </c>
      <c r="I177" s="15" t="e">
        <f>SUM(#REF!+#REF!)</f>
        <v>#REF!</v>
      </c>
      <c r="J177" s="15">
        <v>0</v>
      </c>
      <c r="K177" s="15">
        <v>0</v>
      </c>
      <c r="L177" s="15">
        <v>0</v>
      </c>
      <c r="M177" s="15">
        <v>0</v>
      </c>
      <c r="N177" s="15" t="e">
        <f>SUM(#REF!)*1.8</f>
        <v>#REF!</v>
      </c>
      <c r="O177" s="15" t="e">
        <f>SUM(#REF!)</f>
        <v>#REF!</v>
      </c>
      <c r="P177" s="15">
        <v>0</v>
      </c>
      <c r="Q177" s="15"/>
      <c r="R177" s="15">
        <v>0</v>
      </c>
      <c r="S177" s="15"/>
      <c r="T177" s="15" t="e">
        <f>#REF!*1.8</f>
        <v>#REF!</v>
      </c>
      <c r="U177" s="15"/>
      <c r="V177" s="15" t="e">
        <f>SUM(C177+E177+G177)/2+I177</f>
        <v>#REF!</v>
      </c>
      <c r="W177" s="15" t="e">
        <f t="shared" si="424"/>
        <v>#REF!</v>
      </c>
      <c r="X177" s="15" t="e">
        <f t="shared" si="425"/>
        <v>#REF!</v>
      </c>
      <c r="Y177" s="15" t="e">
        <f t="shared" si="426"/>
        <v>#REF!</v>
      </c>
      <c r="Z177" s="15" t="e">
        <f t="shared" si="427"/>
        <v>#REF!</v>
      </c>
      <c r="AA177" s="15" t="e">
        <f t="shared" si="428"/>
        <v>#REF!</v>
      </c>
      <c r="AB177" s="15" t="e">
        <f t="shared" si="429"/>
        <v>#REF!</v>
      </c>
      <c r="AC177" s="15">
        <v>0</v>
      </c>
      <c r="AD177" s="15" t="e">
        <f t="shared" si="430"/>
        <v>#REF!</v>
      </c>
      <c r="AE177" s="15" t="e">
        <f t="shared" si="431"/>
        <v>#REF!</v>
      </c>
      <c r="AF177" s="15" t="e">
        <f t="shared" si="431"/>
        <v>#REF!</v>
      </c>
      <c r="AG177" s="15" t="e">
        <f t="shared" si="432"/>
        <v>#REF!</v>
      </c>
    </row>
    <row r="178" spans="1:33" s="17" customFormat="1" x14ac:dyDescent="0.65">
      <c r="A178" s="140"/>
      <c r="B178" s="140" t="s">
        <v>148</v>
      </c>
      <c r="C178" s="15">
        <v>0</v>
      </c>
      <c r="D178" s="15">
        <v>0</v>
      </c>
      <c r="E178" s="15">
        <v>0</v>
      </c>
      <c r="F178" s="15">
        <v>0</v>
      </c>
      <c r="G178" s="15" t="e">
        <f>SUM(#REF!)</f>
        <v>#REF!</v>
      </c>
      <c r="H178" s="15" t="e">
        <f>SUM(#REF!)</f>
        <v>#REF!</v>
      </c>
      <c r="I178" s="15" t="e">
        <f>SUM(#REF!+#REF!)</f>
        <v>#REF!</v>
      </c>
      <c r="J178" s="15">
        <v>16.2</v>
      </c>
      <c r="K178" s="15">
        <v>0</v>
      </c>
      <c r="L178" s="15">
        <v>0</v>
      </c>
      <c r="M178" s="15">
        <v>0</v>
      </c>
      <c r="N178" s="15" t="e">
        <f>SUM(#REF!)*1.8</f>
        <v>#REF!</v>
      </c>
      <c r="O178" s="15" t="e">
        <f>SUM(#REF!)*1.8</f>
        <v>#REF!</v>
      </c>
      <c r="P178" s="15">
        <v>13.05</v>
      </c>
      <c r="Q178" s="15"/>
      <c r="R178" s="15">
        <v>0</v>
      </c>
      <c r="S178" s="15"/>
      <c r="T178" s="15" t="e">
        <f>#REF!*1.8</f>
        <v>#REF!</v>
      </c>
      <c r="U178" s="15"/>
      <c r="V178" s="15" t="e">
        <f t="shared" ref="V178:V179" si="433">SUM(C178+E178+G178)/2+I178</f>
        <v>#REF!</v>
      </c>
      <c r="W178" s="15" t="e">
        <f t="shared" ref="W178:W179" si="434">SUM(D178+F178+H178)/3</f>
        <v>#REF!</v>
      </c>
      <c r="X178" s="15" t="e">
        <f t="shared" ref="X178:X179" si="435">V178+W178</f>
        <v>#REF!</v>
      </c>
      <c r="Y178" s="15" t="e">
        <f t="shared" si="426"/>
        <v>#REF!</v>
      </c>
      <c r="Z178" s="15" t="e">
        <f t="shared" si="427"/>
        <v>#REF!</v>
      </c>
      <c r="AA178" s="15" t="e">
        <f t="shared" si="428"/>
        <v>#REF!</v>
      </c>
      <c r="AB178" s="15" t="e">
        <f>SUM(P178+R178+T178)/2</f>
        <v>#REF!</v>
      </c>
      <c r="AC178" s="15">
        <v>0</v>
      </c>
      <c r="AD178" s="15" t="e">
        <f>AB178+AC178</f>
        <v>#REF!</v>
      </c>
      <c r="AE178" s="15" t="e">
        <f t="shared" si="431"/>
        <v>#REF!</v>
      </c>
      <c r="AF178" s="15" t="e">
        <f t="shared" si="431"/>
        <v>#REF!</v>
      </c>
      <c r="AG178" s="15" t="e">
        <f t="shared" si="432"/>
        <v>#REF!</v>
      </c>
    </row>
    <row r="179" spans="1:33" s="17" customFormat="1" x14ac:dyDescent="0.65">
      <c r="A179" s="140"/>
      <c r="B179" s="140" t="s">
        <v>254</v>
      </c>
      <c r="C179" s="15">
        <v>0</v>
      </c>
      <c r="D179" s="15">
        <v>0</v>
      </c>
      <c r="E179" s="15">
        <v>0</v>
      </c>
      <c r="F179" s="15">
        <v>0</v>
      </c>
      <c r="G179" s="15" t="e">
        <f>SUM(#REF!)</f>
        <v>#REF!</v>
      </c>
      <c r="H179" s="15" t="e">
        <f>SUM(#REF!)</f>
        <v>#REF!</v>
      </c>
      <c r="I179" s="15" t="e">
        <f>SUM(#REF!+#REF!)</f>
        <v>#REF!</v>
      </c>
      <c r="J179" s="15">
        <v>0</v>
      </c>
      <c r="K179" s="15">
        <v>0</v>
      </c>
      <c r="L179" s="15">
        <v>0</v>
      </c>
      <c r="M179" s="15">
        <v>0</v>
      </c>
      <c r="N179" s="15" t="e">
        <f>SUM(#REF!)*1.8</f>
        <v>#REF!</v>
      </c>
      <c r="O179" s="15" t="e">
        <f>SUM(#REF!)</f>
        <v>#REF!</v>
      </c>
      <c r="P179" s="15">
        <v>0</v>
      </c>
      <c r="Q179" s="15">
        <v>0</v>
      </c>
      <c r="R179" s="15">
        <v>0</v>
      </c>
      <c r="S179" s="15">
        <v>0</v>
      </c>
      <c r="T179" s="15" t="e">
        <f>#REF!*1.8</f>
        <v>#REF!</v>
      </c>
      <c r="U179" s="15"/>
      <c r="V179" s="15" t="e">
        <f t="shared" si="433"/>
        <v>#REF!</v>
      </c>
      <c r="W179" s="15" t="e">
        <f t="shared" si="434"/>
        <v>#REF!</v>
      </c>
      <c r="X179" s="15" t="e">
        <f t="shared" si="435"/>
        <v>#REF!</v>
      </c>
      <c r="Y179" s="15" t="e">
        <f t="shared" ref="Y179" si="436">SUM(J179+L179+N179)/2</f>
        <v>#REF!</v>
      </c>
      <c r="Z179" s="15" t="e">
        <f t="shared" ref="Z179" si="437">SUM(K179+M179+O179)/3</f>
        <v>#REF!</v>
      </c>
      <c r="AA179" s="15" t="e">
        <f t="shared" ref="AA179" si="438">Y179+Z179</f>
        <v>#REF!</v>
      </c>
      <c r="AB179" s="15" t="e">
        <f>SUM(P179+R179+T179)/2</f>
        <v>#REF!</v>
      </c>
      <c r="AC179" s="15">
        <v>0</v>
      </c>
      <c r="AD179" s="15" t="e">
        <f>AB179+AC179</f>
        <v>#REF!</v>
      </c>
      <c r="AE179" s="15" t="e">
        <f t="shared" ref="AE179" si="439">V179+Y179+AB179</f>
        <v>#REF!</v>
      </c>
      <c r="AF179" s="15" t="e">
        <f t="shared" ref="AF179" si="440">W179+Z179+AC179</f>
        <v>#REF!</v>
      </c>
      <c r="AG179" s="15" t="e">
        <f t="shared" ref="AG179" si="441">AE179+AF179</f>
        <v>#REF!</v>
      </c>
    </row>
    <row r="180" spans="1:33" s="24" customFormat="1" x14ac:dyDescent="0.65">
      <c r="A180" s="143"/>
      <c r="B180" s="143" t="s">
        <v>150</v>
      </c>
      <c r="C180" s="23">
        <f>SUM(C181:C187)</f>
        <v>562.72222222222217</v>
      </c>
      <c r="D180" s="23">
        <f t="shared" ref="D180:AG180" si="442">SUM(D181:D187)</f>
        <v>0</v>
      </c>
      <c r="E180" s="23">
        <f t="shared" si="442"/>
        <v>5.166666666666667</v>
      </c>
      <c r="F180" s="23">
        <f t="shared" si="442"/>
        <v>0</v>
      </c>
      <c r="G180" s="23" t="e">
        <f t="shared" si="442"/>
        <v>#REF!</v>
      </c>
      <c r="H180" s="23" t="e">
        <f t="shared" si="442"/>
        <v>#REF!</v>
      </c>
      <c r="I180" s="23" t="e">
        <f t="shared" si="442"/>
        <v>#REF!</v>
      </c>
      <c r="J180" s="23">
        <f t="shared" si="442"/>
        <v>119.25</v>
      </c>
      <c r="K180" s="23">
        <f t="shared" si="442"/>
        <v>19.2</v>
      </c>
      <c r="L180" s="23">
        <f t="shared" si="442"/>
        <v>61.8</v>
      </c>
      <c r="M180" s="23">
        <f t="shared" si="442"/>
        <v>5.4</v>
      </c>
      <c r="N180" s="23" t="e">
        <f>SUM(N181:N187)</f>
        <v>#REF!</v>
      </c>
      <c r="O180" s="23" t="e">
        <f t="shared" si="442"/>
        <v>#REF!</v>
      </c>
      <c r="P180" s="23">
        <f t="shared" si="442"/>
        <v>45</v>
      </c>
      <c r="Q180" s="23">
        <f t="shared" si="442"/>
        <v>0</v>
      </c>
      <c r="R180" s="23">
        <f t="shared" si="442"/>
        <v>0</v>
      </c>
      <c r="S180" s="23">
        <f t="shared" si="442"/>
        <v>0</v>
      </c>
      <c r="T180" s="23" t="e">
        <f t="shared" si="442"/>
        <v>#REF!</v>
      </c>
      <c r="U180" s="23">
        <f t="shared" si="442"/>
        <v>0</v>
      </c>
      <c r="V180" s="23" t="e">
        <f t="shared" si="442"/>
        <v>#REF!</v>
      </c>
      <c r="W180" s="23" t="e">
        <f t="shared" si="442"/>
        <v>#REF!</v>
      </c>
      <c r="X180" s="23" t="e">
        <f t="shared" si="442"/>
        <v>#REF!</v>
      </c>
      <c r="Y180" s="23" t="e">
        <f t="shared" si="442"/>
        <v>#REF!</v>
      </c>
      <c r="Z180" s="23" t="e">
        <f t="shared" si="442"/>
        <v>#REF!</v>
      </c>
      <c r="AA180" s="23" t="e">
        <f t="shared" si="442"/>
        <v>#REF!</v>
      </c>
      <c r="AB180" s="23" t="e">
        <f t="shared" si="442"/>
        <v>#REF!</v>
      </c>
      <c r="AC180" s="23">
        <f t="shared" si="442"/>
        <v>0</v>
      </c>
      <c r="AD180" s="23" t="e">
        <f t="shared" si="442"/>
        <v>#REF!</v>
      </c>
      <c r="AE180" s="23" t="e">
        <f t="shared" si="442"/>
        <v>#REF!</v>
      </c>
      <c r="AF180" s="23" t="e">
        <f t="shared" si="442"/>
        <v>#REF!</v>
      </c>
      <c r="AG180" s="23" t="e">
        <f t="shared" si="442"/>
        <v>#REF!</v>
      </c>
    </row>
    <row r="181" spans="1:33" s="17" customFormat="1" x14ac:dyDescent="0.65">
      <c r="A181" s="140"/>
      <c r="B181" s="140" t="s">
        <v>151</v>
      </c>
      <c r="C181" s="15">
        <v>156.38888888888889</v>
      </c>
      <c r="D181" s="15">
        <v>0</v>
      </c>
      <c r="E181" s="15">
        <v>0.66666666666666663</v>
      </c>
      <c r="F181" s="15">
        <v>0</v>
      </c>
      <c r="G181" s="15" t="e">
        <f>SUM(#REF!)</f>
        <v>#REF!</v>
      </c>
      <c r="H181" s="15" t="e">
        <f>SUM(#REF!)</f>
        <v>#REF!</v>
      </c>
      <c r="I181" s="15" t="e">
        <f>SUM(#REF!+#REF!)</f>
        <v>#REF!</v>
      </c>
      <c r="J181" s="15">
        <v>0</v>
      </c>
      <c r="K181" s="15">
        <v>0</v>
      </c>
      <c r="L181" s="15">
        <v>0</v>
      </c>
      <c r="M181" s="15">
        <v>0</v>
      </c>
      <c r="N181" s="15" t="e">
        <f>SUM(#REF!)*1.8</f>
        <v>#REF!</v>
      </c>
      <c r="O181" s="15" t="e">
        <f>SUM(#REF!)</f>
        <v>#REF!</v>
      </c>
      <c r="P181" s="15">
        <v>0</v>
      </c>
      <c r="Q181" s="15"/>
      <c r="R181" s="15">
        <v>0</v>
      </c>
      <c r="S181" s="15"/>
      <c r="T181" s="15" t="e">
        <f>#REF!*1.8</f>
        <v>#REF!</v>
      </c>
      <c r="U181" s="15"/>
      <c r="V181" s="15" t="e">
        <f t="shared" ref="V181:V187" si="443">SUM(C181+E181+G181)/2+I181</f>
        <v>#REF!</v>
      </c>
      <c r="W181" s="15" t="e">
        <f t="shared" ref="W181:W187" si="444">SUM(D181+F181+H181)/3</f>
        <v>#REF!</v>
      </c>
      <c r="X181" s="15" t="e">
        <f t="shared" ref="X181:X187" si="445">V181+W181</f>
        <v>#REF!</v>
      </c>
      <c r="Y181" s="15" t="e">
        <f t="shared" ref="Y181:Y187" si="446">SUM(J181+L181+N181)/2</f>
        <v>#REF!</v>
      </c>
      <c r="Z181" s="15" t="e">
        <f t="shared" ref="Z181:Z187" si="447">SUM(K181+M181+O181)/3</f>
        <v>#REF!</v>
      </c>
      <c r="AA181" s="15" t="e">
        <f t="shared" ref="AA181:AA187" si="448">Y181+Z181</f>
        <v>#REF!</v>
      </c>
      <c r="AB181" s="15" t="e">
        <f t="shared" ref="AB181:AB187" si="449">SUM(P181+R181+T181)/2</f>
        <v>#REF!</v>
      </c>
      <c r="AC181" s="15">
        <v>0</v>
      </c>
      <c r="AD181" s="15" t="e">
        <f t="shared" ref="AD181:AD187" si="450">AB181+AC181</f>
        <v>#REF!</v>
      </c>
      <c r="AE181" s="15" t="e">
        <f t="shared" ref="AE181:AF187" si="451">V181+Y181+AB181</f>
        <v>#REF!</v>
      </c>
      <c r="AF181" s="15" t="e">
        <f t="shared" si="451"/>
        <v>#REF!</v>
      </c>
      <c r="AG181" s="15" t="e">
        <f t="shared" ref="AG181:AG187" si="452">AE181+AF181</f>
        <v>#REF!</v>
      </c>
    </row>
    <row r="182" spans="1:33" s="17" customFormat="1" x14ac:dyDescent="0.65">
      <c r="A182" s="140"/>
      <c r="B182" s="140" t="s">
        <v>255</v>
      </c>
      <c r="C182" s="15">
        <v>0</v>
      </c>
      <c r="D182" s="15">
        <v>0</v>
      </c>
      <c r="E182" s="15">
        <v>0</v>
      </c>
      <c r="F182" s="15">
        <v>0</v>
      </c>
      <c r="G182" s="15" t="e">
        <f>SUM(#REF!)</f>
        <v>#REF!</v>
      </c>
      <c r="H182" s="15" t="e">
        <f>SUM(#REF!)</f>
        <v>#REF!</v>
      </c>
      <c r="I182" s="15" t="e">
        <f>SUM(#REF!+#REF!)</f>
        <v>#REF!</v>
      </c>
      <c r="J182" s="15">
        <v>0</v>
      </c>
      <c r="K182" s="15">
        <v>0</v>
      </c>
      <c r="L182" s="15">
        <v>0</v>
      </c>
      <c r="M182" s="15">
        <v>0</v>
      </c>
      <c r="N182" s="15" t="e">
        <f>SUM(#REF!)*1.8</f>
        <v>#REF!</v>
      </c>
      <c r="O182" s="15" t="e">
        <f>SUM(#REF!)</f>
        <v>#REF!</v>
      </c>
      <c r="P182" s="15">
        <v>0</v>
      </c>
      <c r="Q182" s="15"/>
      <c r="R182" s="15">
        <v>0</v>
      </c>
      <c r="S182" s="15"/>
      <c r="T182" s="15" t="e">
        <f>#REF!*1.8</f>
        <v>#REF!</v>
      </c>
      <c r="U182" s="15"/>
      <c r="V182" s="15" t="e">
        <f t="shared" ref="V182" si="453">SUM(C182+E182+G182)/2+I182</f>
        <v>#REF!</v>
      </c>
      <c r="W182" s="15" t="e">
        <f t="shared" ref="W182" si="454">SUM(D182+F182+H182)/3</f>
        <v>#REF!</v>
      </c>
      <c r="X182" s="15" t="e">
        <f t="shared" ref="X182" si="455">V182+W182</f>
        <v>#REF!</v>
      </c>
      <c r="Y182" s="15" t="e">
        <f t="shared" ref="Y182" si="456">SUM(J182+L182+N182)/2</f>
        <v>#REF!</v>
      </c>
      <c r="Z182" s="15" t="e">
        <f t="shared" ref="Z182" si="457">SUM(K182+M182+O182)/3</f>
        <v>#REF!</v>
      </c>
      <c r="AA182" s="15" t="e">
        <f t="shared" ref="AA182" si="458">Y182+Z182</f>
        <v>#REF!</v>
      </c>
      <c r="AB182" s="15" t="e">
        <f t="shared" ref="AB182" si="459">SUM(P182+R182+T182)/2</f>
        <v>#REF!</v>
      </c>
      <c r="AC182" s="15">
        <v>0</v>
      </c>
      <c r="AD182" s="15" t="e">
        <f t="shared" ref="AD182" si="460">AB182+AC182</f>
        <v>#REF!</v>
      </c>
      <c r="AE182" s="15" t="e">
        <f t="shared" ref="AE182" si="461">V182+Y182+AB182</f>
        <v>#REF!</v>
      </c>
      <c r="AF182" s="15" t="e">
        <f t="shared" ref="AF182" si="462">W182+Z182+AC182</f>
        <v>#REF!</v>
      </c>
      <c r="AG182" s="15" t="e">
        <f t="shared" ref="AG182" si="463">AE182+AF182</f>
        <v>#REF!</v>
      </c>
    </row>
    <row r="183" spans="1:33" s="17" customFormat="1" x14ac:dyDescent="0.65">
      <c r="A183" s="140"/>
      <c r="B183" s="140" t="s">
        <v>153</v>
      </c>
      <c r="C183" s="15">
        <v>114.83333333333333</v>
      </c>
      <c r="D183" s="15">
        <v>0</v>
      </c>
      <c r="E183" s="15">
        <v>3.833333333333333</v>
      </c>
      <c r="F183" s="15">
        <v>0</v>
      </c>
      <c r="G183" s="15" t="e">
        <f>SUM(#REF!)</f>
        <v>#REF!</v>
      </c>
      <c r="H183" s="15" t="e">
        <f>SUM(#REF!)</f>
        <v>#REF!</v>
      </c>
      <c r="I183" s="15" t="e">
        <f>SUM(#REF!+#REF!)</f>
        <v>#REF!</v>
      </c>
      <c r="J183" s="15">
        <v>0</v>
      </c>
      <c r="K183" s="15">
        <v>0</v>
      </c>
      <c r="L183" s="15">
        <v>0</v>
      </c>
      <c r="M183" s="15">
        <v>0</v>
      </c>
      <c r="N183" s="15" t="e">
        <f>SUM(#REF!)*1.8</f>
        <v>#REF!</v>
      </c>
      <c r="O183" s="15" t="e">
        <f>SUM(#REF!)</f>
        <v>#REF!</v>
      </c>
      <c r="P183" s="15">
        <v>0</v>
      </c>
      <c r="Q183" s="15"/>
      <c r="R183" s="15">
        <v>0</v>
      </c>
      <c r="S183" s="15"/>
      <c r="T183" s="15" t="e">
        <f>#REF!*1.8</f>
        <v>#REF!</v>
      </c>
      <c r="U183" s="15"/>
      <c r="V183" s="15" t="e">
        <f t="shared" si="443"/>
        <v>#REF!</v>
      </c>
      <c r="W183" s="15" t="e">
        <f t="shared" si="444"/>
        <v>#REF!</v>
      </c>
      <c r="X183" s="15" t="e">
        <f t="shared" si="445"/>
        <v>#REF!</v>
      </c>
      <c r="Y183" s="15" t="e">
        <f t="shared" si="446"/>
        <v>#REF!</v>
      </c>
      <c r="Z183" s="15" t="e">
        <f t="shared" si="447"/>
        <v>#REF!</v>
      </c>
      <c r="AA183" s="15" t="e">
        <f t="shared" si="448"/>
        <v>#REF!</v>
      </c>
      <c r="AB183" s="15" t="e">
        <f t="shared" si="449"/>
        <v>#REF!</v>
      </c>
      <c r="AC183" s="15">
        <v>0</v>
      </c>
      <c r="AD183" s="15" t="e">
        <f t="shared" si="450"/>
        <v>#REF!</v>
      </c>
      <c r="AE183" s="15" t="e">
        <f t="shared" si="451"/>
        <v>#REF!</v>
      </c>
      <c r="AF183" s="15" t="e">
        <f t="shared" si="451"/>
        <v>#REF!</v>
      </c>
      <c r="AG183" s="15" t="e">
        <f t="shared" si="452"/>
        <v>#REF!</v>
      </c>
    </row>
    <row r="184" spans="1:33" s="17" customFormat="1" x14ac:dyDescent="0.65">
      <c r="A184" s="140"/>
      <c r="B184" s="140" t="s">
        <v>152</v>
      </c>
      <c r="C184" s="15">
        <v>291.5</v>
      </c>
      <c r="D184" s="15">
        <v>0</v>
      </c>
      <c r="E184" s="15">
        <v>0.66666666666666663</v>
      </c>
      <c r="F184" s="15">
        <v>0</v>
      </c>
      <c r="G184" s="15" t="e">
        <f>SUM(#REF!)</f>
        <v>#REF!</v>
      </c>
      <c r="H184" s="15" t="e">
        <f>SUM(#REF!)</f>
        <v>#REF!</v>
      </c>
      <c r="I184" s="15" t="e">
        <f>SUM(#REF!+#REF!)</f>
        <v>#REF!</v>
      </c>
      <c r="J184" s="15">
        <v>0</v>
      </c>
      <c r="K184" s="15">
        <v>0</v>
      </c>
      <c r="L184" s="15">
        <v>0</v>
      </c>
      <c r="M184" s="15">
        <v>0</v>
      </c>
      <c r="N184" s="15" t="e">
        <f>SUM(#REF!)*1.8</f>
        <v>#REF!</v>
      </c>
      <c r="O184" s="15" t="e">
        <f>SUM(#REF!)</f>
        <v>#REF!</v>
      </c>
      <c r="P184" s="15">
        <v>0</v>
      </c>
      <c r="Q184" s="15"/>
      <c r="R184" s="15">
        <v>0</v>
      </c>
      <c r="S184" s="15"/>
      <c r="T184" s="15" t="e">
        <f>#REF!*1.8</f>
        <v>#REF!</v>
      </c>
      <c r="U184" s="15"/>
      <c r="V184" s="15" t="e">
        <f t="shared" si="443"/>
        <v>#REF!</v>
      </c>
      <c r="W184" s="15" t="e">
        <f t="shared" si="444"/>
        <v>#REF!</v>
      </c>
      <c r="X184" s="15" t="e">
        <f t="shared" si="445"/>
        <v>#REF!</v>
      </c>
      <c r="Y184" s="15" t="e">
        <f t="shared" si="446"/>
        <v>#REF!</v>
      </c>
      <c r="Z184" s="15" t="e">
        <f t="shared" si="447"/>
        <v>#REF!</v>
      </c>
      <c r="AA184" s="15" t="e">
        <f t="shared" si="448"/>
        <v>#REF!</v>
      </c>
      <c r="AB184" s="15" t="e">
        <f t="shared" si="449"/>
        <v>#REF!</v>
      </c>
      <c r="AC184" s="15">
        <v>0</v>
      </c>
      <c r="AD184" s="15" t="e">
        <f t="shared" si="450"/>
        <v>#REF!</v>
      </c>
      <c r="AE184" s="15" t="e">
        <f t="shared" si="451"/>
        <v>#REF!</v>
      </c>
      <c r="AF184" s="15" t="e">
        <f t="shared" si="451"/>
        <v>#REF!</v>
      </c>
      <c r="AG184" s="15" t="e">
        <f t="shared" si="452"/>
        <v>#REF!</v>
      </c>
    </row>
    <row r="185" spans="1:33" s="17" customFormat="1" x14ac:dyDescent="0.65">
      <c r="A185" s="144"/>
      <c r="B185" s="144" t="s">
        <v>207</v>
      </c>
      <c r="C185" s="15">
        <v>0</v>
      </c>
      <c r="D185" s="15">
        <v>0</v>
      </c>
      <c r="E185" s="15">
        <v>0</v>
      </c>
      <c r="F185" s="15">
        <v>0</v>
      </c>
      <c r="G185" s="15" t="e">
        <f>SUM(#REF!)</f>
        <v>#REF!</v>
      </c>
      <c r="H185" s="15" t="e">
        <f>SUM(#REF!)</f>
        <v>#REF!</v>
      </c>
      <c r="I185" s="15" t="e">
        <f>SUM(#REF!+#REF!)</f>
        <v>#REF!</v>
      </c>
      <c r="J185" s="15">
        <v>95.6</v>
      </c>
      <c r="K185" s="15">
        <v>19.2</v>
      </c>
      <c r="L185" s="15">
        <v>57</v>
      </c>
      <c r="M185" s="15">
        <v>5.4</v>
      </c>
      <c r="N185" s="15" t="e">
        <f>SUM(#REF!)*1.8</f>
        <v>#REF!</v>
      </c>
      <c r="O185" s="15" t="e">
        <f>SUM(#REF!)*1.8</f>
        <v>#REF!</v>
      </c>
      <c r="P185" s="15">
        <v>45</v>
      </c>
      <c r="Q185" s="15"/>
      <c r="R185" s="15">
        <v>0</v>
      </c>
      <c r="S185" s="15"/>
      <c r="T185" s="15" t="e">
        <f>#REF!*1.8</f>
        <v>#REF!</v>
      </c>
      <c r="U185" s="15"/>
      <c r="V185" s="15" t="e">
        <f t="shared" si="443"/>
        <v>#REF!</v>
      </c>
      <c r="W185" s="15" t="e">
        <f t="shared" si="444"/>
        <v>#REF!</v>
      </c>
      <c r="X185" s="15" t="e">
        <f t="shared" si="445"/>
        <v>#REF!</v>
      </c>
      <c r="Y185" s="15" t="e">
        <f t="shared" si="446"/>
        <v>#REF!</v>
      </c>
      <c r="Z185" s="15" t="e">
        <f t="shared" si="447"/>
        <v>#REF!</v>
      </c>
      <c r="AA185" s="15" t="e">
        <f t="shared" si="448"/>
        <v>#REF!</v>
      </c>
      <c r="AB185" s="15" t="e">
        <f t="shared" si="449"/>
        <v>#REF!</v>
      </c>
      <c r="AC185" s="15">
        <v>0</v>
      </c>
      <c r="AD185" s="15" t="e">
        <f t="shared" si="450"/>
        <v>#REF!</v>
      </c>
      <c r="AE185" s="15" t="e">
        <f t="shared" si="451"/>
        <v>#REF!</v>
      </c>
      <c r="AF185" s="15" t="e">
        <f t="shared" si="451"/>
        <v>#REF!</v>
      </c>
      <c r="AG185" s="15" t="e">
        <f t="shared" si="452"/>
        <v>#REF!</v>
      </c>
    </row>
    <row r="186" spans="1:33" s="17" customFormat="1" x14ac:dyDescent="0.65">
      <c r="A186" s="140"/>
      <c r="B186" s="140" t="s">
        <v>209</v>
      </c>
      <c r="C186" s="15">
        <v>0</v>
      </c>
      <c r="D186" s="15">
        <v>0</v>
      </c>
      <c r="E186" s="15">
        <v>0</v>
      </c>
      <c r="F186" s="15">
        <v>0</v>
      </c>
      <c r="G186" s="15" t="e">
        <f>SUM(#REF!)</f>
        <v>#REF!</v>
      </c>
      <c r="H186" s="15" t="e">
        <f>SUM(#REF!)</f>
        <v>#REF!</v>
      </c>
      <c r="I186" s="15" t="e">
        <f>SUM(#REF!+#REF!)</f>
        <v>#REF!</v>
      </c>
      <c r="J186" s="15">
        <v>10</v>
      </c>
      <c r="K186" s="15">
        <v>0</v>
      </c>
      <c r="L186" s="15">
        <v>4.8</v>
      </c>
      <c r="M186" s="15">
        <v>0</v>
      </c>
      <c r="N186" s="15" t="e">
        <f>SUM(#REF!)*1.8</f>
        <v>#REF!</v>
      </c>
      <c r="O186" s="15" t="e">
        <f>SUM(#REF!)</f>
        <v>#REF!</v>
      </c>
      <c r="P186" s="15">
        <v>0</v>
      </c>
      <c r="Q186" s="15"/>
      <c r="R186" s="15">
        <v>0</v>
      </c>
      <c r="S186" s="15"/>
      <c r="T186" s="15" t="e">
        <f>#REF!*1.8</f>
        <v>#REF!</v>
      </c>
      <c r="U186" s="15"/>
      <c r="V186" s="15" t="e">
        <f t="shared" si="443"/>
        <v>#REF!</v>
      </c>
      <c r="W186" s="15" t="e">
        <f t="shared" si="444"/>
        <v>#REF!</v>
      </c>
      <c r="X186" s="15" t="e">
        <f t="shared" si="445"/>
        <v>#REF!</v>
      </c>
      <c r="Y186" s="15" t="e">
        <f t="shared" si="446"/>
        <v>#REF!</v>
      </c>
      <c r="Z186" s="15" t="e">
        <f t="shared" si="447"/>
        <v>#REF!</v>
      </c>
      <c r="AA186" s="15" t="e">
        <f t="shared" si="448"/>
        <v>#REF!</v>
      </c>
      <c r="AB186" s="15" t="e">
        <f t="shared" si="449"/>
        <v>#REF!</v>
      </c>
      <c r="AC186" s="15">
        <v>0</v>
      </c>
      <c r="AD186" s="15" t="e">
        <f t="shared" si="450"/>
        <v>#REF!</v>
      </c>
      <c r="AE186" s="15" t="e">
        <f t="shared" si="451"/>
        <v>#REF!</v>
      </c>
      <c r="AF186" s="15" t="e">
        <f t="shared" si="451"/>
        <v>#REF!</v>
      </c>
      <c r="AG186" s="15" t="e">
        <f t="shared" si="452"/>
        <v>#REF!</v>
      </c>
    </row>
    <row r="187" spans="1:33" s="17" customFormat="1" x14ac:dyDescent="0.65">
      <c r="A187" s="140"/>
      <c r="B187" s="140" t="s">
        <v>208</v>
      </c>
      <c r="C187" s="15">
        <v>0</v>
      </c>
      <c r="D187" s="15">
        <v>0</v>
      </c>
      <c r="E187" s="15">
        <v>0</v>
      </c>
      <c r="F187" s="15">
        <v>0</v>
      </c>
      <c r="G187" s="15" t="e">
        <f>SUM(#REF!)</f>
        <v>#REF!</v>
      </c>
      <c r="H187" s="15" t="e">
        <f>SUM(#REF!)</f>
        <v>#REF!</v>
      </c>
      <c r="I187" s="15" t="e">
        <f>SUM(#REF!+#REF!)</f>
        <v>#REF!</v>
      </c>
      <c r="J187" s="15">
        <v>13.65</v>
      </c>
      <c r="K187" s="15">
        <v>0</v>
      </c>
      <c r="L187" s="15">
        <v>0</v>
      </c>
      <c r="M187" s="15">
        <v>0</v>
      </c>
      <c r="N187" s="15" t="e">
        <f>SUM(#REF!)*1.8</f>
        <v>#REF!</v>
      </c>
      <c r="O187" s="15" t="e">
        <f>SUM(#REF!)</f>
        <v>#REF!</v>
      </c>
      <c r="P187" s="15">
        <v>0</v>
      </c>
      <c r="Q187" s="15"/>
      <c r="R187" s="15">
        <v>0</v>
      </c>
      <c r="S187" s="15"/>
      <c r="T187" s="15" t="e">
        <f>#REF!*1.8</f>
        <v>#REF!</v>
      </c>
      <c r="U187" s="15"/>
      <c r="V187" s="15" t="e">
        <f t="shared" si="443"/>
        <v>#REF!</v>
      </c>
      <c r="W187" s="15" t="e">
        <f t="shared" si="444"/>
        <v>#REF!</v>
      </c>
      <c r="X187" s="15" t="e">
        <f t="shared" si="445"/>
        <v>#REF!</v>
      </c>
      <c r="Y187" s="15" t="e">
        <f t="shared" si="446"/>
        <v>#REF!</v>
      </c>
      <c r="Z187" s="15" t="e">
        <f t="shared" si="447"/>
        <v>#REF!</v>
      </c>
      <c r="AA187" s="15" t="e">
        <f t="shared" si="448"/>
        <v>#REF!</v>
      </c>
      <c r="AB187" s="15" t="e">
        <f t="shared" si="449"/>
        <v>#REF!</v>
      </c>
      <c r="AC187" s="15">
        <v>0</v>
      </c>
      <c r="AD187" s="15" t="e">
        <f t="shared" si="450"/>
        <v>#REF!</v>
      </c>
      <c r="AE187" s="15" t="e">
        <f t="shared" si="451"/>
        <v>#REF!</v>
      </c>
      <c r="AF187" s="15" t="e">
        <f t="shared" si="451"/>
        <v>#REF!</v>
      </c>
      <c r="AG187" s="15" t="e">
        <f t="shared" si="452"/>
        <v>#REF!</v>
      </c>
    </row>
    <row r="188" spans="1:33" s="24" customFormat="1" x14ac:dyDescent="0.65">
      <c r="A188" s="143"/>
      <c r="B188" s="143" t="s">
        <v>154</v>
      </c>
      <c r="C188" s="23">
        <f>SUM(C189)</f>
        <v>171.66666666666666</v>
      </c>
      <c r="D188" s="23">
        <f t="shared" ref="D188:AG188" si="464">SUM(D189)</f>
        <v>0.23076923076923078</v>
      </c>
      <c r="E188" s="23">
        <f t="shared" si="464"/>
        <v>0</v>
      </c>
      <c r="F188" s="23">
        <f t="shared" si="464"/>
        <v>10.846153846153847</v>
      </c>
      <c r="G188" s="23" t="e">
        <f t="shared" si="464"/>
        <v>#REF!</v>
      </c>
      <c r="H188" s="23" t="e">
        <f t="shared" si="464"/>
        <v>#REF!</v>
      </c>
      <c r="I188" s="23" t="e">
        <f t="shared" si="464"/>
        <v>#REF!</v>
      </c>
      <c r="J188" s="23">
        <f t="shared" si="464"/>
        <v>7.5</v>
      </c>
      <c r="K188" s="23">
        <f t="shared" si="464"/>
        <v>0</v>
      </c>
      <c r="L188" s="23">
        <f t="shared" si="464"/>
        <v>0</v>
      </c>
      <c r="M188" s="23">
        <f t="shared" si="464"/>
        <v>0</v>
      </c>
      <c r="N188" s="23" t="e">
        <f t="shared" si="464"/>
        <v>#REF!</v>
      </c>
      <c r="O188" s="23" t="e">
        <f t="shared" si="464"/>
        <v>#REF!</v>
      </c>
      <c r="P188" s="23">
        <f t="shared" si="464"/>
        <v>0</v>
      </c>
      <c r="Q188" s="23">
        <f t="shared" si="464"/>
        <v>0</v>
      </c>
      <c r="R188" s="23">
        <f t="shared" si="464"/>
        <v>0</v>
      </c>
      <c r="S188" s="23">
        <f t="shared" si="464"/>
        <v>0</v>
      </c>
      <c r="T188" s="23" t="e">
        <f t="shared" si="464"/>
        <v>#REF!</v>
      </c>
      <c r="U188" s="23">
        <f t="shared" si="464"/>
        <v>0</v>
      </c>
      <c r="V188" s="23" t="e">
        <f t="shared" si="464"/>
        <v>#REF!</v>
      </c>
      <c r="W188" s="23" t="e">
        <f t="shared" si="464"/>
        <v>#REF!</v>
      </c>
      <c r="X188" s="23" t="e">
        <f t="shared" si="464"/>
        <v>#REF!</v>
      </c>
      <c r="Y188" s="23" t="e">
        <f t="shared" si="464"/>
        <v>#REF!</v>
      </c>
      <c r="Z188" s="23" t="e">
        <f t="shared" si="464"/>
        <v>#REF!</v>
      </c>
      <c r="AA188" s="23" t="e">
        <f t="shared" si="464"/>
        <v>#REF!</v>
      </c>
      <c r="AB188" s="23" t="e">
        <f t="shared" si="464"/>
        <v>#REF!</v>
      </c>
      <c r="AC188" s="23">
        <f t="shared" si="464"/>
        <v>0</v>
      </c>
      <c r="AD188" s="23" t="e">
        <f t="shared" si="464"/>
        <v>#REF!</v>
      </c>
      <c r="AE188" s="23" t="e">
        <f t="shared" si="464"/>
        <v>#REF!</v>
      </c>
      <c r="AF188" s="23" t="e">
        <f t="shared" si="464"/>
        <v>#REF!</v>
      </c>
      <c r="AG188" s="23" t="e">
        <f t="shared" si="464"/>
        <v>#REF!</v>
      </c>
    </row>
    <row r="189" spans="1:33" s="17" customFormat="1" x14ac:dyDescent="0.65">
      <c r="A189" s="140"/>
      <c r="B189" s="140" t="s">
        <v>210</v>
      </c>
      <c r="C189" s="15">
        <v>171.66666666666666</v>
      </c>
      <c r="D189" s="15">
        <v>0.23076923076923078</v>
      </c>
      <c r="E189" s="15">
        <v>0</v>
      </c>
      <c r="F189" s="15">
        <v>10.846153846153847</v>
      </c>
      <c r="G189" s="15" t="e">
        <f>SUM(#REF!)</f>
        <v>#REF!</v>
      </c>
      <c r="H189" s="15" t="e">
        <f>SUM(#REF!)</f>
        <v>#REF!</v>
      </c>
      <c r="I189" s="15" t="e">
        <f>SUM(#REF!+#REF!)</f>
        <v>#REF!</v>
      </c>
      <c r="J189" s="15">
        <v>7.5</v>
      </c>
      <c r="K189" s="15">
        <v>0</v>
      </c>
      <c r="L189" s="15">
        <v>0</v>
      </c>
      <c r="M189" s="15">
        <v>0</v>
      </c>
      <c r="N189" s="15" t="e">
        <f>SUM(#REF!)*1.8</f>
        <v>#REF!</v>
      </c>
      <c r="O189" s="15" t="e">
        <f>SUM(#REF!)</f>
        <v>#REF!</v>
      </c>
      <c r="P189" s="15">
        <v>0</v>
      </c>
      <c r="Q189" s="15"/>
      <c r="R189" s="15">
        <v>0</v>
      </c>
      <c r="S189" s="15"/>
      <c r="T189" s="15" t="e">
        <f>#REF!*1.8</f>
        <v>#REF!</v>
      </c>
      <c r="U189" s="15"/>
      <c r="V189" s="15" t="e">
        <f>SUM(C189+E189+G189)/2+I189</f>
        <v>#REF!</v>
      </c>
      <c r="W189" s="15" t="e">
        <f>SUM(D189+F189+H189)/3</f>
        <v>#REF!</v>
      </c>
      <c r="X189" s="15" t="e">
        <f>V189+W189</f>
        <v>#REF!</v>
      </c>
      <c r="Y189" s="15" t="e">
        <f t="shared" ref="Y189" si="465">SUM(J189+L189+N189)/2</f>
        <v>#REF!</v>
      </c>
      <c r="Z189" s="15" t="e">
        <f t="shared" ref="Z189" si="466">SUM(K189+M189+O189)/3</f>
        <v>#REF!</v>
      </c>
      <c r="AA189" s="15" t="e">
        <f t="shared" ref="AA189" si="467">Y189+Z189</f>
        <v>#REF!</v>
      </c>
      <c r="AB189" s="15" t="e">
        <f>SUM(P189+R189+T189)/2</f>
        <v>#REF!</v>
      </c>
      <c r="AC189" s="15">
        <v>0</v>
      </c>
      <c r="AD189" s="15" t="e">
        <f>AB189+AC189</f>
        <v>#REF!</v>
      </c>
      <c r="AE189" s="15" t="e">
        <f>V189+Y189+AB189</f>
        <v>#REF!</v>
      </c>
      <c r="AF189" s="15" t="e">
        <f>W189+Z189+AC189</f>
        <v>#REF!</v>
      </c>
      <c r="AG189" s="15" t="e">
        <f>AE189+AF189</f>
        <v>#REF!</v>
      </c>
    </row>
    <row r="190" spans="1:33" s="24" customFormat="1" x14ac:dyDescent="0.65">
      <c r="A190" s="145"/>
      <c r="B190" s="145" t="s">
        <v>155</v>
      </c>
      <c r="C190" s="23">
        <f>SUM(C191:C193)</f>
        <v>177.16666666666669</v>
      </c>
      <c r="D190" s="23">
        <f t="shared" ref="D190:AG190" si="468">SUM(D191:D193)</f>
        <v>0</v>
      </c>
      <c r="E190" s="23">
        <f t="shared" si="468"/>
        <v>4.666666666666667</v>
      </c>
      <c r="F190" s="23">
        <f t="shared" si="468"/>
        <v>0</v>
      </c>
      <c r="G190" s="23" t="e">
        <f t="shared" si="468"/>
        <v>#REF!</v>
      </c>
      <c r="H190" s="23" t="e">
        <f t="shared" si="468"/>
        <v>#REF!</v>
      </c>
      <c r="I190" s="23" t="e">
        <f t="shared" si="468"/>
        <v>#REF!</v>
      </c>
      <c r="J190" s="23">
        <f t="shared" si="468"/>
        <v>12.9</v>
      </c>
      <c r="K190" s="23">
        <f t="shared" si="468"/>
        <v>0</v>
      </c>
      <c r="L190" s="23">
        <f t="shared" si="468"/>
        <v>0</v>
      </c>
      <c r="M190" s="23">
        <f t="shared" si="468"/>
        <v>0</v>
      </c>
      <c r="N190" s="23" t="e">
        <f>SUM(N191:N193)</f>
        <v>#REF!</v>
      </c>
      <c r="O190" s="23" t="e">
        <f>SUM(O191:O193)</f>
        <v>#REF!</v>
      </c>
      <c r="P190" s="23">
        <f t="shared" si="468"/>
        <v>16.05</v>
      </c>
      <c r="Q190" s="23">
        <f t="shared" si="468"/>
        <v>0</v>
      </c>
      <c r="R190" s="23">
        <f t="shared" si="468"/>
        <v>0</v>
      </c>
      <c r="S190" s="23">
        <f t="shared" si="468"/>
        <v>0</v>
      </c>
      <c r="T190" s="23" t="e">
        <f t="shared" si="468"/>
        <v>#REF!</v>
      </c>
      <c r="U190" s="23">
        <f t="shared" si="468"/>
        <v>0</v>
      </c>
      <c r="V190" s="23" t="e">
        <f t="shared" si="468"/>
        <v>#REF!</v>
      </c>
      <c r="W190" s="23" t="e">
        <f t="shared" si="468"/>
        <v>#REF!</v>
      </c>
      <c r="X190" s="23" t="e">
        <f t="shared" si="468"/>
        <v>#REF!</v>
      </c>
      <c r="Y190" s="23" t="e">
        <f t="shared" si="468"/>
        <v>#REF!</v>
      </c>
      <c r="Z190" s="23" t="e">
        <f t="shared" si="468"/>
        <v>#REF!</v>
      </c>
      <c r="AA190" s="23" t="e">
        <f t="shared" si="468"/>
        <v>#REF!</v>
      </c>
      <c r="AB190" s="23" t="e">
        <f t="shared" si="468"/>
        <v>#REF!</v>
      </c>
      <c r="AC190" s="23">
        <f t="shared" si="468"/>
        <v>0</v>
      </c>
      <c r="AD190" s="23" t="e">
        <f t="shared" si="468"/>
        <v>#REF!</v>
      </c>
      <c r="AE190" s="23" t="e">
        <f t="shared" si="468"/>
        <v>#REF!</v>
      </c>
      <c r="AF190" s="23" t="e">
        <f t="shared" si="468"/>
        <v>#REF!</v>
      </c>
      <c r="AG190" s="23" t="e">
        <f t="shared" si="468"/>
        <v>#REF!</v>
      </c>
    </row>
    <row r="191" spans="1:33" s="17" customFormat="1" x14ac:dyDescent="0.65">
      <c r="A191" s="144"/>
      <c r="B191" s="144" t="s">
        <v>156</v>
      </c>
      <c r="C191" s="15">
        <v>177.16666666666669</v>
      </c>
      <c r="D191" s="15">
        <v>0</v>
      </c>
      <c r="E191" s="15">
        <v>4.666666666666667</v>
      </c>
      <c r="F191" s="15">
        <v>0</v>
      </c>
      <c r="G191" s="15" t="e">
        <f>SUM(#REF!)</f>
        <v>#REF!</v>
      </c>
      <c r="H191" s="15" t="e">
        <f>SUM(#REF!)</f>
        <v>#REF!</v>
      </c>
      <c r="I191" s="15" t="e">
        <f>SUM(#REF!+#REF!)</f>
        <v>#REF!</v>
      </c>
      <c r="J191" s="15">
        <v>0</v>
      </c>
      <c r="K191" s="15">
        <v>0</v>
      </c>
      <c r="L191" s="15">
        <v>0</v>
      </c>
      <c r="M191" s="15">
        <v>0</v>
      </c>
      <c r="N191" s="15" t="e">
        <f>SUM(#REF!)*1.8</f>
        <v>#REF!</v>
      </c>
      <c r="O191" s="15" t="e">
        <f>SUM(#REF!)</f>
        <v>#REF!</v>
      </c>
      <c r="P191" s="15">
        <v>0</v>
      </c>
      <c r="Q191" s="15"/>
      <c r="R191" s="15">
        <v>0</v>
      </c>
      <c r="S191" s="15"/>
      <c r="T191" s="15" t="e">
        <f>#REF!*1.8</f>
        <v>#REF!</v>
      </c>
      <c r="U191" s="15"/>
      <c r="V191" s="15" t="e">
        <f t="shared" ref="V191:V192" si="469">SUM(C191+E191+G191)/2+I191</f>
        <v>#REF!</v>
      </c>
      <c r="W191" s="15" t="e">
        <f t="shared" ref="W191:W192" si="470">SUM(D191+F191+H191)/3</f>
        <v>#REF!</v>
      </c>
      <c r="X191" s="15" t="e">
        <f t="shared" ref="X191:X192" si="471">V191+W191</f>
        <v>#REF!</v>
      </c>
      <c r="Y191" s="15" t="e">
        <f t="shared" ref="Y191:Y192" si="472">SUM(J191+L191+N191)/2</f>
        <v>#REF!</v>
      </c>
      <c r="Z191" s="15" t="e">
        <f t="shared" ref="Z191:Z192" si="473">SUM(K191+M191+O191)/3</f>
        <v>#REF!</v>
      </c>
      <c r="AA191" s="15" t="e">
        <f t="shared" ref="AA191:AA192" si="474">Y191+Z191</f>
        <v>#REF!</v>
      </c>
      <c r="AB191" s="15" t="e">
        <f t="shared" ref="AB191:AB192" si="475">SUM(P191+R191+T191)/2</f>
        <v>#REF!</v>
      </c>
      <c r="AC191" s="15">
        <v>0</v>
      </c>
      <c r="AD191" s="15" t="e">
        <f t="shared" ref="AD191:AD192" si="476">AB191+AC191</f>
        <v>#REF!</v>
      </c>
      <c r="AE191" s="15" t="e">
        <f t="shared" ref="AE191:AF192" si="477">V191+Y191+AB191</f>
        <v>#REF!</v>
      </c>
      <c r="AF191" s="15" t="e">
        <f t="shared" si="477"/>
        <v>#REF!</v>
      </c>
      <c r="AG191" s="15" t="e">
        <f t="shared" ref="AG191:AG192" si="478">AE191+AF191</f>
        <v>#REF!</v>
      </c>
    </row>
    <row r="192" spans="1:33" s="17" customFormat="1" x14ac:dyDescent="0.65">
      <c r="A192" s="144"/>
      <c r="B192" s="144" t="s">
        <v>157</v>
      </c>
      <c r="C192" s="15">
        <v>0</v>
      </c>
      <c r="D192" s="15">
        <v>0</v>
      </c>
      <c r="E192" s="15">
        <v>0</v>
      </c>
      <c r="F192" s="15">
        <v>0</v>
      </c>
      <c r="G192" s="15" t="e">
        <f>SUM(#REF!)</f>
        <v>#REF!</v>
      </c>
      <c r="H192" s="15" t="e">
        <f>SUM(#REF!)</f>
        <v>#REF!</v>
      </c>
      <c r="I192" s="15" t="e">
        <f>SUM(#REF!+#REF!)</f>
        <v>#REF!</v>
      </c>
      <c r="J192" s="15">
        <v>12.9</v>
      </c>
      <c r="K192" s="15">
        <v>0</v>
      </c>
      <c r="L192" s="15">
        <v>0</v>
      </c>
      <c r="M192" s="15">
        <v>0</v>
      </c>
      <c r="N192" s="15" t="e">
        <f>SUM(#REF!)*1.8</f>
        <v>#REF!</v>
      </c>
      <c r="O192" s="15" t="e">
        <f>SUM(#REF!)</f>
        <v>#REF!</v>
      </c>
      <c r="P192" s="15">
        <v>16.05</v>
      </c>
      <c r="Q192" s="15"/>
      <c r="R192" s="15">
        <v>0</v>
      </c>
      <c r="S192" s="15"/>
      <c r="T192" s="15" t="e">
        <f>#REF!*1.8</f>
        <v>#REF!</v>
      </c>
      <c r="U192" s="15"/>
      <c r="V192" s="15" t="e">
        <f t="shared" si="469"/>
        <v>#REF!</v>
      </c>
      <c r="W192" s="15" t="e">
        <f t="shared" si="470"/>
        <v>#REF!</v>
      </c>
      <c r="X192" s="15" t="e">
        <f t="shared" si="471"/>
        <v>#REF!</v>
      </c>
      <c r="Y192" s="15" t="e">
        <f t="shared" si="472"/>
        <v>#REF!</v>
      </c>
      <c r="Z192" s="15" t="e">
        <f t="shared" si="473"/>
        <v>#REF!</v>
      </c>
      <c r="AA192" s="15" t="e">
        <f t="shared" si="474"/>
        <v>#REF!</v>
      </c>
      <c r="AB192" s="15" t="e">
        <f t="shared" si="475"/>
        <v>#REF!</v>
      </c>
      <c r="AC192" s="15">
        <v>0</v>
      </c>
      <c r="AD192" s="15" t="e">
        <f t="shared" si="476"/>
        <v>#REF!</v>
      </c>
      <c r="AE192" s="15" t="e">
        <f t="shared" si="477"/>
        <v>#REF!</v>
      </c>
      <c r="AF192" s="15" t="e">
        <f t="shared" si="477"/>
        <v>#REF!</v>
      </c>
      <c r="AG192" s="15" t="e">
        <f t="shared" si="478"/>
        <v>#REF!</v>
      </c>
    </row>
    <row r="193" spans="1:33" s="17" customFormat="1" x14ac:dyDescent="0.65">
      <c r="A193" s="144"/>
      <c r="B193" s="144" t="s">
        <v>251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 t="e">
        <f>SUM(#REF!)*1.8</f>
        <v>#REF!</v>
      </c>
      <c r="O193" s="15" t="e">
        <f>SUM(#REF!)</f>
        <v>#REF!</v>
      </c>
      <c r="P193" s="15">
        <v>0</v>
      </c>
      <c r="Q193" s="15"/>
      <c r="R193" s="15">
        <v>0</v>
      </c>
      <c r="S193" s="15"/>
      <c r="T193" s="15" t="e">
        <f>#REF!*1.8</f>
        <v>#REF!</v>
      </c>
      <c r="U193" s="15"/>
      <c r="V193" s="15">
        <f t="shared" ref="V193" si="479">SUM(C193+E193+G193)/2+I193</f>
        <v>0</v>
      </c>
      <c r="W193" s="15">
        <f t="shared" ref="W193" si="480">SUM(D193+F193+H193)/3</f>
        <v>0</v>
      </c>
      <c r="X193" s="15">
        <f t="shared" ref="X193" si="481">V193+W193</f>
        <v>0</v>
      </c>
      <c r="Y193" s="15" t="e">
        <f t="shared" ref="Y193" si="482">SUM(J193+L193+N193)/2</f>
        <v>#REF!</v>
      </c>
      <c r="Z193" s="15" t="e">
        <f t="shared" ref="Z193" si="483">SUM(K193+M193+O193)/3</f>
        <v>#REF!</v>
      </c>
      <c r="AA193" s="15" t="e">
        <f t="shared" ref="AA193" si="484">Y193+Z193</f>
        <v>#REF!</v>
      </c>
      <c r="AB193" s="15" t="e">
        <f t="shared" ref="AB193" si="485">SUM(P193+R193+T193)/2</f>
        <v>#REF!</v>
      </c>
      <c r="AC193" s="15">
        <v>0</v>
      </c>
      <c r="AD193" s="15" t="e">
        <f t="shared" ref="AD193" si="486">AB193+AC193</f>
        <v>#REF!</v>
      </c>
      <c r="AE193" s="15" t="e">
        <f t="shared" ref="AE193" si="487">V193+Y193+AB193</f>
        <v>#REF!</v>
      </c>
      <c r="AF193" s="15" t="e">
        <f t="shared" ref="AF193" si="488">W193+Z193+AC193</f>
        <v>#REF!</v>
      </c>
      <c r="AG193" s="15" t="e">
        <f t="shared" ref="AG193" si="489">AE193+AF193</f>
        <v>#REF!</v>
      </c>
    </row>
    <row r="194" spans="1:33" s="24" customFormat="1" x14ac:dyDescent="0.65">
      <c r="A194" s="143" t="s">
        <v>158</v>
      </c>
      <c r="B194" s="143"/>
      <c r="C194" s="23">
        <f>SUM(C195+C208+C212+C215)</f>
        <v>706</v>
      </c>
      <c r="D194" s="23">
        <f t="shared" ref="D194:AG194" si="490">SUM(D195+D208+D212+D215)</f>
        <v>0.46153846153846156</v>
      </c>
      <c r="E194" s="23">
        <f t="shared" si="490"/>
        <v>108.50000000000001</v>
      </c>
      <c r="F194" s="23">
        <f t="shared" si="490"/>
        <v>0</v>
      </c>
      <c r="G194" s="23" t="e">
        <f t="shared" si="490"/>
        <v>#REF!</v>
      </c>
      <c r="H194" s="23" t="e">
        <f t="shared" si="490"/>
        <v>#REF!</v>
      </c>
      <c r="I194" s="23" t="e">
        <f t="shared" si="490"/>
        <v>#REF!</v>
      </c>
      <c r="J194" s="23">
        <v>106.8</v>
      </c>
      <c r="K194" s="23">
        <v>186.00000000000003</v>
      </c>
      <c r="L194" s="23">
        <v>32.85</v>
      </c>
      <c r="M194" s="23">
        <v>115.20000000000002</v>
      </c>
      <c r="N194" s="23" t="e">
        <f t="shared" si="490"/>
        <v>#REF!</v>
      </c>
      <c r="O194" s="23" t="e">
        <f t="shared" si="490"/>
        <v>#REF!</v>
      </c>
      <c r="P194" s="23">
        <v>158.25</v>
      </c>
      <c r="Q194" s="23">
        <f t="shared" si="490"/>
        <v>0</v>
      </c>
      <c r="R194" s="23">
        <v>5.25</v>
      </c>
      <c r="S194" s="23">
        <f t="shared" si="490"/>
        <v>0</v>
      </c>
      <c r="T194" s="23" t="e">
        <f t="shared" si="490"/>
        <v>#REF!</v>
      </c>
      <c r="U194" s="23">
        <f t="shared" si="490"/>
        <v>0</v>
      </c>
      <c r="V194" s="23" t="e">
        <f t="shared" si="490"/>
        <v>#REF!</v>
      </c>
      <c r="W194" s="23" t="e">
        <f t="shared" si="490"/>
        <v>#REF!</v>
      </c>
      <c r="X194" s="23" t="e">
        <f t="shared" si="490"/>
        <v>#REF!</v>
      </c>
      <c r="Y194" s="23" t="e">
        <f t="shared" si="490"/>
        <v>#REF!</v>
      </c>
      <c r="Z194" s="23" t="e">
        <f t="shared" si="490"/>
        <v>#REF!</v>
      </c>
      <c r="AA194" s="23" t="e">
        <f t="shared" si="490"/>
        <v>#REF!</v>
      </c>
      <c r="AB194" s="23" t="e">
        <f t="shared" si="490"/>
        <v>#REF!</v>
      </c>
      <c r="AC194" s="23">
        <f t="shared" si="490"/>
        <v>0</v>
      </c>
      <c r="AD194" s="23" t="e">
        <f t="shared" si="490"/>
        <v>#REF!</v>
      </c>
      <c r="AE194" s="23" t="e">
        <f t="shared" si="490"/>
        <v>#REF!</v>
      </c>
      <c r="AF194" s="23" t="e">
        <f t="shared" si="490"/>
        <v>#REF!</v>
      </c>
      <c r="AG194" s="23" t="e">
        <f t="shared" si="490"/>
        <v>#REF!</v>
      </c>
    </row>
    <row r="195" spans="1:33" s="24" customFormat="1" x14ac:dyDescent="0.65">
      <c r="A195" s="145"/>
      <c r="B195" s="145" t="s">
        <v>159</v>
      </c>
      <c r="C195" s="23">
        <f>SUM(C196:C207)</f>
        <v>462.55555555555554</v>
      </c>
      <c r="D195" s="23">
        <f t="shared" ref="D195:AG195" si="491">SUM(D196:D207)</f>
        <v>0</v>
      </c>
      <c r="E195" s="23">
        <f t="shared" si="491"/>
        <v>78.5</v>
      </c>
      <c r="F195" s="23">
        <f t="shared" si="491"/>
        <v>0</v>
      </c>
      <c r="G195" s="23" t="e">
        <f t="shared" si="491"/>
        <v>#REF!</v>
      </c>
      <c r="H195" s="23" t="e">
        <f t="shared" si="491"/>
        <v>#REF!</v>
      </c>
      <c r="I195" s="23" t="e">
        <f t="shared" si="491"/>
        <v>#REF!</v>
      </c>
      <c r="J195" s="23">
        <v>70.650000000000006</v>
      </c>
      <c r="K195" s="23">
        <v>136.20000000000002</v>
      </c>
      <c r="L195" s="23">
        <v>32.85</v>
      </c>
      <c r="M195" s="23">
        <v>92.200000000000017</v>
      </c>
      <c r="N195" s="23" t="e">
        <f>SUM(N196:N207)</f>
        <v>#REF!</v>
      </c>
      <c r="O195" s="23" t="e">
        <f t="shared" si="491"/>
        <v>#REF!</v>
      </c>
      <c r="P195" s="23">
        <v>53.25</v>
      </c>
      <c r="Q195" s="23">
        <f t="shared" si="491"/>
        <v>0</v>
      </c>
      <c r="R195" s="23">
        <v>0</v>
      </c>
      <c r="S195" s="23">
        <f t="shared" si="491"/>
        <v>0</v>
      </c>
      <c r="T195" s="23" t="e">
        <f t="shared" si="491"/>
        <v>#REF!</v>
      </c>
      <c r="U195" s="23">
        <f t="shared" si="491"/>
        <v>0</v>
      </c>
      <c r="V195" s="23" t="e">
        <f t="shared" si="491"/>
        <v>#REF!</v>
      </c>
      <c r="W195" s="23" t="e">
        <f t="shared" si="491"/>
        <v>#REF!</v>
      </c>
      <c r="X195" s="23" t="e">
        <f t="shared" si="491"/>
        <v>#REF!</v>
      </c>
      <c r="Y195" s="23" t="e">
        <f t="shared" si="491"/>
        <v>#REF!</v>
      </c>
      <c r="Z195" s="23" t="e">
        <f t="shared" si="491"/>
        <v>#REF!</v>
      </c>
      <c r="AA195" s="23" t="e">
        <f t="shared" si="491"/>
        <v>#REF!</v>
      </c>
      <c r="AB195" s="23" t="e">
        <f t="shared" si="491"/>
        <v>#REF!</v>
      </c>
      <c r="AC195" s="23">
        <f t="shared" si="491"/>
        <v>0</v>
      </c>
      <c r="AD195" s="23" t="e">
        <f t="shared" si="491"/>
        <v>#REF!</v>
      </c>
      <c r="AE195" s="23" t="e">
        <f t="shared" si="491"/>
        <v>#REF!</v>
      </c>
      <c r="AF195" s="23" t="e">
        <f t="shared" si="491"/>
        <v>#REF!</v>
      </c>
      <c r="AG195" s="23" t="e">
        <f t="shared" si="491"/>
        <v>#REF!</v>
      </c>
    </row>
    <row r="196" spans="1:33" s="17" customFormat="1" x14ac:dyDescent="0.65">
      <c r="A196" s="144"/>
      <c r="B196" s="144" t="s">
        <v>229</v>
      </c>
      <c r="C196" s="15">
        <v>109.27777777777777</v>
      </c>
      <c r="D196" s="15">
        <v>0</v>
      </c>
      <c r="E196" s="15">
        <v>0</v>
      </c>
      <c r="F196" s="15">
        <v>0</v>
      </c>
      <c r="G196" s="15" t="e">
        <f>SUM(#REF!)</f>
        <v>#REF!</v>
      </c>
      <c r="H196" s="15" t="e">
        <f>SUM(#REF!)</f>
        <v>#REF!</v>
      </c>
      <c r="I196" s="15" t="e">
        <f>SUM(#REF!+#REF!)</f>
        <v>#REF!</v>
      </c>
      <c r="J196" s="15">
        <v>0</v>
      </c>
      <c r="K196" s="15">
        <v>0</v>
      </c>
      <c r="L196" s="15">
        <v>0</v>
      </c>
      <c r="M196" s="15">
        <v>0</v>
      </c>
      <c r="N196" s="15" t="e">
        <f>SUM(#REF!)*1.8</f>
        <v>#REF!</v>
      </c>
      <c r="O196" s="15" t="e">
        <f>SUM(#REF!)*1.8</f>
        <v>#REF!</v>
      </c>
      <c r="P196" s="15">
        <v>3.3</v>
      </c>
      <c r="Q196" s="15"/>
      <c r="R196" s="15">
        <v>0</v>
      </c>
      <c r="S196" s="15"/>
      <c r="T196" s="15" t="e">
        <f>#REF!*1.8</f>
        <v>#REF!</v>
      </c>
      <c r="U196" s="15"/>
      <c r="V196" s="15" t="e">
        <f t="shared" ref="V196:V207" si="492">SUM(C196+E196+G196)/2+I196</f>
        <v>#REF!</v>
      </c>
      <c r="W196" s="15" t="e">
        <f t="shared" ref="W196:W207" si="493">SUM(D196+F196+H196)/3</f>
        <v>#REF!</v>
      </c>
      <c r="X196" s="15" t="e">
        <f t="shared" ref="X196:X207" si="494">V196+W196</f>
        <v>#REF!</v>
      </c>
      <c r="Y196" s="15" t="e">
        <f t="shared" ref="Y196:Y207" si="495">SUM(J196+L196+N196)/2</f>
        <v>#REF!</v>
      </c>
      <c r="Z196" s="15" t="e">
        <f t="shared" ref="Z196:Z207" si="496">SUM(K196+M196+O196)/3</f>
        <v>#REF!</v>
      </c>
      <c r="AA196" s="15" t="e">
        <f t="shared" ref="AA196:AA207" si="497">Y196+Z196</f>
        <v>#REF!</v>
      </c>
      <c r="AB196" s="15" t="e">
        <f t="shared" ref="AB196:AB207" si="498">SUM(P196+R196+T196)/2</f>
        <v>#REF!</v>
      </c>
      <c r="AC196" s="15">
        <v>0</v>
      </c>
      <c r="AD196" s="15" t="e">
        <f t="shared" ref="AD196:AD207" si="499">AB196+AC196</f>
        <v>#REF!</v>
      </c>
      <c r="AE196" s="15" t="e">
        <f t="shared" ref="AE196:AF207" si="500">V196+Y196+AB196</f>
        <v>#REF!</v>
      </c>
      <c r="AF196" s="15" t="e">
        <f t="shared" si="500"/>
        <v>#REF!</v>
      </c>
      <c r="AG196" s="15" t="e">
        <f t="shared" ref="AG196:AG207" si="501">AE196+AF196</f>
        <v>#REF!</v>
      </c>
    </row>
    <row r="197" spans="1:33" s="17" customFormat="1" x14ac:dyDescent="0.65">
      <c r="A197" s="144"/>
      <c r="B197" s="144" t="s">
        <v>277</v>
      </c>
      <c r="C197" s="15">
        <v>0</v>
      </c>
      <c r="D197" s="15">
        <v>0</v>
      </c>
      <c r="E197" s="15">
        <v>0</v>
      </c>
      <c r="F197" s="15">
        <v>0</v>
      </c>
      <c r="G197" s="15" t="e">
        <f>SUM(#REF!)</f>
        <v>#REF!</v>
      </c>
      <c r="H197" s="15" t="e">
        <f>SUM(#REF!)</f>
        <v>#REF!</v>
      </c>
      <c r="I197" s="15" t="e">
        <f>SUM(#REF!+#REF!)</f>
        <v>#REF!</v>
      </c>
      <c r="J197" s="15">
        <v>0</v>
      </c>
      <c r="K197" s="15">
        <v>0</v>
      </c>
      <c r="L197" s="15">
        <v>0</v>
      </c>
      <c r="M197" s="15">
        <v>0</v>
      </c>
      <c r="N197" s="15" t="e">
        <f>SUM(#REF!)*1.8</f>
        <v>#REF!</v>
      </c>
      <c r="O197" s="15" t="e">
        <f>SUM(#REF!)*1.8</f>
        <v>#REF!</v>
      </c>
      <c r="P197" s="15">
        <v>0</v>
      </c>
      <c r="Q197" s="15"/>
      <c r="R197" s="15">
        <v>0</v>
      </c>
      <c r="S197" s="15"/>
      <c r="T197" s="15" t="e">
        <f>#REF!*1.8</f>
        <v>#REF!</v>
      </c>
      <c r="U197" s="15"/>
      <c r="V197" s="15" t="e">
        <f t="shared" ref="V197" si="502">SUM(C197+E197+G197)/2+I197</f>
        <v>#REF!</v>
      </c>
      <c r="W197" s="15" t="e">
        <f t="shared" ref="W197" si="503">SUM(D197+F197+H197)/3</f>
        <v>#REF!</v>
      </c>
      <c r="X197" s="15" t="e">
        <f t="shared" ref="X197" si="504">V197+W197</f>
        <v>#REF!</v>
      </c>
      <c r="Y197" s="15" t="e">
        <f t="shared" ref="Y197" si="505">SUM(J197+L197+N197)/2</f>
        <v>#REF!</v>
      </c>
      <c r="Z197" s="15" t="e">
        <f t="shared" ref="Z197" si="506">SUM(K197+M197+O197)/3</f>
        <v>#REF!</v>
      </c>
      <c r="AA197" s="15" t="e">
        <f t="shared" ref="AA197" si="507">Y197+Z197</f>
        <v>#REF!</v>
      </c>
      <c r="AB197" s="15" t="e">
        <f t="shared" si="498"/>
        <v>#REF!</v>
      </c>
      <c r="AC197" s="15">
        <v>0</v>
      </c>
      <c r="AD197" s="15" t="e">
        <f t="shared" si="499"/>
        <v>#REF!</v>
      </c>
      <c r="AE197" s="15" t="e">
        <f t="shared" ref="AE197" si="508">V197+Y197+AB197</f>
        <v>#REF!</v>
      </c>
      <c r="AF197" s="15" t="e">
        <f t="shared" ref="AF197" si="509">W197+Z197+AC197</f>
        <v>#REF!</v>
      </c>
      <c r="AG197" s="15" t="e">
        <f t="shared" ref="AG197" si="510">AE197+AF197</f>
        <v>#REF!</v>
      </c>
    </row>
    <row r="198" spans="1:33" s="17" customFormat="1" x14ac:dyDescent="0.65">
      <c r="A198" s="140"/>
      <c r="B198" s="140" t="s">
        <v>39</v>
      </c>
      <c r="C198" s="15">
        <v>49.944444444444443</v>
      </c>
      <c r="D198" s="15">
        <v>0</v>
      </c>
      <c r="E198" s="15">
        <v>0</v>
      </c>
      <c r="F198" s="15">
        <v>0</v>
      </c>
      <c r="G198" s="15" t="e">
        <f>SUM(#REF!)</f>
        <v>#REF!</v>
      </c>
      <c r="H198" s="15" t="e">
        <f>SUM(#REF!)</f>
        <v>#REF!</v>
      </c>
      <c r="I198" s="15" t="e">
        <f>SUM(#REF!+#REF!)</f>
        <v>#REF!</v>
      </c>
      <c r="J198" s="15">
        <v>3</v>
      </c>
      <c r="K198" s="15">
        <v>0</v>
      </c>
      <c r="L198" s="15">
        <v>0</v>
      </c>
      <c r="M198" s="15">
        <v>0</v>
      </c>
      <c r="N198" s="15" t="e">
        <f>SUM(#REF!)*1.8</f>
        <v>#REF!</v>
      </c>
      <c r="O198" s="15" t="e">
        <f>SUM(#REF!)*1.8</f>
        <v>#REF!</v>
      </c>
      <c r="P198" s="15">
        <v>0</v>
      </c>
      <c r="Q198" s="15"/>
      <c r="R198" s="15">
        <v>0</v>
      </c>
      <c r="S198" s="15"/>
      <c r="T198" s="15" t="e">
        <f>#REF!*1.8</f>
        <v>#REF!</v>
      </c>
      <c r="U198" s="15"/>
      <c r="V198" s="15" t="e">
        <f t="shared" si="492"/>
        <v>#REF!</v>
      </c>
      <c r="W198" s="15" t="e">
        <f t="shared" si="493"/>
        <v>#REF!</v>
      </c>
      <c r="X198" s="15" t="e">
        <f t="shared" si="494"/>
        <v>#REF!</v>
      </c>
      <c r="Y198" s="15" t="e">
        <f t="shared" si="495"/>
        <v>#REF!</v>
      </c>
      <c r="Z198" s="15" t="e">
        <f t="shared" si="496"/>
        <v>#REF!</v>
      </c>
      <c r="AA198" s="15" t="e">
        <f t="shared" si="497"/>
        <v>#REF!</v>
      </c>
      <c r="AB198" s="15" t="e">
        <f t="shared" si="498"/>
        <v>#REF!</v>
      </c>
      <c r="AC198" s="15">
        <v>0</v>
      </c>
      <c r="AD198" s="15" t="e">
        <f t="shared" si="499"/>
        <v>#REF!</v>
      </c>
      <c r="AE198" s="15" t="e">
        <f t="shared" si="500"/>
        <v>#REF!</v>
      </c>
      <c r="AF198" s="15" t="e">
        <f t="shared" si="500"/>
        <v>#REF!</v>
      </c>
      <c r="AG198" s="15" t="e">
        <f t="shared" si="501"/>
        <v>#REF!</v>
      </c>
    </row>
    <row r="199" spans="1:33" s="17" customFormat="1" x14ac:dyDescent="0.65">
      <c r="A199" s="140"/>
      <c r="B199" s="140" t="s">
        <v>32</v>
      </c>
      <c r="C199" s="15">
        <v>54.055555555555557</v>
      </c>
      <c r="D199" s="15">
        <v>0</v>
      </c>
      <c r="E199" s="15">
        <v>0</v>
      </c>
      <c r="F199" s="15">
        <v>0</v>
      </c>
      <c r="G199" s="15" t="e">
        <f>SUM(#REF!)</f>
        <v>#REF!</v>
      </c>
      <c r="H199" s="15" t="e">
        <f>SUM(#REF!)</f>
        <v>#REF!</v>
      </c>
      <c r="I199" s="15" t="e">
        <f>SUM(#REF!+#REF!)</f>
        <v>#REF!</v>
      </c>
      <c r="J199" s="15">
        <v>11.55</v>
      </c>
      <c r="K199" s="15">
        <v>0</v>
      </c>
      <c r="L199" s="15">
        <v>0</v>
      </c>
      <c r="M199" s="15">
        <v>0</v>
      </c>
      <c r="N199" s="15" t="e">
        <f>SUM(#REF!)*1.8</f>
        <v>#REF!</v>
      </c>
      <c r="O199" s="15" t="e">
        <f>SUM(#REF!)*1.8</f>
        <v>#REF!</v>
      </c>
      <c r="P199" s="15">
        <v>0</v>
      </c>
      <c r="Q199" s="15"/>
      <c r="R199" s="15">
        <v>0</v>
      </c>
      <c r="S199" s="15"/>
      <c r="T199" s="15" t="e">
        <f>#REF!*1.8</f>
        <v>#REF!</v>
      </c>
      <c r="U199" s="15"/>
      <c r="V199" s="15" t="e">
        <f t="shared" si="492"/>
        <v>#REF!</v>
      </c>
      <c r="W199" s="15" t="e">
        <f t="shared" si="493"/>
        <v>#REF!</v>
      </c>
      <c r="X199" s="15" t="e">
        <f t="shared" si="494"/>
        <v>#REF!</v>
      </c>
      <c r="Y199" s="15" t="e">
        <f t="shared" si="495"/>
        <v>#REF!</v>
      </c>
      <c r="Z199" s="15" t="e">
        <f t="shared" si="496"/>
        <v>#REF!</v>
      </c>
      <c r="AA199" s="15" t="e">
        <f t="shared" si="497"/>
        <v>#REF!</v>
      </c>
      <c r="AB199" s="15" t="e">
        <f t="shared" si="498"/>
        <v>#REF!</v>
      </c>
      <c r="AC199" s="15">
        <v>0</v>
      </c>
      <c r="AD199" s="15" t="e">
        <f t="shared" si="499"/>
        <v>#REF!</v>
      </c>
      <c r="AE199" s="15" t="e">
        <f t="shared" si="500"/>
        <v>#REF!</v>
      </c>
      <c r="AF199" s="15" t="e">
        <f t="shared" si="500"/>
        <v>#REF!</v>
      </c>
      <c r="AG199" s="15" t="e">
        <f t="shared" si="501"/>
        <v>#REF!</v>
      </c>
    </row>
    <row r="200" spans="1:33" s="17" customFormat="1" x14ac:dyDescent="0.65">
      <c r="A200" s="140"/>
      <c r="B200" s="140" t="s">
        <v>35</v>
      </c>
      <c r="C200" s="15">
        <v>40.5</v>
      </c>
      <c r="D200" s="15">
        <v>0</v>
      </c>
      <c r="E200" s="15">
        <v>0</v>
      </c>
      <c r="F200" s="15">
        <v>0</v>
      </c>
      <c r="G200" s="15" t="e">
        <f>SUM(#REF!)</f>
        <v>#REF!</v>
      </c>
      <c r="H200" s="15" t="e">
        <f>SUM(#REF!)</f>
        <v>#REF!</v>
      </c>
      <c r="I200" s="15" t="e">
        <f>SUM(#REF!+#REF!)</f>
        <v>#REF!</v>
      </c>
      <c r="J200" s="15">
        <v>4.05</v>
      </c>
      <c r="K200" s="15">
        <v>0</v>
      </c>
      <c r="L200" s="15">
        <v>0</v>
      </c>
      <c r="M200" s="15">
        <v>0</v>
      </c>
      <c r="N200" s="15" t="e">
        <f>SUM(#REF!)*1.8</f>
        <v>#REF!</v>
      </c>
      <c r="O200" s="15" t="e">
        <f>SUM(#REF!)*1.8</f>
        <v>#REF!</v>
      </c>
      <c r="P200" s="15">
        <v>0</v>
      </c>
      <c r="Q200" s="15"/>
      <c r="R200" s="15">
        <v>0</v>
      </c>
      <c r="S200" s="15"/>
      <c r="T200" s="15" t="e">
        <f>#REF!*1.8</f>
        <v>#REF!</v>
      </c>
      <c r="U200" s="15"/>
      <c r="V200" s="15" t="e">
        <f t="shared" si="492"/>
        <v>#REF!</v>
      </c>
      <c r="W200" s="15" t="e">
        <f t="shared" si="493"/>
        <v>#REF!</v>
      </c>
      <c r="X200" s="15" t="e">
        <f t="shared" si="494"/>
        <v>#REF!</v>
      </c>
      <c r="Y200" s="15" t="e">
        <f t="shared" si="495"/>
        <v>#REF!</v>
      </c>
      <c r="Z200" s="15" t="e">
        <f t="shared" si="496"/>
        <v>#REF!</v>
      </c>
      <c r="AA200" s="15" t="e">
        <f t="shared" si="497"/>
        <v>#REF!</v>
      </c>
      <c r="AB200" s="15" t="e">
        <f t="shared" si="498"/>
        <v>#REF!</v>
      </c>
      <c r="AC200" s="15">
        <v>0</v>
      </c>
      <c r="AD200" s="15" t="e">
        <f t="shared" si="499"/>
        <v>#REF!</v>
      </c>
      <c r="AE200" s="15" t="e">
        <f t="shared" si="500"/>
        <v>#REF!</v>
      </c>
      <c r="AF200" s="15" t="e">
        <f t="shared" si="500"/>
        <v>#REF!</v>
      </c>
      <c r="AG200" s="15" t="e">
        <f t="shared" si="501"/>
        <v>#REF!</v>
      </c>
    </row>
    <row r="201" spans="1:33" s="17" customFormat="1" x14ac:dyDescent="0.65">
      <c r="A201" s="140"/>
      <c r="B201" s="140" t="s">
        <v>29</v>
      </c>
      <c r="C201" s="15">
        <v>52.888888888888886</v>
      </c>
      <c r="D201" s="15">
        <v>0</v>
      </c>
      <c r="E201" s="15">
        <v>0</v>
      </c>
      <c r="F201" s="15">
        <v>0</v>
      </c>
      <c r="G201" s="15" t="e">
        <f>SUM(#REF!)</f>
        <v>#REF!</v>
      </c>
      <c r="H201" s="15" t="e">
        <f>SUM(#REF!)</f>
        <v>#REF!</v>
      </c>
      <c r="I201" s="15" t="e">
        <f>SUM(#REF!+#REF!)</f>
        <v>#REF!</v>
      </c>
      <c r="J201" s="15">
        <v>3</v>
      </c>
      <c r="K201" s="15">
        <v>0</v>
      </c>
      <c r="L201" s="15">
        <v>10.8</v>
      </c>
      <c r="M201" s="15">
        <v>7.2</v>
      </c>
      <c r="N201" s="15" t="e">
        <f>SUM(#REF!)*1.8</f>
        <v>#REF!</v>
      </c>
      <c r="O201" s="15" t="e">
        <f>SUM(#REF!)*1.8</f>
        <v>#REF!</v>
      </c>
      <c r="P201" s="15">
        <v>0</v>
      </c>
      <c r="Q201" s="15"/>
      <c r="R201" s="15">
        <v>0</v>
      </c>
      <c r="S201" s="15"/>
      <c r="T201" s="15" t="e">
        <f>#REF!*1.8</f>
        <v>#REF!</v>
      </c>
      <c r="U201" s="15"/>
      <c r="V201" s="15" t="e">
        <f t="shared" si="492"/>
        <v>#REF!</v>
      </c>
      <c r="W201" s="15" t="e">
        <f t="shared" si="493"/>
        <v>#REF!</v>
      </c>
      <c r="X201" s="15" t="e">
        <f t="shared" si="494"/>
        <v>#REF!</v>
      </c>
      <c r="Y201" s="15" t="e">
        <f t="shared" si="495"/>
        <v>#REF!</v>
      </c>
      <c r="Z201" s="15" t="e">
        <f t="shared" si="496"/>
        <v>#REF!</v>
      </c>
      <c r="AA201" s="15" t="e">
        <f t="shared" si="497"/>
        <v>#REF!</v>
      </c>
      <c r="AB201" s="15" t="e">
        <f t="shared" si="498"/>
        <v>#REF!</v>
      </c>
      <c r="AC201" s="15">
        <v>0</v>
      </c>
      <c r="AD201" s="15" t="e">
        <f t="shared" si="499"/>
        <v>#REF!</v>
      </c>
      <c r="AE201" s="15" t="e">
        <f t="shared" si="500"/>
        <v>#REF!</v>
      </c>
      <c r="AF201" s="15" t="e">
        <f t="shared" si="500"/>
        <v>#REF!</v>
      </c>
      <c r="AG201" s="15" t="e">
        <f t="shared" si="501"/>
        <v>#REF!</v>
      </c>
    </row>
    <row r="202" spans="1:33" s="17" customFormat="1" x14ac:dyDescent="0.65">
      <c r="A202" s="140"/>
      <c r="B202" s="140" t="s">
        <v>245</v>
      </c>
      <c r="C202" s="15">
        <v>0</v>
      </c>
      <c r="D202" s="15">
        <v>0</v>
      </c>
      <c r="E202" s="15">
        <v>0</v>
      </c>
      <c r="F202" s="15">
        <v>0</v>
      </c>
      <c r="G202" s="15" t="e">
        <f>SUM(#REF!)</f>
        <v>#REF!</v>
      </c>
      <c r="H202" s="15" t="e">
        <f>SUM(#REF!)</f>
        <v>#REF!</v>
      </c>
      <c r="I202" s="15" t="e">
        <f>SUM(#REF!+#REF!)</f>
        <v>#REF!</v>
      </c>
      <c r="J202" s="15">
        <v>4.5</v>
      </c>
      <c r="K202" s="15">
        <v>12.6</v>
      </c>
      <c r="L202" s="15">
        <v>0</v>
      </c>
      <c r="M202" s="15">
        <v>0</v>
      </c>
      <c r="N202" s="15" t="e">
        <f>SUM(#REF!)*1.8</f>
        <v>#REF!</v>
      </c>
      <c r="O202" s="15" t="e">
        <f>SUM(#REF!)*1.8</f>
        <v>#REF!</v>
      </c>
      <c r="P202" s="15">
        <v>0</v>
      </c>
      <c r="Q202" s="15">
        <v>0</v>
      </c>
      <c r="R202" s="15">
        <v>0</v>
      </c>
      <c r="S202" s="15">
        <v>0</v>
      </c>
      <c r="T202" s="15" t="e">
        <f>#REF!*1.8</f>
        <v>#REF!</v>
      </c>
      <c r="U202" s="15"/>
      <c r="V202" s="15" t="e">
        <f t="shared" si="492"/>
        <v>#REF!</v>
      </c>
      <c r="W202" s="15" t="e">
        <f t="shared" si="493"/>
        <v>#REF!</v>
      </c>
      <c r="X202" s="15" t="e">
        <f t="shared" si="494"/>
        <v>#REF!</v>
      </c>
      <c r="Y202" s="15" t="e">
        <f t="shared" ref="Y202" si="511">SUM(J202+L202+N202)/2</f>
        <v>#REF!</v>
      </c>
      <c r="Z202" s="15" t="e">
        <f t="shared" ref="Z202" si="512">SUM(K202+M202+O202)/3</f>
        <v>#REF!</v>
      </c>
      <c r="AA202" s="15" t="e">
        <f t="shared" ref="AA202" si="513">Y202+Z202</f>
        <v>#REF!</v>
      </c>
      <c r="AB202" s="15" t="e">
        <f t="shared" ref="AB202" si="514">SUM(P202+R202+T202)/2</f>
        <v>#REF!</v>
      </c>
      <c r="AC202" s="15">
        <v>0</v>
      </c>
      <c r="AD202" s="15" t="e">
        <f t="shared" si="499"/>
        <v>#REF!</v>
      </c>
      <c r="AE202" s="15" t="e">
        <f t="shared" ref="AE202" si="515">V202+Y202+AB202</f>
        <v>#REF!</v>
      </c>
      <c r="AF202" s="15" t="e">
        <f t="shared" ref="AF202" si="516">W202+Z202+AC202</f>
        <v>#REF!</v>
      </c>
      <c r="AG202" s="15" t="e">
        <f t="shared" ref="AG202" si="517">AE202+AF202</f>
        <v>#REF!</v>
      </c>
    </row>
    <row r="203" spans="1:33" s="17" customFormat="1" x14ac:dyDescent="0.65">
      <c r="A203" s="140"/>
      <c r="B203" s="140" t="s">
        <v>135</v>
      </c>
      <c r="C203" s="15">
        <v>126.88888888888889</v>
      </c>
      <c r="D203" s="15">
        <v>0</v>
      </c>
      <c r="E203" s="15">
        <v>78.5</v>
      </c>
      <c r="F203" s="15">
        <v>0</v>
      </c>
      <c r="G203" s="15" t="e">
        <f>SUM(#REF!)</f>
        <v>#REF!</v>
      </c>
      <c r="H203" s="15" t="e">
        <f>SUM(#REF!)</f>
        <v>#REF!</v>
      </c>
      <c r="I203" s="15" t="e">
        <f>SUM(#REF!+#REF!)</f>
        <v>#REF!</v>
      </c>
      <c r="J203" s="15">
        <v>0</v>
      </c>
      <c r="K203" s="15">
        <v>0</v>
      </c>
      <c r="L203" s="15">
        <v>0</v>
      </c>
      <c r="M203" s="15">
        <v>0</v>
      </c>
      <c r="N203" s="15" t="e">
        <f>SUM(#REF!)*1.8</f>
        <v>#REF!</v>
      </c>
      <c r="O203" s="15" t="e">
        <f>SUM(#REF!)*1.8</f>
        <v>#REF!</v>
      </c>
      <c r="P203" s="15">
        <v>0</v>
      </c>
      <c r="Q203" s="15"/>
      <c r="R203" s="15">
        <v>0</v>
      </c>
      <c r="S203" s="15"/>
      <c r="T203" s="15" t="e">
        <f>#REF!*1.8</f>
        <v>#REF!</v>
      </c>
      <c r="U203" s="15"/>
      <c r="V203" s="15" t="e">
        <f t="shared" si="492"/>
        <v>#REF!</v>
      </c>
      <c r="W203" s="15" t="e">
        <f t="shared" si="493"/>
        <v>#REF!</v>
      </c>
      <c r="X203" s="15" t="e">
        <f t="shared" si="494"/>
        <v>#REF!</v>
      </c>
      <c r="Y203" s="15" t="e">
        <f t="shared" si="495"/>
        <v>#REF!</v>
      </c>
      <c r="Z203" s="15" t="e">
        <f t="shared" si="496"/>
        <v>#REF!</v>
      </c>
      <c r="AA203" s="15" t="e">
        <f t="shared" si="497"/>
        <v>#REF!</v>
      </c>
      <c r="AB203" s="15" t="e">
        <f t="shared" si="498"/>
        <v>#REF!</v>
      </c>
      <c r="AC203" s="15">
        <v>0</v>
      </c>
      <c r="AD203" s="15" t="e">
        <f t="shared" si="499"/>
        <v>#REF!</v>
      </c>
      <c r="AE203" s="15" t="e">
        <f t="shared" si="500"/>
        <v>#REF!</v>
      </c>
      <c r="AF203" s="15" t="e">
        <f t="shared" si="500"/>
        <v>#REF!</v>
      </c>
      <c r="AG203" s="15" t="e">
        <f t="shared" si="501"/>
        <v>#REF!</v>
      </c>
    </row>
    <row r="204" spans="1:33" s="17" customFormat="1" x14ac:dyDescent="0.65">
      <c r="A204" s="140"/>
      <c r="B204" s="140" t="s">
        <v>137</v>
      </c>
      <c r="C204" s="15">
        <v>29</v>
      </c>
      <c r="D204" s="15">
        <v>0</v>
      </c>
      <c r="E204" s="15">
        <v>0</v>
      </c>
      <c r="F204" s="15">
        <v>0</v>
      </c>
      <c r="G204" s="15" t="e">
        <f>SUM(#REF!)</f>
        <v>#REF!</v>
      </c>
      <c r="H204" s="15" t="e">
        <f>SUM(#REF!)</f>
        <v>#REF!</v>
      </c>
      <c r="I204" s="15" t="e">
        <f>SUM(#REF!+#REF!)</f>
        <v>#REF!</v>
      </c>
      <c r="J204" s="15">
        <v>0</v>
      </c>
      <c r="K204" s="15">
        <v>0</v>
      </c>
      <c r="L204" s="15">
        <v>0</v>
      </c>
      <c r="M204" s="15">
        <v>0</v>
      </c>
      <c r="N204" s="15" t="e">
        <f>SUM(#REF!)*1.8</f>
        <v>#REF!</v>
      </c>
      <c r="O204" s="15" t="e">
        <f>SUM(#REF!)*1.8</f>
        <v>#REF!</v>
      </c>
      <c r="P204" s="15">
        <v>0</v>
      </c>
      <c r="Q204" s="15"/>
      <c r="R204" s="15">
        <v>0</v>
      </c>
      <c r="S204" s="15"/>
      <c r="T204" s="15" t="e">
        <f>#REF!*1.8</f>
        <v>#REF!</v>
      </c>
      <c r="U204" s="15"/>
      <c r="V204" s="15" t="e">
        <f t="shared" si="492"/>
        <v>#REF!</v>
      </c>
      <c r="W204" s="15" t="e">
        <f t="shared" si="493"/>
        <v>#REF!</v>
      </c>
      <c r="X204" s="15" t="e">
        <f t="shared" si="494"/>
        <v>#REF!</v>
      </c>
      <c r="Y204" s="15" t="e">
        <f t="shared" si="495"/>
        <v>#REF!</v>
      </c>
      <c r="Z204" s="15" t="e">
        <f t="shared" si="496"/>
        <v>#REF!</v>
      </c>
      <c r="AA204" s="15" t="e">
        <f t="shared" si="497"/>
        <v>#REF!</v>
      </c>
      <c r="AB204" s="15" t="e">
        <f t="shared" si="498"/>
        <v>#REF!</v>
      </c>
      <c r="AC204" s="15">
        <v>0</v>
      </c>
      <c r="AD204" s="15" t="e">
        <f t="shared" si="499"/>
        <v>#REF!</v>
      </c>
      <c r="AE204" s="15" t="e">
        <f t="shared" si="500"/>
        <v>#REF!</v>
      </c>
      <c r="AF204" s="15" t="e">
        <f t="shared" si="500"/>
        <v>#REF!</v>
      </c>
      <c r="AG204" s="15" t="e">
        <f t="shared" si="501"/>
        <v>#REF!</v>
      </c>
    </row>
    <row r="205" spans="1:33" s="17" customFormat="1" x14ac:dyDescent="0.65">
      <c r="A205" s="140"/>
      <c r="B205" s="140" t="s">
        <v>230</v>
      </c>
      <c r="C205" s="15"/>
      <c r="D205" s="15"/>
      <c r="E205" s="15"/>
      <c r="F205" s="15"/>
      <c r="G205" s="15" t="e">
        <f>SUM(#REF!)</f>
        <v>#REF!</v>
      </c>
      <c r="H205" s="15" t="e">
        <f>SUM(#REF!)</f>
        <v>#REF!</v>
      </c>
      <c r="I205" s="15" t="e">
        <f>SUM(#REF!+#REF!)</f>
        <v>#REF!</v>
      </c>
      <c r="J205" s="15">
        <v>32.700000000000003</v>
      </c>
      <c r="K205" s="15">
        <v>26</v>
      </c>
      <c r="L205" s="15">
        <v>22.05</v>
      </c>
      <c r="M205" s="15">
        <v>9.6</v>
      </c>
      <c r="N205" s="15" t="e">
        <f>SUM(#REF!)*1.8</f>
        <v>#REF!</v>
      </c>
      <c r="O205" s="15" t="e">
        <f>SUM(#REF!)*1.8</f>
        <v>#REF!</v>
      </c>
      <c r="P205" s="15">
        <v>0.6</v>
      </c>
      <c r="Q205" s="15"/>
      <c r="R205" s="15">
        <v>0</v>
      </c>
      <c r="S205" s="15"/>
      <c r="T205" s="15" t="e">
        <f>#REF!*1.8</f>
        <v>#REF!</v>
      </c>
      <c r="U205" s="15"/>
      <c r="V205" s="15" t="e">
        <f t="shared" si="492"/>
        <v>#REF!</v>
      </c>
      <c r="W205" s="15" t="e">
        <f t="shared" si="493"/>
        <v>#REF!</v>
      </c>
      <c r="X205" s="15" t="e">
        <f t="shared" si="494"/>
        <v>#REF!</v>
      </c>
      <c r="Y205" s="15" t="e">
        <f t="shared" si="495"/>
        <v>#REF!</v>
      </c>
      <c r="Z205" s="15" t="e">
        <f t="shared" si="496"/>
        <v>#REF!</v>
      </c>
      <c r="AA205" s="15" t="e">
        <f t="shared" si="497"/>
        <v>#REF!</v>
      </c>
      <c r="AB205" s="15" t="e">
        <f t="shared" si="498"/>
        <v>#REF!</v>
      </c>
      <c r="AC205" s="15">
        <v>0</v>
      </c>
      <c r="AD205" s="15" t="e">
        <f t="shared" si="499"/>
        <v>#REF!</v>
      </c>
      <c r="AE205" s="15" t="e">
        <f t="shared" si="500"/>
        <v>#REF!</v>
      </c>
      <c r="AF205" s="15" t="e">
        <f t="shared" si="500"/>
        <v>#REF!</v>
      </c>
      <c r="AG205" s="15" t="e">
        <f t="shared" si="501"/>
        <v>#REF!</v>
      </c>
    </row>
    <row r="206" spans="1:33" s="17" customFormat="1" x14ac:dyDescent="0.65">
      <c r="A206" s="140"/>
      <c r="B206" s="140" t="s">
        <v>161</v>
      </c>
      <c r="C206" s="15">
        <v>0</v>
      </c>
      <c r="D206" s="15">
        <v>0</v>
      </c>
      <c r="E206" s="15">
        <v>0</v>
      </c>
      <c r="F206" s="15">
        <v>0</v>
      </c>
      <c r="G206" s="15" t="e">
        <f>SUM(#REF!)</f>
        <v>#REF!</v>
      </c>
      <c r="H206" s="15" t="e">
        <f>SUM(#REF!)</f>
        <v>#REF!</v>
      </c>
      <c r="I206" s="15" t="e">
        <f>SUM(#REF!+#REF!)</f>
        <v>#REF!</v>
      </c>
      <c r="J206" s="15">
        <v>0.9</v>
      </c>
      <c r="K206" s="15">
        <v>41.2</v>
      </c>
      <c r="L206" s="15">
        <v>0</v>
      </c>
      <c r="M206" s="15">
        <v>34.6</v>
      </c>
      <c r="N206" s="15" t="e">
        <f>SUM(#REF!)*1.8</f>
        <v>#REF!</v>
      </c>
      <c r="O206" s="15" t="e">
        <f>SUM(#REF!)*1.8</f>
        <v>#REF!</v>
      </c>
      <c r="P206" s="15">
        <v>21.150000000000002</v>
      </c>
      <c r="Q206" s="15"/>
      <c r="R206" s="15">
        <v>0</v>
      </c>
      <c r="S206" s="15"/>
      <c r="T206" s="15" t="e">
        <f>#REF!*1.8</f>
        <v>#REF!</v>
      </c>
      <c r="U206" s="15"/>
      <c r="V206" s="15" t="e">
        <f t="shared" si="492"/>
        <v>#REF!</v>
      </c>
      <c r="W206" s="15" t="e">
        <f t="shared" si="493"/>
        <v>#REF!</v>
      </c>
      <c r="X206" s="15" t="e">
        <f t="shared" si="494"/>
        <v>#REF!</v>
      </c>
      <c r="Y206" s="15" t="e">
        <f t="shared" si="495"/>
        <v>#REF!</v>
      </c>
      <c r="Z206" s="15" t="e">
        <f t="shared" si="496"/>
        <v>#REF!</v>
      </c>
      <c r="AA206" s="15" t="e">
        <f t="shared" si="497"/>
        <v>#REF!</v>
      </c>
      <c r="AB206" s="15" t="e">
        <f t="shared" si="498"/>
        <v>#REF!</v>
      </c>
      <c r="AC206" s="15">
        <v>0</v>
      </c>
      <c r="AD206" s="15" t="e">
        <f t="shared" si="499"/>
        <v>#REF!</v>
      </c>
      <c r="AE206" s="15" t="e">
        <f t="shared" si="500"/>
        <v>#REF!</v>
      </c>
      <c r="AF206" s="15" t="e">
        <f t="shared" si="500"/>
        <v>#REF!</v>
      </c>
      <c r="AG206" s="15" t="e">
        <f t="shared" si="501"/>
        <v>#REF!</v>
      </c>
    </row>
    <row r="207" spans="1:33" s="17" customFormat="1" x14ac:dyDescent="0.65">
      <c r="A207" s="140"/>
      <c r="B207" s="140" t="s">
        <v>160</v>
      </c>
      <c r="C207" s="15">
        <v>0</v>
      </c>
      <c r="D207" s="15">
        <v>0</v>
      </c>
      <c r="E207" s="15">
        <v>0</v>
      </c>
      <c r="F207" s="15">
        <v>0</v>
      </c>
      <c r="G207" s="15" t="e">
        <f>SUM(#REF!)</f>
        <v>#REF!</v>
      </c>
      <c r="H207" s="15" t="e">
        <f>SUM(#REF!)</f>
        <v>#REF!</v>
      </c>
      <c r="I207" s="15" t="e">
        <f>SUM(#REF!+#REF!)</f>
        <v>#REF!</v>
      </c>
      <c r="J207" s="15">
        <v>10.95</v>
      </c>
      <c r="K207" s="15">
        <v>56.400000000000006</v>
      </c>
      <c r="L207" s="15">
        <v>0</v>
      </c>
      <c r="M207" s="15">
        <v>40.800000000000004</v>
      </c>
      <c r="N207" s="15" t="e">
        <f>SUM(#REF!)*1.8</f>
        <v>#REF!</v>
      </c>
      <c r="O207" s="15" t="e">
        <f>SUM(#REF!)*1.8</f>
        <v>#REF!</v>
      </c>
      <c r="P207" s="15">
        <v>28.2</v>
      </c>
      <c r="Q207" s="15"/>
      <c r="R207" s="15">
        <v>0</v>
      </c>
      <c r="S207" s="15"/>
      <c r="T207" s="15" t="e">
        <f>#REF!*1.8</f>
        <v>#REF!</v>
      </c>
      <c r="U207" s="15"/>
      <c r="V207" s="15" t="e">
        <f t="shared" si="492"/>
        <v>#REF!</v>
      </c>
      <c r="W207" s="15" t="e">
        <f t="shared" si="493"/>
        <v>#REF!</v>
      </c>
      <c r="X207" s="15" t="e">
        <f t="shared" si="494"/>
        <v>#REF!</v>
      </c>
      <c r="Y207" s="15" t="e">
        <f t="shared" si="495"/>
        <v>#REF!</v>
      </c>
      <c r="Z207" s="15" t="e">
        <f t="shared" si="496"/>
        <v>#REF!</v>
      </c>
      <c r="AA207" s="15" t="e">
        <f t="shared" si="497"/>
        <v>#REF!</v>
      </c>
      <c r="AB207" s="15" t="e">
        <f t="shared" si="498"/>
        <v>#REF!</v>
      </c>
      <c r="AC207" s="15">
        <v>0</v>
      </c>
      <c r="AD207" s="15" t="e">
        <f t="shared" si="499"/>
        <v>#REF!</v>
      </c>
      <c r="AE207" s="15" t="e">
        <f t="shared" si="500"/>
        <v>#REF!</v>
      </c>
      <c r="AF207" s="15" t="e">
        <f t="shared" si="500"/>
        <v>#REF!</v>
      </c>
      <c r="AG207" s="15" t="e">
        <f t="shared" si="501"/>
        <v>#REF!</v>
      </c>
    </row>
    <row r="208" spans="1:33" s="24" customFormat="1" x14ac:dyDescent="0.65">
      <c r="A208" s="143"/>
      <c r="B208" s="143" t="s">
        <v>162</v>
      </c>
      <c r="C208" s="23">
        <f>SUM(C209:C211)</f>
        <v>111.49999999999999</v>
      </c>
      <c r="D208" s="23">
        <f t="shared" ref="D208:AG208" si="518">SUM(D209:D211)</f>
        <v>0</v>
      </c>
      <c r="E208" s="23">
        <f t="shared" si="518"/>
        <v>26.833333333333336</v>
      </c>
      <c r="F208" s="23">
        <f t="shared" si="518"/>
        <v>0</v>
      </c>
      <c r="G208" s="23" t="e">
        <f t="shared" si="518"/>
        <v>#REF!</v>
      </c>
      <c r="H208" s="23" t="e">
        <f t="shared" si="518"/>
        <v>#REF!</v>
      </c>
      <c r="I208" s="23" t="e">
        <f t="shared" si="518"/>
        <v>#REF!</v>
      </c>
      <c r="J208" s="23">
        <v>5.8500000000000005</v>
      </c>
      <c r="K208" s="23">
        <v>21</v>
      </c>
      <c r="L208" s="23">
        <v>0</v>
      </c>
      <c r="M208" s="23">
        <v>23.000000000000004</v>
      </c>
      <c r="N208" s="23" t="e">
        <f t="shared" si="518"/>
        <v>#REF!</v>
      </c>
      <c r="O208" s="23" t="e">
        <f t="shared" si="518"/>
        <v>#REF!</v>
      </c>
      <c r="P208" s="23">
        <v>20.85</v>
      </c>
      <c r="Q208" s="23">
        <f t="shared" si="518"/>
        <v>0</v>
      </c>
      <c r="R208" s="23">
        <v>3.9</v>
      </c>
      <c r="S208" s="23">
        <f t="shared" si="518"/>
        <v>0</v>
      </c>
      <c r="T208" s="23" t="e">
        <f t="shared" si="518"/>
        <v>#REF!</v>
      </c>
      <c r="U208" s="23">
        <f t="shared" si="518"/>
        <v>0</v>
      </c>
      <c r="V208" s="23" t="e">
        <f t="shared" si="518"/>
        <v>#REF!</v>
      </c>
      <c r="W208" s="23" t="e">
        <f t="shared" si="518"/>
        <v>#REF!</v>
      </c>
      <c r="X208" s="23" t="e">
        <f t="shared" si="518"/>
        <v>#REF!</v>
      </c>
      <c r="Y208" s="23" t="e">
        <f t="shared" si="518"/>
        <v>#REF!</v>
      </c>
      <c r="Z208" s="23" t="e">
        <f t="shared" si="518"/>
        <v>#REF!</v>
      </c>
      <c r="AA208" s="23" t="e">
        <f t="shared" si="518"/>
        <v>#REF!</v>
      </c>
      <c r="AB208" s="23" t="e">
        <f t="shared" si="518"/>
        <v>#REF!</v>
      </c>
      <c r="AC208" s="23">
        <f t="shared" si="518"/>
        <v>0</v>
      </c>
      <c r="AD208" s="23" t="e">
        <f t="shared" si="518"/>
        <v>#REF!</v>
      </c>
      <c r="AE208" s="23" t="e">
        <f t="shared" si="518"/>
        <v>#REF!</v>
      </c>
      <c r="AF208" s="23" t="e">
        <f t="shared" si="518"/>
        <v>#REF!</v>
      </c>
      <c r="AG208" s="23" t="e">
        <f t="shared" si="518"/>
        <v>#REF!</v>
      </c>
    </row>
    <row r="209" spans="1:33" s="17" customFormat="1" x14ac:dyDescent="0.65">
      <c r="A209" s="140"/>
      <c r="B209" s="140" t="s">
        <v>212</v>
      </c>
      <c r="C209" s="15">
        <v>29.666666666666668</v>
      </c>
      <c r="D209" s="15">
        <v>0</v>
      </c>
      <c r="E209" s="15">
        <v>0</v>
      </c>
      <c r="F209" s="15">
        <v>0</v>
      </c>
      <c r="G209" s="15" t="e">
        <f>SUM(#REF!)</f>
        <v>#REF!</v>
      </c>
      <c r="H209" s="15" t="e">
        <f>SUM(#REF!)</f>
        <v>#REF!</v>
      </c>
      <c r="I209" s="15" t="e">
        <f>SUM(#REF!+#REF!)</f>
        <v>#REF!</v>
      </c>
      <c r="J209" s="15">
        <v>0</v>
      </c>
      <c r="K209" s="15">
        <v>0</v>
      </c>
      <c r="L209" s="15">
        <v>0</v>
      </c>
      <c r="M209" s="15">
        <v>0</v>
      </c>
      <c r="N209" s="15" t="e">
        <f>SUM(#REF!)*1.8</f>
        <v>#REF!</v>
      </c>
      <c r="O209" s="15" t="e">
        <f>SUM(#REF!)*1.8</f>
        <v>#REF!</v>
      </c>
      <c r="P209" s="15">
        <v>0</v>
      </c>
      <c r="Q209" s="15"/>
      <c r="R209" s="15">
        <v>0</v>
      </c>
      <c r="S209" s="15"/>
      <c r="T209" s="15" t="e">
        <f>#REF!*1.8</f>
        <v>#REF!</v>
      </c>
      <c r="U209" s="15"/>
      <c r="V209" s="15" t="e">
        <f t="shared" ref="V209:V211" si="519">SUM(C209+E209+G209)/2+I209</f>
        <v>#REF!</v>
      </c>
      <c r="W209" s="15" t="e">
        <f t="shared" ref="W209:W211" si="520">SUM(D209+F209+H209)/3</f>
        <v>#REF!</v>
      </c>
      <c r="X209" s="15" t="e">
        <f t="shared" ref="X209:X211" si="521">V209+W209</f>
        <v>#REF!</v>
      </c>
      <c r="Y209" s="15" t="e">
        <f t="shared" ref="Y209:Y211" si="522">SUM(J209+L209+N209)/2</f>
        <v>#REF!</v>
      </c>
      <c r="Z209" s="15" t="e">
        <f t="shared" ref="Z209:Z211" si="523">SUM(K209+M209+O209)/3</f>
        <v>#REF!</v>
      </c>
      <c r="AA209" s="15" t="e">
        <f t="shared" ref="AA209:AA211" si="524">Y209+Z209</f>
        <v>#REF!</v>
      </c>
      <c r="AB209" s="15" t="e">
        <f t="shared" ref="AB209:AB211" si="525">SUM(P209+R209+T209)/2</f>
        <v>#REF!</v>
      </c>
      <c r="AC209" s="15">
        <v>0</v>
      </c>
      <c r="AD209" s="15" t="e">
        <f t="shared" ref="AD209:AD211" si="526">AB209+AC209</f>
        <v>#REF!</v>
      </c>
      <c r="AE209" s="15" t="e">
        <f t="shared" ref="AE209:AF211" si="527">V209+Y209+AB209</f>
        <v>#REF!</v>
      </c>
      <c r="AF209" s="15" t="e">
        <f t="shared" si="527"/>
        <v>#REF!</v>
      </c>
      <c r="AG209" s="15" t="e">
        <f t="shared" ref="AG209:AG211" si="528">AE209+AF209</f>
        <v>#REF!</v>
      </c>
    </row>
    <row r="210" spans="1:33" s="17" customFormat="1" x14ac:dyDescent="0.65">
      <c r="A210" s="140"/>
      <c r="B210" s="140" t="s">
        <v>163</v>
      </c>
      <c r="C210" s="15">
        <v>0.33333333333333331</v>
      </c>
      <c r="D210" s="15">
        <v>0</v>
      </c>
      <c r="E210" s="15">
        <v>26.833333333333336</v>
      </c>
      <c r="F210" s="15">
        <v>0</v>
      </c>
      <c r="G210" s="15" t="e">
        <f>SUM(#REF!)</f>
        <v>#REF!</v>
      </c>
      <c r="H210" s="15" t="e">
        <f>SUM(#REF!)</f>
        <v>#REF!</v>
      </c>
      <c r="I210" s="15" t="e">
        <f>SUM(#REF!+#REF!)</f>
        <v>#REF!</v>
      </c>
      <c r="J210" s="15">
        <v>0</v>
      </c>
      <c r="K210" s="15">
        <v>0</v>
      </c>
      <c r="L210" s="15">
        <v>0</v>
      </c>
      <c r="M210" s="15">
        <v>0</v>
      </c>
      <c r="N210" s="15" t="e">
        <f>SUM(#REF!)*1.8</f>
        <v>#REF!</v>
      </c>
      <c r="O210" s="15" t="e">
        <f>SUM(#REF!)*1.8</f>
        <v>#REF!</v>
      </c>
      <c r="P210" s="15">
        <v>0</v>
      </c>
      <c r="Q210" s="15"/>
      <c r="R210" s="15">
        <v>0</v>
      </c>
      <c r="S210" s="15"/>
      <c r="T210" s="15" t="e">
        <f>#REF!*1.8</f>
        <v>#REF!</v>
      </c>
      <c r="U210" s="15"/>
      <c r="V210" s="15" t="e">
        <f t="shared" si="519"/>
        <v>#REF!</v>
      </c>
      <c r="W210" s="15" t="e">
        <f t="shared" si="520"/>
        <v>#REF!</v>
      </c>
      <c r="X210" s="15" t="e">
        <f t="shared" si="521"/>
        <v>#REF!</v>
      </c>
      <c r="Y210" s="15" t="e">
        <f t="shared" si="522"/>
        <v>#REF!</v>
      </c>
      <c r="Z210" s="15" t="e">
        <f t="shared" si="523"/>
        <v>#REF!</v>
      </c>
      <c r="AA210" s="15" t="e">
        <f t="shared" si="524"/>
        <v>#REF!</v>
      </c>
      <c r="AB210" s="15" t="e">
        <f t="shared" si="525"/>
        <v>#REF!</v>
      </c>
      <c r="AC210" s="15">
        <v>0</v>
      </c>
      <c r="AD210" s="15" t="e">
        <f t="shared" si="526"/>
        <v>#REF!</v>
      </c>
      <c r="AE210" s="15" t="e">
        <f t="shared" si="527"/>
        <v>#REF!</v>
      </c>
      <c r="AF210" s="15" t="e">
        <f t="shared" si="527"/>
        <v>#REF!</v>
      </c>
      <c r="AG210" s="15" t="e">
        <f t="shared" si="528"/>
        <v>#REF!</v>
      </c>
    </row>
    <row r="211" spans="1:33" s="17" customFormat="1" x14ac:dyDescent="0.65">
      <c r="A211" s="140"/>
      <c r="B211" s="140" t="s">
        <v>164</v>
      </c>
      <c r="C211" s="15">
        <v>81.499999999999986</v>
      </c>
      <c r="D211" s="15">
        <v>0</v>
      </c>
      <c r="E211" s="15">
        <v>0</v>
      </c>
      <c r="F211" s="15">
        <v>0</v>
      </c>
      <c r="G211" s="15" t="e">
        <f>SUM(#REF!)</f>
        <v>#REF!</v>
      </c>
      <c r="H211" s="15" t="e">
        <f>SUM(#REF!)</f>
        <v>#REF!</v>
      </c>
      <c r="I211" s="15" t="e">
        <f>SUM(#REF!+#REF!)</f>
        <v>#REF!</v>
      </c>
      <c r="J211" s="15">
        <v>5.8500000000000005</v>
      </c>
      <c r="K211" s="15">
        <v>21</v>
      </c>
      <c r="L211" s="15">
        <v>0</v>
      </c>
      <c r="M211" s="15">
        <v>23.000000000000004</v>
      </c>
      <c r="N211" s="15" t="e">
        <f>SUM(#REF!)*1.8</f>
        <v>#REF!</v>
      </c>
      <c r="O211" s="15" t="e">
        <f>SUM(#REF!)*1.8</f>
        <v>#REF!</v>
      </c>
      <c r="P211" s="15">
        <v>20.85</v>
      </c>
      <c r="Q211" s="15"/>
      <c r="R211" s="15">
        <v>3.9</v>
      </c>
      <c r="S211" s="15"/>
      <c r="T211" s="15" t="e">
        <f>#REF!*1.8</f>
        <v>#REF!</v>
      </c>
      <c r="U211" s="15"/>
      <c r="V211" s="15" t="e">
        <f t="shared" si="519"/>
        <v>#REF!</v>
      </c>
      <c r="W211" s="15" t="e">
        <f t="shared" si="520"/>
        <v>#REF!</v>
      </c>
      <c r="X211" s="15" t="e">
        <f t="shared" si="521"/>
        <v>#REF!</v>
      </c>
      <c r="Y211" s="15" t="e">
        <f t="shared" si="522"/>
        <v>#REF!</v>
      </c>
      <c r="Z211" s="15" t="e">
        <f t="shared" si="523"/>
        <v>#REF!</v>
      </c>
      <c r="AA211" s="15" t="e">
        <f t="shared" si="524"/>
        <v>#REF!</v>
      </c>
      <c r="AB211" s="15" t="e">
        <f t="shared" si="525"/>
        <v>#REF!</v>
      </c>
      <c r="AC211" s="15">
        <v>0</v>
      </c>
      <c r="AD211" s="15" t="e">
        <f t="shared" si="526"/>
        <v>#REF!</v>
      </c>
      <c r="AE211" s="15" t="e">
        <f t="shared" si="527"/>
        <v>#REF!</v>
      </c>
      <c r="AF211" s="15" t="e">
        <f t="shared" si="527"/>
        <v>#REF!</v>
      </c>
      <c r="AG211" s="15" t="e">
        <f t="shared" si="528"/>
        <v>#REF!</v>
      </c>
    </row>
    <row r="212" spans="1:33" s="24" customFormat="1" x14ac:dyDescent="0.65">
      <c r="A212" s="143"/>
      <c r="B212" s="143" t="s">
        <v>213</v>
      </c>
      <c r="C212" s="23">
        <f>SUM(C213:C214)</f>
        <v>49.611111111111107</v>
      </c>
      <c r="D212" s="23">
        <f t="shared" ref="D212:AG212" si="529">SUM(D213:D214)</f>
        <v>0</v>
      </c>
      <c r="E212" s="23">
        <f t="shared" si="529"/>
        <v>0</v>
      </c>
      <c r="F212" s="23">
        <f t="shared" si="529"/>
        <v>0</v>
      </c>
      <c r="G212" s="23" t="e">
        <f t="shared" si="529"/>
        <v>#REF!</v>
      </c>
      <c r="H212" s="23" t="e">
        <f t="shared" si="529"/>
        <v>#REF!</v>
      </c>
      <c r="I212" s="23" t="e">
        <f t="shared" si="529"/>
        <v>#REF!</v>
      </c>
      <c r="J212" s="23">
        <v>6.75</v>
      </c>
      <c r="K212" s="23">
        <v>0</v>
      </c>
      <c r="L212" s="23">
        <v>0</v>
      </c>
      <c r="M212" s="23">
        <v>0</v>
      </c>
      <c r="N212" s="23" t="e">
        <f t="shared" si="529"/>
        <v>#REF!</v>
      </c>
      <c r="O212" s="23" t="e">
        <f t="shared" si="529"/>
        <v>#REF!</v>
      </c>
      <c r="P212" s="23">
        <v>15.900000000000002</v>
      </c>
      <c r="Q212" s="23">
        <f t="shared" si="529"/>
        <v>0</v>
      </c>
      <c r="R212" s="23">
        <v>0</v>
      </c>
      <c r="S212" s="23">
        <f t="shared" si="529"/>
        <v>0</v>
      </c>
      <c r="T212" s="23" t="e">
        <f t="shared" si="529"/>
        <v>#REF!</v>
      </c>
      <c r="U212" s="23">
        <f t="shared" si="529"/>
        <v>0</v>
      </c>
      <c r="V212" s="23" t="e">
        <f t="shared" si="529"/>
        <v>#REF!</v>
      </c>
      <c r="W212" s="23" t="e">
        <f t="shared" si="529"/>
        <v>#REF!</v>
      </c>
      <c r="X212" s="23" t="e">
        <f t="shared" si="529"/>
        <v>#REF!</v>
      </c>
      <c r="Y212" s="23" t="e">
        <f t="shared" si="529"/>
        <v>#REF!</v>
      </c>
      <c r="Z212" s="23" t="e">
        <f t="shared" si="529"/>
        <v>#REF!</v>
      </c>
      <c r="AA212" s="23" t="e">
        <f t="shared" si="529"/>
        <v>#REF!</v>
      </c>
      <c r="AB212" s="23" t="e">
        <f t="shared" si="529"/>
        <v>#REF!</v>
      </c>
      <c r="AC212" s="23">
        <f t="shared" si="529"/>
        <v>0</v>
      </c>
      <c r="AD212" s="23" t="e">
        <f t="shared" si="529"/>
        <v>#REF!</v>
      </c>
      <c r="AE212" s="23" t="e">
        <f t="shared" si="529"/>
        <v>#REF!</v>
      </c>
      <c r="AF212" s="23" t="e">
        <f t="shared" si="529"/>
        <v>#REF!</v>
      </c>
      <c r="AG212" s="23" t="e">
        <f t="shared" si="529"/>
        <v>#REF!</v>
      </c>
    </row>
    <row r="213" spans="1:33" s="17" customFormat="1" x14ac:dyDescent="0.65">
      <c r="A213" s="140"/>
      <c r="B213" s="140" t="s">
        <v>166</v>
      </c>
      <c r="C213" s="15">
        <v>49.611111111111107</v>
      </c>
      <c r="D213" s="15">
        <v>0</v>
      </c>
      <c r="E213" s="15">
        <v>0</v>
      </c>
      <c r="F213" s="15">
        <v>0</v>
      </c>
      <c r="G213" s="15" t="e">
        <f>SUM(#REF!)</f>
        <v>#REF!</v>
      </c>
      <c r="H213" s="15" t="e">
        <f>SUM(#REF!)</f>
        <v>#REF!</v>
      </c>
      <c r="I213" s="15" t="e">
        <f>SUM(#REF!+#REF!)</f>
        <v>#REF!</v>
      </c>
      <c r="J213" s="15">
        <v>0</v>
      </c>
      <c r="K213" s="15">
        <v>0</v>
      </c>
      <c r="L213" s="15">
        <v>0</v>
      </c>
      <c r="M213" s="15">
        <v>0</v>
      </c>
      <c r="N213" s="15" t="e">
        <f>SUM(#REF!)*1.8</f>
        <v>#REF!</v>
      </c>
      <c r="O213" s="15" t="e">
        <f>SUM(#REF!)*1.8</f>
        <v>#REF!</v>
      </c>
      <c r="P213" s="15">
        <v>0</v>
      </c>
      <c r="Q213" s="15"/>
      <c r="R213" s="15">
        <v>0</v>
      </c>
      <c r="S213" s="15"/>
      <c r="T213" s="15" t="e">
        <f>#REF!*1.8</f>
        <v>#REF!</v>
      </c>
      <c r="U213" s="15"/>
      <c r="V213" s="15" t="e">
        <f t="shared" ref="V213:V214" si="530">SUM(C213+E213+G213)/2+I213</f>
        <v>#REF!</v>
      </c>
      <c r="W213" s="15" t="e">
        <f t="shared" ref="W213:W214" si="531">SUM(D213+F213+H213)/3</f>
        <v>#REF!</v>
      </c>
      <c r="X213" s="15" t="e">
        <f t="shared" ref="X213:X214" si="532">V213+W213</f>
        <v>#REF!</v>
      </c>
      <c r="Y213" s="15" t="e">
        <f t="shared" ref="Y213:Y214" si="533">SUM(J213+L213+N213)/2</f>
        <v>#REF!</v>
      </c>
      <c r="Z213" s="15" t="e">
        <f t="shared" ref="Z213:Z214" si="534">SUM(K213+M213+O213)/3</f>
        <v>#REF!</v>
      </c>
      <c r="AA213" s="15" t="e">
        <f t="shared" ref="AA213:AA214" si="535">Y213+Z213</f>
        <v>#REF!</v>
      </c>
      <c r="AB213" s="15" t="e">
        <f t="shared" ref="AB213:AB214" si="536">SUM(P213+R213+T213)/2</f>
        <v>#REF!</v>
      </c>
      <c r="AC213" s="15">
        <v>0</v>
      </c>
      <c r="AD213" s="15" t="e">
        <f t="shared" ref="AD213:AD214" si="537">AB213+AC213</f>
        <v>#REF!</v>
      </c>
      <c r="AE213" s="15" t="e">
        <f t="shared" ref="AE213:AF214" si="538">V213+Y213+AB213</f>
        <v>#REF!</v>
      </c>
      <c r="AF213" s="15" t="e">
        <f t="shared" si="538"/>
        <v>#REF!</v>
      </c>
      <c r="AG213" s="15" t="e">
        <f t="shared" ref="AG213:AG214" si="539">AE213+AF213</f>
        <v>#REF!</v>
      </c>
    </row>
    <row r="214" spans="1:33" s="17" customFormat="1" x14ac:dyDescent="0.65">
      <c r="A214" s="140"/>
      <c r="B214" s="140" t="s">
        <v>214</v>
      </c>
      <c r="C214" s="15">
        <v>0</v>
      </c>
      <c r="D214" s="15">
        <v>0</v>
      </c>
      <c r="E214" s="15">
        <v>0</v>
      </c>
      <c r="F214" s="15">
        <v>0</v>
      </c>
      <c r="G214" s="15" t="e">
        <f>SUM(#REF!)</f>
        <v>#REF!</v>
      </c>
      <c r="H214" s="15" t="e">
        <f>SUM(#REF!)</f>
        <v>#REF!</v>
      </c>
      <c r="I214" s="15" t="e">
        <f>SUM(#REF!+#REF!)</f>
        <v>#REF!</v>
      </c>
      <c r="J214" s="15">
        <v>6.75</v>
      </c>
      <c r="K214" s="15">
        <v>0</v>
      </c>
      <c r="L214" s="15">
        <v>0</v>
      </c>
      <c r="M214" s="15">
        <v>0</v>
      </c>
      <c r="N214" s="15" t="e">
        <f>SUM(#REF!)*1.8</f>
        <v>#REF!</v>
      </c>
      <c r="O214" s="15" t="e">
        <f>SUM(#REF!)*1.8</f>
        <v>#REF!</v>
      </c>
      <c r="P214" s="15">
        <v>15.900000000000002</v>
      </c>
      <c r="Q214" s="15"/>
      <c r="R214" s="15">
        <v>0</v>
      </c>
      <c r="S214" s="15"/>
      <c r="T214" s="15" t="e">
        <f>#REF!*1.8</f>
        <v>#REF!</v>
      </c>
      <c r="U214" s="15"/>
      <c r="V214" s="15" t="e">
        <f t="shared" si="530"/>
        <v>#REF!</v>
      </c>
      <c r="W214" s="15" t="e">
        <f t="shared" si="531"/>
        <v>#REF!</v>
      </c>
      <c r="X214" s="15" t="e">
        <f t="shared" si="532"/>
        <v>#REF!</v>
      </c>
      <c r="Y214" s="15" t="e">
        <f t="shared" si="533"/>
        <v>#REF!</v>
      </c>
      <c r="Z214" s="15" t="e">
        <f t="shared" si="534"/>
        <v>#REF!</v>
      </c>
      <c r="AA214" s="15" t="e">
        <f t="shared" si="535"/>
        <v>#REF!</v>
      </c>
      <c r="AB214" s="15" t="e">
        <f t="shared" si="536"/>
        <v>#REF!</v>
      </c>
      <c r="AC214" s="15">
        <v>0</v>
      </c>
      <c r="AD214" s="15" t="e">
        <f t="shared" si="537"/>
        <v>#REF!</v>
      </c>
      <c r="AE214" s="15" t="e">
        <f t="shared" si="538"/>
        <v>#REF!</v>
      </c>
      <c r="AF214" s="15" t="e">
        <f t="shared" si="538"/>
        <v>#REF!</v>
      </c>
      <c r="AG214" s="15" t="e">
        <f t="shared" si="539"/>
        <v>#REF!</v>
      </c>
    </row>
    <row r="215" spans="1:33" s="24" customFormat="1" x14ac:dyDescent="0.65">
      <c r="A215" s="143"/>
      <c r="B215" s="143" t="s">
        <v>165</v>
      </c>
      <c r="C215" s="23">
        <f>SUM(C216:C217)</f>
        <v>82.333333333333343</v>
      </c>
      <c r="D215" s="23">
        <f t="shared" ref="D215:AG215" si="540">SUM(D216:D217)</f>
        <v>0.46153846153846156</v>
      </c>
      <c r="E215" s="23">
        <f t="shared" si="540"/>
        <v>3.166666666666667</v>
      </c>
      <c r="F215" s="23">
        <f t="shared" si="540"/>
        <v>0</v>
      </c>
      <c r="G215" s="23" t="e">
        <f t="shared" si="540"/>
        <v>#REF!</v>
      </c>
      <c r="H215" s="23" t="e">
        <f t="shared" si="540"/>
        <v>#REF!</v>
      </c>
      <c r="I215" s="23" t="e">
        <f t="shared" si="540"/>
        <v>#REF!</v>
      </c>
      <c r="J215" s="23">
        <v>23.55</v>
      </c>
      <c r="K215" s="23">
        <v>28.8</v>
      </c>
      <c r="L215" s="23">
        <v>0</v>
      </c>
      <c r="M215" s="23">
        <v>0</v>
      </c>
      <c r="N215" s="23" t="e">
        <f t="shared" si="540"/>
        <v>#REF!</v>
      </c>
      <c r="O215" s="23" t="e">
        <f t="shared" si="540"/>
        <v>#REF!</v>
      </c>
      <c r="P215" s="23">
        <v>68.25</v>
      </c>
      <c r="Q215" s="23">
        <f t="shared" si="540"/>
        <v>0</v>
      </c>
      <c r="R215" s="23">
        <v>1.35</v>
      </c>
      <c r="S215" s="23">
        <f t="shared" si="540"/>
        <v>0</v>
      </c>
      <c r="T215" s="23" t="e">
        <f t="shared" si="540"/>
        <v>#REF!</v>
      </c>
      <c r="U215" s="23">
        <f t="shared" si="540"/>
        <v>0</v>
      </c>
      <c r="V215" s="23" t="e">
        <f t="shared" si="540"/>
        <v>#REF!</v>
      </c>
      <c r="W215" s="23" t="e">
        <f t="shared" si="540"/>
        <v>#REF!</v>
      </c>
      <c r="X215" s="23" t="e">
        <f t="shared" si="540"/>
        <v>#REF!</v>
      </c>
      <c r="Y215" s="23" t="e">
        <f t="shared" si="540"/>
        <v>#REF!</v>
      </c>
      <c r="Z215" s="23" t="e">
        <f t="shared" si="540"/>
        <v>#REF!</v>
      </c>
      <c r="AA215" s="23" t="e">
        <f t="shared" si="540"/>
        <v>#REF!</v>
      </c>
      <c r="AB215" s="23" t="e">
        <f t="shared" si="540"/>
        <v>#REF!</v>
      </c>
      <c r="AC215" s="23">
        <f t="shared" si="540"/>
        <v>0</v>
      </c>
      <c r="AD215" s="23" t="e">
        <f t="shared" si="540"/>
        <v>#REF!</v>
      </c>
      <c r="AE215" s="23" t="e">
        <f t="shared" si="540"/>
        <v>#REF!</v>
      </c>
      <c r="AF215" s="23" t="e">
        <f t="shared" si="540"/>
        <v>#REF!</v>
      </c>
      <c r="AG215" s="23" t="e">
        <f t="shared" si="540"/>
        <v>#REF!</v>
      </c>
    </row>
    <row r="216" spans="1:33" s="17" customFormat="1" x14ac:dyDescent="0.65">
      <c r="A216" s="140"/>
      <c r="B216" s="140" t="s">
        <v>168</v>
      </c>
      <c r="C216" s="15">
        <v>0</v>
      </c>
      <c r="D216" s="15">
        <v>0</v>
      </c>
      <c r="E216" s="15">
        <v>0</v>
      </c>
      <c r="F216" s="15">
        <v>0</v>
      </c>
      <c r="G216" s="15" t="e">
        <f>SUM(#REF!)</f>
        <v>#REF!</v>
      </c>
      <c r="H216" s="15" t="e">
        <f>SUM(#REF!)</f>
        <v>#REF!</v>
      </c>
      <c r="I216" s="15" t="e">
        <f>SUM(#REF!+#REF!)</f>
        <v>#REF!</v>
      </c>
      <c r="J216" s="15">
        <v>2.85</v>
      </c>
      <c r="K216" s="15">
        <v>0</v>
      </c>
      <c r="L216" s="15">
        <v>0</v>
      </c>
      <c r="M216" s="15">
        <v>0</v>
      </c>
      <c r="N216" s="15" t="e">
        <f>SUM(#REF!)*1.8</f>
        <v>#REF!</v>
      </c>
      <c r="O216" s="15" t="e">
        <f>SUM(#REF!)*1.8</f>
        <v>#REF!</v>
      </c>
      <c r="P216" s="15">
        <v>18.3</v>
      </c>
      <c r="Q216" s="15"/>
      <c r="R216" s="15">
        <v>1.35</v>
      </c>
      <c r="S216" s="15"/>
      <c r="T216" s="15" t="e">
        <f>#REF!*1.8</f>
        <v>#REF!</v>
      </c>
      <c r="U216" s="15"/>
      <c r="V216" s="15" t="e">
        <f t="shared" ref="V216:V217" si="541">SUM(C216+E216+G216)/2+I216</f>
        <v>#REF!</v>
      </c>
      <c r="W216" s="15" t="e">
        <f t="shared" ref="W216:W217" si="542">SUM(D216+F216+H216)/3</f>
        <v>#REF!</v>
      </c>
      <c r="X216" s="15" t="e">
        <f t="shared" ref="X216:X217" si="543">V216+W216</f>
        <v>#REF!</v>
      </c>
      <c r="Y216" s="15" t="e">
        <f t="shared" ref="Y216:Y217" si="544">SUM(J216+L216+N216)/2</f>
        <v>#REF!</v>
      </c>
      <c r="Z216" s="15" t="e">
        <f t="shared" ref="Z216:Z217" si="545">SUM(K216+M216+O216)/3</f>
        <v>#REF!</v>
      </c>
      <c r="AA216" s="15" t="e">
        <f t="shared" ref="AA216:AA217" si="546">Y216+Z216</f>
        <v>#REF!</v>
      </c>
      <c r="AB216" s="15" t="e">
        <f t="shared" ref="AB216:AB217" si="547">SUM(P216+R216+T216)/2</f>
        <v>#REF!</v>
      </c>
      <c r="AC216" s="15">
        <v>0</v>
      </c>
      <c r="AD216" s="15" t="e">
        <f t="shared" ref="AD216:AD217" si="548">AB216+AC216</f>
        <v>#REF!</v>
      </c>
      <c r="AE216" s="15" t="e">
        <f t="shared" ref="AE216:AF217" si="549">V216+Y216+AB216</f>
        <v>#REF!</v>
      </c>
      <c r="AF216" s="15" t="e">
        <f t="shared" si="549"/>
        <v>#REF!</v>
      </c>
      <c r="AG216" s="15" t="e">
        <f t="shared" ref="AG216:AG217" si="550">AE216+AF216</f>
        <v>#REF!</v>
      </c>
    </row>
    <row r="217" spans="1:33" s="17" customFormat="1" x14ac:dyDescent="0.65">
      <c r="A217" s="140"/>
      <c r="B217" s="140" t="s">
        <v>167</v>
      </c>
      <c r="C217" s="15">
        <v>82.333333333333343</v>
      </c>
      <c r="D217" s="15">
        <v>0.46153846153846156</v>
      </c>
      <c r="E217" s="15">
        <v>3.166666666666667</v>
      </c>
      <c r="F217" s="15">
        <v>0</v>
      </c>
      <c r="G217" s="15" t="e">
        <f>SUM(#REF!)</f>
        <v>#REF!</v>
      </c>
      <c r="H217" s="15" t="e">
        <f>SUM(#REF!)</f>
        <v>#REF!</v>
      </c>
      <c r="I217" s="15" t="e">
        <f>SUM(#REF!+#REF!)</f>
        <v>#REF!</v>
      </c>
      <c r="J217" s="15">
        <v>20.7</v>
      </c>
      <c r="K217" s="15">
        <v>28.8</v>
      </c>
      <c r="L217" s="15">
        <v>0</v>
      </c>
      <c r="M217" s="15">
        <v>0</v>
      </c>
      <c r="N217" s="15" t="e">
        <f>SUM(#REF!)*1.8</f>
        <v>#REF!</v>
      </c>
      <c r="O217" s="15" t="e">
        <f>SUM(#REF!)*1.8</f>
        <v>#REF!</v>
      </c>
      <c r="P217" s="15">
        <v>49.95</v>
      </c>
      <c r="Q217" s="15"/>
      <c r="R217" s="15">
        <v>0</v>
      </c>
      <c r="S217" s="15"/>
      <c r="T217" s="15" t="e">
        <f>#REF!*1.8</f>
        <v>#REF!</v>
      </c>
      <c r="U217" s="15"/>
      <c r="V217" s="15" t="e">
        <f t="shared" si="541"/>
        <v>#REF!</v>
      </c>
      <c r="W217" s="15" t="e">
        <f t="shared" si="542"/>
        <v>#REF!</v>
      </c>
      <c r="X217" s="15" t="e">
        <f t="shared" si="543"/>
        <v>#REF!</v>
      </c>
      <c r="Y217" s="15" t="e">
        <f t="shared" si="544"/>
        <v>#REF!</v>
      </c>
      <c r="Z217" s="15" t="e">
        <f t="shared" si="545"/>
        <v>#REF!</v>
      </c>
      <c r="AA217" s="15" t="e">
        <f t="shared" si="546"/>
        <v>#REF!</v>
      </c>
      <c r="AB217" s="15" t="e">
        <f t="shared" si="547"/>
        <v>#REF!</v>
      </c>
      <c r="AC217" s="15">
        <v>0</v>
      </c>
      <c r="AD217" s="15" t="e">
        <f t="shared" si="548"/>
        <v>#REF!</v>
      </c>
      <c r="AE217" s="15" t="e">
        <f t="shared" si="549"/>
        <v>#REF!</v>
      </c>
      <c r="AF217" s="15" t="e">
        <f t="shared" si="549"/>
        <v>#REF!</v>
      </c>
      <c r="AG217" s="15" t="e">
        <f t="shared" si="550"/>
        <v>#REF!</v>
      </c>
    </row>
    <row r="218" spans="1:33" s="24" customFormat="1" x14ac:dyDescent="0.65">
      <c r="A218" s="143" t="s">
        <v>169</v>
      </c>
      <c r="B218" s="143"/>
      <c r="C218" s="23">
        <f>SUM(C219+C221+C224+C226)</f>
        <v>975.38888888888891</v>
      </c>
      <c r="D218" s="23">
        <f t="shared" ref="D218:AG218" si="551">SUM(D219+D221+D224+D226)</f>
        <v>44.53846153846154</v>
      </c>
      <c r="E218" s="23">
        <f t="shared" si="551"/>
        <v>36.722222222222214</v>
      </c>
      <c r="F218" s="23">
        <f t="shared" si="551"/>
        <v>21.692307692307693</v>
      </c>
      <c r="G218" s="23" t="e">
        <f t="shared" si="551"/>
        <v>#REF!</v>
      </c>
      <c r="H218" s="23" t="e">
        <f t="shared" si="551"/>
        <v>#REF!</v>
      </c>
      <c r="I218" s="23" t="e">
        <f t="shared" si="551"/>
        <v>#REF!</v>
      </c>
      <c r="J218" s="23">
        <f t="shared" si="551"/>
        <v>41.7</v>
      </c>
      <c r="K218" s="23">
        <f t="shared" si="551"/>
        <v>0</v>
      </c>
      <c r="L218" s="23">
        <f t="shared" si="551"/>
        <v>0</v>
      </c>
      <c r="M218" s="23">
        <f t="shared" si="551"/>
        <v>0</v>
      </c>
      <c r="N218" s="23" t="e">
        <f t="shared" si="551"/>
        <v>#REF!</v>
      </c>
      <c r="O218" s="23" t="e">
        <f t="shared" si="551"/>
        <v>#REF!</v>
      </c>
      <c r="P218" s="23">
        <f t="shared" si="551"/>
        <v>25.65</v>
      </c>
      <c r="Q218" s="23">
        <f t="shared" si="551"/>
        <v>0</v>
      </c>
      <c r="R218" s="23">
        <f t="shared" si="551"/>
        <v>0</v>
      </c>
      <c r="S218" s="23">
        <f t="shared" si="551"/>
        <v>0</v>
      </c>
      <c r="T218" s="23" t="e">
        <f t="shared" si="551"/>
        <v>#REF!</v>
      </c>
      <c r="U218" s="23">
        <f t="shared" si="551"/>
        <v>0</v>
      </c>
      <c r="V218" s="23" t="e">
        <f t="shared" si="551"/>
        <v>#REF!</v>
      </c>
      <c r="W218" s="23" t="e">
        <f t="shared" si="551"/>
        <v>#REF!</v>
      </c>
      <c r="X218" s="23" t="e">
        <f t="shared" si="551"/>
        <v>#REF!</v>
      </c>
      <c r="Y218" s="23" t="e">
        <f t="shared" si="551"/>
        <v>#REF!</v>
      </c>
      <c r="Z218" s="23" t="e">
        <f t="shared" si="551"/>
        <v>#REF!</v>
      </c>
      <c r="AA218" s="23" t="e">
        <f t="shared" si="551"/>
        <v>#REF!</v>
      </c>
      <c r="AB218" s="23" t="e">
        <f t="shared" si="551"/>
        <v>#REF!</v>
      </c>
      <c r="AC218" s="23">
        <f t="shared" si="551"/>
        <v>0</v>
      </c>
      <c r="AD218" s="23" t="e">
        <f t="shared" si="551"/>
        <v>#REF!</v>
      </c>
      <c r="AE218" s="23" t="e">
        <f t="shared" si="551"/>
        <v>#REF!</v>
      </c>
      <c r="AF218" s="23" t="e">
        <f t="shared" si="551"/>
        <v>#REF!</v>
      </c>
      <c r="AG218" s="23" t="e">
        <f t="shared" si="551"/>
        <v>#REF!</v>
      </c>
    </row>
    <row r="219" spans="1:33" s="24" customFormat="1" x14ac:dyDescent="0.65">
      <c r="A219" s="148"/>
      <c r="B219" s="148" t="s">
        <v>170</v>
      </c>
      <c r="C219" s="23">
        <f>SUM(C220)</f>
        <v>106.16666666666667</v>
      </c>
      <c r="D219" s="23">
        <f t="shared" ref="D219:AG219" si="552">SUM(D220)</f>
        <v>0</v>
      </c>
      <c r="E219" s="23">
        <f t="shared" si="552"/>
        <v>0</v>
      </c>
      <c r="F219" s="23">
        <f t="shared" si="552"/>
        <v>0</v>
      </c>
      <c r="G219" s="23" t="e">
        <f t="shared" si="552"/>
        <v>#REF!</v>
      </c>
      <c r="H219" s="23" t="e">
        <f t="shared" si="552"/>
        <v>#REF!</v>
      </c>
      <c r="I219" s="23" t="e">
        <f t="shared" si="552"/>
        <v>#REF!</v>
      </c>
      <c r="J219" s="23">
        <f t="shared" si="552"/>
        <v>0</v>
      </c>
      <c r="K219" s="23">
        <f t="shared" si="552"/>
        <v>0</v>
      </c>
      <c r="L219" s="23">
        <f t="shared" si="552"/>
        <v>0</v>
      </c>
      <c r="M219" s="23">
        <f t="shared" si="552"/>
        <v>0</v>
      </c>
      <c r="N219" s="23" t="e">
        <f t="shared" si="552"/>
        <v>#REF!</v>
      </c>
      <c r="O219" s="23" t="e">
        <f t="shared" si="552"/>
        <v>#REF!</v>
      </c>
      <c r="P219" s="23">
        <f t="shared" si="552"/>
        <v>0</v>
      </c>
      <c r="Q219" s="23">
        <f t="shared" si="552"/>
        <v>0</v>
      </c>
      <c r="R219" s="23">
        <f t="shared" si="552"/>
        <v>0</v>
      </c>
      <c r="S219" s="23">
        <f t="shared" si="552"/>
        <v>0</v>
      </c>
      <c r="T219" s="23" t="e">
        <f t="shared" si="552"/>
        <v>#REF!</v>
      </c>
      <c r="U219" s="23">
        <f t="shared" si="552"/>
        <v>0</v>
      </c>
      <c r="V219" s="23" t="e">
        <f t="shared" si="552"/>
        <v>#REF!</v>
      </c>
      <c r="W219" s="23" t="e">
        <f t="shared" si="552"/>
        <v>#REF!</v>
      </c>
      <c r="X219" s="23" t="e">
        <f t="shared" si="552"/>
        <v>#REF!</v>
      </c>
      <c r="Y219" s="23" t="e">
        <f t="shared" si="552"/>
        <v>#REF!</v>
      </c>
      <c r="Z219" s="23" t="e">
        <f t="shared" si="552"/>
        <v>#REF!</v>
      </c>
      <c r="AA219" s="23" t="e">
        <f t="shared" si="552"/>
        <v>#REF!</v>
      </c>
      <c r="AB219" s="23" t="e">
        <f t="shared" si="552"/>
        <v>#REF!</v>
      </c>
      <c r="AC219" s="23">
        <f t="shared" si="552"/>
        <v>0</v>
      </c>
      <c r="AD219" s="23" t="e">
        <f t="shared" si="552"/>
        <v>#REF!</v>
      </c>
      <c r="AE219" s="23" t="e">
        <f t="shared" si="552"/>
        <v>#REF!</v>
      </c>
      <c r="AF219" s="23" t="e">
        <f t="shared" si="552"/>
        <v>#REF!</v>
      </c>
      <c r="AG219" s="23" t="e">
        <f t="shared" si="552"/>
        <v>#REF!</v>
      </c>
    </row>
    <row r="220" spans="1:33" s="17" customFormat="1" x14ac:dyDescent="0.65">
      <c r="A220" s="140"/>
      <c r="B220" s="140" t="s">
        <v>215</v>
      </c>
      <c r="C220" s="15">
        <v>106.16666666666667</v>
      </c>
      <c r="D220" s="15">
        <v>0</v>
      </c>
      <c r="E220" s="15">
        <v>0</v>
      </c>
      <c r="F220" s="15">
        <v>0</v>
      </c>
      <c r="G220" s="15" t="e">
        <f>SUM(#REF!)</f>
        <v>#REF!</v>
      </c>
      <c r="H220" s="15" t="e">
        <f>SUM(#REF!)</f>
        <v>#REF!</v>
      </c>
      <c r="I220" s="15" t="e">
        <f>SUM(#REF!+#REF!)</f>
        <v>#REF!</v>
      </c>
      <c r="J220" s="15">
        <v>0</v>
      </c>
      <c r="K220" s="15">
        <v>0</v>
      </c>
      <c r="L220" s="15">
        <v>0</v>
      </c>
      <c r="M220" s="15">
        <v>0</v>
      </c>
      <c r="N220" s="15" t="e">
        <f>SUM(#REF!)*1.8</f>
        <v>#REF!</v>
      </c>
      <c r="O220" s="15" t="e">
        <f>SUM(#REF!)*1.8</f>
        <v>#REF!</v>
      </c>
      <c r="P220" s="15">
        <v>0</v>
      </c>
      <c r="Q220" s="15"/>
      <c r="R220" s="15">
        <v>0</v>
      </c>
      <c r="S220" s="15"/>
      <c r="T220" s="15" t="e">
        <f>#REF!*1.8</f>
        <v>#REF!</v>
      </c>
      <c r="U220" s="15"/>
      <c r="V220" s="15" t="e">
        <f>SUM(C220+E220+G220)/2+I220</f>
        <v>#REF!</v>
      </c>
      <c r="W220" s="15" t="e">
        <f>SUM(D220+F220+H220)/3</f>
        <v>#REF!</v>
      </c>
      <c r="X220" s="15" t="e">
        <f>V220+W220</f>
        <v>#REF!</v>
      </c>
      <c r="Y220" s="15" t="e">
        <f t="shared" ref="Y220" si="553">SUM(J220+L220+N220)/2</f>
        <v>#REF!</v>
      </c>
      <c r="Z220" s="15" t="e">
        <f t="shared" ref="Z220" si="554">SUM(K220+M220+O220)/3</f>
        <v>#REF!</v>
      </c>
      <c r="AA220" s="15" t="e">
        <f t="shared" ref="AA220" si="555">Y220+Z220</f>
        <v>#REF!</v>
      </c>
      <c r="AB220" s="15" t="e">
        <f>SUM(P220+R220+T220)/2</f>
        <v>#REF!</v>
      </c>
      <c r="AC220" s="15">
        <v>0</v>
      </c>
      <c r="AD220" s="15" t="e">
        <f>AB220+AC220</f>
        <v>#REF!</v>
      </c>
      <c r="AE220" s="15" t="e">
        <f>V220+Y220+AB220</f>
        <v>#REF!</v>
      </c>
      <c r="AF220" s="15" t="e">
        <f>W220+Z220+AC220</f>
        <v>#REF!</v>
      </c>
      <c r="AG220" s="15" t="e">
        <f>AE220+AF220</f>
        <v>#REF!</v>
      </c>
    </row>
    <row r="221" spans="1:33" s="24" customFormat="1" x14ac:dyDescent="0.65">
      <c r="A221" s="143"/>
      <c r="B221" s="143" t="s">
        <v>171</v>
      </c>
      <c r="C221" s="23">
        <f>SUM(C222:C223)</f>
        <v>315</v>
      </c>
      <c r="D221" s="23">
        <f t="shared" ref="D221:AG221" si="556">SUM(D222:D223)</f>
        <v>0.23076923076923078</v>
      </c>
      <c r="E221" s="23">
        <f t="shared" si="556"/>
        <v>33.666666666666664</v>
      </c>
      <c r="F221" s="23">
        <f t="shared" si="556"/>
        <v>0</v>
      </c>
      <c r="G221" s="23" t="e">
        <f t="shared" si="556"/>
        <v>#REF!</v>
      </c>
      <c r="H221" s="23" t="e">
        <f t="shared" si="556"/>
        <v>#REF!</v>
      </c>
      <c r="I221" s="23" t="e">
        <f t="shared" si="556"/>
        <v>#REF!</v>
      </c>
      <c r="J221" s="23">
        <f t="shared" si="556"/>
        <v>7.9500000000000011</v>
      </c>
      <c r="K221" s="23">
        <f t="shared" si="556"/>
        <v>0</v>
      </c>
      <c r="L221" s="23">
        <f t="shared" si="556"/>
        <v>0</v>
      </c>
      <c r="M221" s="23">
        <f t="shared" si="556"/>
        <v>0</v>
      </c>
      <c r="N221" s="23" t="e">
        <f t="shared" si="556"/>
        <v>#REF!</v>
      </c>
      <c r="O221" s="23" t="e">
        <f t="shared" si="556"/>
        <v>#REF!</v>
      </c>
      <c r="P221" s="23">
        <f t="shared" si="556"/>
        <v>10.65</v>
      </c>
      <c r="Q221" s="23">
        <f t="shared" si="556"/>
        <v>0</v>
      </c>
      <c r="R221" s="23">
        <f t="shared" si="556"/>
        <v>0</v>
      </c>
      <c r="S221" s="23">
        <f t="shared" si="556"/>
        <v>0</v>
      </c>
      <c r="T221" s="23" t="e">
        <f t="shared" si="556"/>
        <v>#REF!</v>
      </c>
      <c r="U221" s="23">
        <f t="shared" si="556"/>
        <v>0</v>
      </c>
      <c r="V221" s="23" t="e">
        <f t="shared" si="556"/>
        <v>#REF!</v>
      </c>
      <c r="W221" s="23" t="e">
        <f t="shared" si="556"/>
        <v>#REF!</v>
      </c>
      <c r="X221" s="23" t="e">
        <f t="shared" si="556"/>
        <v>#REF!</v>
      </c>
      <c r="Y221" s="23" t="e">
        <f t="shared" si="556"/>
        <v>#REF!</v>
      </c>
      <c r="Z221" s="23" t="e">
        <f t="shared" si="556"/>
        <v>#REF!</v>
      </c>
      <c r="AA221" s="23" t="e">
        <f t="shared" si="556"/>
        <v>#REF!</v>
      </c>
      <c r="AB221" s="23" t="e">
        <f t="shared" si="556"/>
        <v>#REF!</v>
      </c>
      <c r="AC221" s="23">
        <f t="shared" si="556"/>
        <v>0</v>
      </c>
      <c r="AD221" s="23" t="e">
        <f t="shared" si="556"/>
        <v>#REF!</v>
      </c>
      <c r="AE221" s="23" t="e">
        <f t="shared" si="556"/>
        <v>#REF!</v>
      </c>
      <c r="AF221" s="23" t="e">
        <f t="shared" si="556"/>
        <v>#REF!</v>
      </c>
      <c r="AG221" s="23" t="e">
        <f t="shared" si="556"/>
        <v>#REF!</v>
      </c>
    </row>
    <row r="222" spans="1:33" s="17" customFormat="1" x14ac:dyDescent="0.65">
      <c r="A222" s="140"/>
      <c r="B222" s="140" t="s">
        <v>172</v>
      </c>
      <c r="C222" s="15">
        <v>315</v>
      </c>
      <c r="D222" s="15">
        <v>0.23076923076923078</v>
      </c>
      <c r="E222" s="15">
        <v>33.666666666666664</v>
      </c>
      <c r="F222" s="15">
        <v>0</v>
      </c>
      <c r="G222" s="15" t="e">
        <f>SUM(#REF!)</f>
        <v>#REF!</v>
      </c>
      <c r="H222" s="15" t="e">
        <f>SUM(#REF!)</f>
        <v>#REF!</v>
      </c>
      <c r="I222" s="15" t="e">
        <f>SUM(#REF!+#REF!)</f>
        <v>#REF!</v>
      </c>
      <c r="J222" s="15">
        <v>0</v>
      </c>
      <c r="K222" s="15">
        <v>0</v>
      </c>
      <c r="L222" s="15">
        <v>0</v>
      </c>
      <c r="M222" s="15">
        <v>0</v>
      </c>
      <c r="N222" s="15" t="e">
        <f>SUM(#REF!)*1.8</f>
        <v>#REF!</v>
      </c>
      <c r="O222" s="15" t="e">
        <f>SUM(#REF!)*1.8</f>
        <v>#REF!</v>
      </c>
      <c r="P222" s="15">
        <v>0</v>
      </c>
      <c r="Q222" s="15"/>
      <c r="R222" s="15">
        <v>0</v>
      </c>
      <c r="S222" s="15"/>
      <c r="T222" s="15" t="e">
        <f>#REF!*1.8</f>
        <v>#REF!</v>
      </c>
      <c r="U222" s="15"/>
      <c r="V222" s="15" t="e">
        <f t="shared" ref="V222:V223" si="557">SUM(C222+E222+G222)/2+I222</f>
        <v>#REF!</v>
      </c>
      <c r="W222" s="15" t="e">
        <f t="shared" ref="W222:W223" si="558">SUM(D222+F222+H222)/3</f>
        <v>#REF!</v>
      </c>
      <c r="X222" s="15" t="e">
        <f t="shared" ref="X222:X223" si="559">V222+W222</f>
        <v>#REF!</v>
      </c>
      <c r="Y222" s="15" t="e">
        <f t="shared" ref="Y222:Y223" si="560">SUM(J222+L222+N222)/2</f>
        <v>#REF!</v>
      </c>
      <c r="Z222" s="15" t="e">
        <f t="shared" ref="Z222:Z223" si="561">SUM(K222+M222+O222)/3</f>
        <v>#REF!</v>
      </c>
      <c r="AA222" s="15" t="e">
        <f t="shared" ref="AA222:AA223" si="562">Y222+Z222</f>
        <v>#REF!</v>
      </c>
      <c r="AB222" s="15" t="e">
        <f t="shared" ref="AB222:AB223" si="563">SUM(P222+R222+T222)/2</f>
        <v>#REF!</v>
      </c>
      <c r="AC222" s="15">
        <v>0</v>
      </c>
      <c r="AD222" s="15" t="e">
        <f t="shared" ref="AD222:AD223" si="564">AB222+AC222</f>
        <v>#REF!</v>
      </c>
      <c r="AE222" s="15" t="e">
        <f t="shared" ref="AE222:AF223" si="565">V222+Y222+AB222</f>
        <v>#REF!</v>
      </c>
      <c r="AF222" s="15" t="e">
        <f t="shared" si="565"/>
        <v>#REF!</v>
      </c>
      <c r="AG222" s="15" t="e">
        <f t="shared" ref="AG222:AG223" si="566">AE222+AF222</f>
        <v>#REF!</v>
      </c>
    </row>
    <row r="223" spans="1:33" s="17" customFormat="1" x14ac:dyDescent="0.65">
      <c r="A223" s="140"/>
      <c r="B223" s="140" t="s">
        <v>173</v>
      </c>
      <c r="C223" s="15">
        <v>0</v>
      </c>
      <c r="D223" s="15">
        <v>0</v>
      </c>
      <c r="E223" s="15">
        <v>0</v>
      </c>
      <c r="F223" s="15">
        <v>0</v>
      </c>
      <c r="G223" s="15" t="e">
        <f>SUM(#REF!)</f>
        <v>#REF!</v>
      </c>
      <c r="H223" s="15" t="e">
        <f>SUM(#REF!)</f>
        <v>#REF!</v>
      </c>
      <c r="I223" s="15" t="e">
        <f>SUM(#REF!+#REF!)</f>
        <v>#REF!</v>
      </c>
      <c r="J223" s="15">
        <v>7.9500000000000011</v>
      </c>
      <c r="K223" s="15">
        <v>0</v>
      </c>
      <c r="L223" s="15">
        <v>0</v>
      </c>
      <c r="M223" s="15">
        <v>0</v>
      </c>
      <c r="N223" s="15" t="e">
        <f>SUM(#REF!)*1.8</f>
        <v>#REF!</v>
      </c>
      <c r="O223" s="15" t="e">
        <f>SUM(#REF!)*1.8</f>
        <v>#REF!</v>
      </c>
      <c r="P223" s="15">
        <v>10.65</v>
      </c>
      <c r="Q223" s="15"/>
      <c r="R223" s="15">
        <v>0</v>
      </c>
      <c r="S223" s="15"/>
      <c r="T223" s="15" t="e">
        <f>#REF!*1.8</f>
        <v>#REF!</v>
      </c>
      <c r="U223" s="15"/>
      <c r="V223" s="15" t="e">
        <f t="shared" si="557"/>
        <v>#REF!</v>
      </c>
      <c r="W223" s="15" t="e">
        <f t="shared" si="558"/>
        <v>#REF!</v>
      </c>
      <c r="X223" s="15" t="e">
        <f t="shared" si="559"/>
        <v>#REF!</v>
      </c>
      <c r="Y223" s="15" t="e">
        <f t="shared" si="560"/>
        <v>#REF!</v>
      </c>
      <c r="Z223" s="15" t="e">
        <f t="shared" si="561"/>
        <v>#REF!</v>
      </c>
      <c r="AA223" s="15" t="e">
        <f t="shared" si="562"/>
        <v>#REF!</v>
      </c>
      <c r="AB223" s="15" t="e">
        <f t="shared" si="563"/>
        <v>#REF!</v>
      </c>
      <c r="AC223" s="15">
        <v>0</v>
      </c>
      <c r="AD223" s="15" t="e">
        <f t="shared" si="564"/>
        <v>#REF!</v>
      </c>
      <c r="AE223" s="15" t="e">
        <f t="shared" si="565"/>
        <v>#REF!</v>
      </c>
      <c r="AF223" s="15" t="e">
        <f t="shared" si="565"/>
        <v>#REF!</v>
      </c>
      <c r="AG223" s="15" t="e">
        <f t="shared" si="566"/>
        <v>#REF!</v>
      </c>
    </row>
    <row r="224" spans="1:33" s="24" customFormat="1" x14ac:dyDescent="0.65">
      <c r="A224" s="143"/>
      <c r="B224" s="143" t="s">
        <v>174</v>
      </c>
      <c r="C224" s="23">
        <f>SUM(C225)</f>
        <v>169.66666666666666</v>
      </c>
      <c r="D224" s="23">
        <f t="shared" ref="D224:AG224" si="567">SUM(D225)</f>
        <v>11.076923076923077</v>
      </c>
      <c r="E224" s="23">
        <f t="shared" si="567"/>
        <v>1.1666666666666667</v>
      </c>
      <c r="F224" s="23">
        <f t="shared" si="567"/>
        <v>0</v>
      </c>
      <c r="G224" s="23" t="e">
        <f t="shared" si="567"/>
        <v>#REF!</v>
      </c>
      <c r="H224" s="23" t="e">
        <f t="shared" si="567"/>
        <v>#REF!</v>
      </c>
      <c r="I224" s="23" t="e">
        <f t="shared" si="567"/>
        <v>#REF!</v>
      </c>
      <c r="J224" s="23">
        <f t="shared" si="567"/>
        <v>20.85</v>
      </c>
      <c r="K224" s="23">
        <f t="shared" si="567"/>
        <v>0</v>
      </c>
      <c r="L224" s="23">
        <f t="shared" si="567"/>
        <v>0</v>
      </c>
      <c r="M224" s="23">
        <f t="shared" si="567"/>
        <v>0</v>
      </c>
      <c r="N224" s="23" t="e">
        <f t="shared" si="567"/>
        <v>#REF!</v>
      </c>
      <c r="O224" s="23" t="e">
        <f t="shared" si="567"/>
        <v>#REF!</v>
      </c>
      <c r="P224" s="23">
        <f t="shared" si="567"/>
        <v>0</v>
      </c>
      <c r="Q224" s="23">
        <f t="shared" si="567"/>
        <v>0</v>
      </c>
      <c r="R224" s="23">
        <f t="shared" si="567"/>
        <v>0</v>
      </c>
      <c r="S224" s="23">
        <f t="shared" si="567"/>
        <v>0</v>
      </c>
      <c r="T224" s="23" t="e">
        <f t="shared" si="567"/>
        <v>#REF!</v>
      </c>
      <c r="U224" s="23">
        <f t="shared" si="567"/>
        <v>0</v>
      </c>
      <c r="V224" s="23" t="e">
        <f t="shared" si="567"/>
        <v>#REF!</v>
      </c>
      <c r="W224" s="23" t="e">
        <f t="shared" si="567"/>
        <v>#REF!</v>
      </c>
      <c r="X224" s="23" t="e">
        <f t="shared" si="567"/>
        <v>#REF!</v>
      </c>
      <c r="Y224" s="23" t="e">
        <f t="shared" si="567"/>
        <v>#REF!</v>
      </c>
      <c r="Z224" s="23" t="e">
        <f t="shared" si="567"/>
        <v>#REF!</v>
      </c>
      <c r="AA224" s="23" t="e">
        <f t="shared" si="567"/>
        <v>#REF!</v>
      </c>
      <c r="AB224" s="23" t="e">
        <f t="shared" si="567"/>
        <v>#REF!</v>
      </c>
      <c r="AC224" s="23">
        <f t="shared" si="567"/>
        <v>0</v>
      </c>
      <c r="AD224" s="23" t="e">
        <f t="shared" si="567"/>
        <v>#REF!</v>
      </c>
      <c r="AE224" s="23" t="e">
        <f t="shared" si="567"/>
        <v>#REF!</v>
      </c>
      <c r="AF224" s="23" t="e">
        <f t="shared" si="567"/>
        <v>#REF!</v>
      </c>
      <c r="AG224" s="23" t="e">
        <f t="shared" si="567"/>
        <v>#REF!</v>
      </c>
    </row>
    <row r="225" spans="1:33" s="17" customFormat="1" x14ac:dyDescent="0.65">
      <c r="A225" s="140"/>
      <c r="B225" s="140" t="s">
        <v>175</v>
      </c>
      <c r="C225" s="15">
        <v>169.66666666666666</v>
      </c>
      <c r="D225" s="15">
        <v>11.076923076923077</v>
      </c>
      <c r="E225" s="15">
        <v>1.1666666666666667</v>
      </c>
      <c r="F225" s="15">
        <v>0</v>
      </c>
      <c r="G225" s="15" t="e">
        <f>SUM(#REF!)</f>
        <v>#REF!</v>
      </c>
      <c r="H225" s="15" t="e">
        <f>SUM(#REF!)</f>
        <v>#REF!</v>
      </c>
      <c r="I225" s="15" t="e">
        <f>SUM(#REF!+#REF!)</f>
        <v>#REF!</v>
      </c>
      <c r="J225" s="15">
        <v>20.85</v>
      </c>
      <c r="K225" s="15">
        <v>0</v>
      </c>
      <c r="L225" s="15">
        <v>0</v>
      </c>
      <c r="M225" s="15">
        <v>0</v>
      </c>
      <c r="N225" s="15" t="e">
        <f>SUM(#REF!)*1.8</f>
        <v>#REF!</v>
      </c>
      <c r="O225" s="15" t="e">
        <f>SUM(#REF!)*1.8</f>
        <v>#REF!</v>
      </c>
      <c r="P225" s="15">
        <v>0</v>
      </c>
      <c r="Q225" s="15"/>
      <c r="R225" s="15">
        <v>0</v>
      </c>
      <c r="S225" s="15"/>
      <c r="T225" s="15" t="e">
        <f>#REF!*1.8</f>
        <v>#REF!</v>
      </c>
      <c r="U225" s="15"/>
      <c r="V225" s="15" t="e">
        <f>SUM(C225+E225+G225)/2+I225</f>
        <v>#REF!</v>
      </c>
      <c r="W225" s="15" t="e">
        <f>SUM(D225+F225+H225)/3</f>
        <v>#REF!</v>
      </c>
      <c r="X225" s="15" t="e">
        <f>V225+W225</f>
        <v>#REF!</v>
      </c>
      <c r="Y225" s="15" t="e">
        <f t="shared" ref="Y225" si="568">SUM(J225+L225+N225)/2</f>
        <v>#REF!</v>
      </c>
      <c r="Z225" s="15" t="e">
        <f t="shared" ref="Z225" si="569">SUM(K225+M225+O225)/3</f>
        <v>#REF!</v>
      </c>
      <c r="AA225" s="15" t="e">
        <f t="shared" ref="AA225" si="570">Y225+Z225</f>
        <v>#REF!</v>
      </c>
      <c r="AB225" s="15" t="e">
        <f>SUM(P225+R225+T225)/2</f>
        <v>#REF!</v>
      </c>
      <c r="AC225" s="15">
        <v>0</v>
      </c>
      <c r="AD225" s="15" t="e">
        <f>AB225+AC225</f>
        <v>#REF!</v>
      </c>
      <c r="AE225" s="15" t="e">
        <f>V225+Y225+AB225</f>
        <v>#REF!</v>
      </c>
      <c r="AF225" s="15" t="e">
        <f>W225+Z225+AC225</f>
        <v>#REF!</v>
      </c>
      <c r="AG225" s="15" t="e">
        <f>AE225+AF225</f>
        <v>#REF!</v>
      </c>
    </row>
    <row r="226" spans="1:33" s="24" customFormat="1" x14ac:dyDescent="0.65">
      <c r="A226" s="143"/>
      <c r="B226" s="143" t="s">
        <v>176</v>
      </c>
      <c r="C226" s="23">
        <f>SUM(C227)</f>
        <v>384.55555555555554</v>
      </c>
      <c r="D226" s="23">
        <f t="shared" ref="D226:AG226" si="571">SUM(D227)</f>
        <v>33.230769230769234</v>
      </c>
      <c r="E226" s="23">
        <f t="shared" si="571"/>
        <v>1.8888888888888888</v>
      </c>
      <c r="F226" s="23">
        <f t="shared" si="571"/>
        <v>21.692307692307693</v>
      </c>
      <c r="G226" s="23" t="e">
        <f t="shared" si="571"/>
        <v>#REF!</v>
      </c>
      <c r="H226" s="23" t="e">
        <f t="shared" si="571"/>
        <v>#REF!</v>
      </c>
      <c r="I226" s="23" t="e">
        <f t="shared" si="571"/>
        <v>#REF!</v>
      </c>
      <c r="J226" s="23">
        <f t="shared" si="571"/>
        <v>12.9</v>
      </c>
      <c r="K226" s="23">
        <f t="shared" si="571"/>
        <v>0</v>
      </c>
      <c r="L226" s="23">
        <f t="shared" si="571"/>
        <v>0</v>
      </c>
      <c r="M226" s="23">
        <f t="shared" si="571"/>
        <v>0</v>
      </c>
      <c r="N226" s="23" t="e">
        <f t="shared" si="571"/>
        <v>#REF!</v>
      </c>
      <c r="O226" s="23" t="e">
        <f t="shared" si="571"/>
        <v>#REF!</v>
      </c>
      <c r="P226" s="23">
        <f t="shared" si="571"/>
        <v>15</v>
      </c>
      <c r="Q226" s="23">
        <f t="shared" si="571"/>
        <v>0</v>
      </c>
      <c r="R226" s="23">
        <f t="shared" si="571"/>
        <v>0</v>
      </c>
      <c r="S226" s="23">
        <f t="shared" si="571"/>
        <v>0</v>
      </c>
      <c r="T226" s="23" t="e">
        <f t="shared" si="571"/>
        <v>#REF!</v>
      </c>
      <c r="U226" s="23">
        <f t="shared" si="571"/>
        <v>0</v>
      </c>
      <c r="V226" s="23" t="e">
        <f t="shared" si="571"/>
        <v>#REF!</v>
      </c>
      <c r="W226" s="23" t="e">
        <f t="shared" si="571"/>
        <v>#REF!</v>
      </c>
      <c r="X226" s="23" t="e">
        <f t="shared" si="571"/>
        <v>#REF!</v>
      </c>
      <c r="Y226" s="23" t="e">
        <f t="shared" si="571"/>
        <v>#REF!</v>
      </c>
      <c r="Z226" s="23" t="e">
        <f t="shared" si="571"/>
        <v>#REF!</v>
      </c>
      <c r="AA226" s="23" t="e">
        <f t="shared" si="571"/>
        <v>#REF!</v>
      </c>
      <c r="AB226" s="23" t="e">
        <f t="shared" si="571"/>
        <v>#REF!</v>
      </c>
      <c r="AC226" s="23">
        <f t="shared" si="571"/>
        <v>0</v>
      </c>
      <c r="AD226" s="23" t="e">
        <f t="shared" si="571"/>
        <v>#REF!</v>
      </c>
      <c r="AE226" s="23" t="e">
        <f t="shared" si="571"/>
        <v>#REF!</v>
      </c>
      <c r="AF226" s="23" t="e">
        <f t="shared" si="571"/>
        <v>#REF!</v>
      </c>
      <c r="AG226" s="23" t="e">
        <f t="shared" si="571"/>
        <v>#REF!</v>
      </c>
    </row>
    <row r="227" spans="1:33" s="17" customFormat="1" x14ac:dyDescent="0.65">
      <c r="A227" s="140"/>
      <c r="B227" s="140" t="s">
        <v>177</v>
      </c>
      <c r="C227" s="15">
        <v>384.55555555555554</v>
      </c>
      <c r="D227" s="15">
        <v>33.230769230769234</v>
      </c>
      <c r="E227" s="15">
        <v>1.8888888888888888</v>
      </c>
      <c r="F227" s="15">
        <v>21.692307692307693</v>
      </c>
      <c r="G227" s="15" t="e">
        <f>SUM(#REF!)</f>
        <v>#REF!</v>
      </c>
      <c r="H227" s="15" t="e">
        <f>SUM(#REF!)</f>
        <v>#REF!</v>
      </c>
      <c r="I227" s="15" t="e">
        <f>SUM(#REF!+#REF!)</f>
        <v>#REF!</v>
      </c>
      <c r="J227" s="15">
        <v>12.9</v>
      </c>
      <c r="K227" s="15">
        <v>0</v>
      </c>
      <c r="L227" s="15">
        <v>0</v>
      </c>
      <c r="M227" s="15">
        <v>0</v>
      </c>
      <c r="N227" s="15" t="e">
        <f>SUM(#REF!)*1.8</f>
        <v>#REF!</v>
      </c>
      <c r="O227" s="15" t="e">
        <f>SUM(#REF!)*1.8</f>
        <v>#REF!</v>
      </c>
      <c r="P227" s="15">
        <v>15</v>
      </c>
      <c r="Q227" s="15"/>
      <c r="R227" s="15">
        <v>0</v>
      </c>
      <c r="S227" s="15"/>
      <c r="T227" s="15" t="e">
        <f>#REF!*1.8</f>
        <v>#REF!</v>
      </c>
      <c r="U227" s="15"/>
      <c r="V227" s="15" t="e">
        <f>SUM(C227+E227+G227)/2+I227</f>
        <v>#REF!</v>
      </c>
      <c r="W227" s="15" t="e">
        <f>SUM(D227+F227+H227)/3</f>
        <v>#REF!</v>
      </c>
      <c r="X227" s="15" t="e">
        <f>V227+W227</f>
        <v>#REF!</v>
      </c>
      <c r="Y227" s="15" t="e">
        <f t="shared" ref="Y227" si="572">SUM(J227+L227+N227)/2</f>
        <v>#REF!</v>
      </c>
      <c r="Z227" s="15" t="e">
        <f t="shared" ref="Z227" si="573">SUM(K227+M227+O227)/3</f>
        <v>#REF!</v>
      </c>
      <c r="AA227" s="15" t="e">
        <f t="shared" ref="AA227" si="574">Y227+Z227</f>
        <v>#REF!</v>
      </c>
      <c r="AB227" s="15" t="e">
        <f>SUM(P227+R227+T227)/2</f>
        <v>#REF!</v>
      </c>
      <c r="AC227" s="15">
        <v>0</v>
      </c>
      <c r="AD227" s="15" t="e">
        <f>AB227+AC227</f>
        <v>#REF!</v>
      </c>
      <c r="AE227" s="15" t="e">
        <f>V227+Y227+AB227</f>
        <v>#REF!</v>
      </c>
      <c r="AF227" s="15" t="e">
        <f>W227+Z227+AC227</f>
        <v>#REF!</v>
      </c>
      <c r="AG227" s="15" t="e">
        <f>AE227+AF227</f>
        <v>#REF!</v>
      </c>
    </row>
    <row r="228" spans="1:33" s="24" customFormat="1" x14ac:dyDescent="0.65">
      <c r="A228" s="143" t="s">
        <v>178</v>
      </c>
      <c r="B228" s="143"/>
      <c r="C228" s="23">
        <f>SUM(C229:C233)</f>
        <v>365</v>
      </c>
      <c r="D228" s="23">
        <f t="shared" ref="D228:AG228" si="575">SUM(D229:D233)</f>
        <v>0</v>
      </c>
      <c r="E228" s="23">
        <f t="shared" si="575"/>
        <v>23</v>
      </c>
      <c r="F228" s="23">
        <f t="shared" si="575"/>
        <v>0</v>
      </c>
      <c r="G228" s="23" t="e">
        <f t="shared" si="575"/>
        <v>#REF!</v>
      </c>
      <c r="H228" s="23" t="e">
        <f t="shared" si="575"/>
        <v>#REF!</v>
      </c>
      <c r="I228" s="23" t="e">
        <f t="shared" si="575"/>
        <v>#REF!</v>
      </c>
      <c r="J228" s="23">
        <f t="shared" si="575"/>
        <v>0</v>
      </c>
      <c r="K228" s="23">
        <f t="shared" si="575"/>
        <v>0</v>
      </c>
      <c r="L228" s="23">
        <f t="shared" si="575"/>
        <v>0</v>
      </c>
      <c r="M228" s="23">
        <f t="shared" si="575"/>
        <v>0</v>
      </c>
      <c r="N228" s="23" t="e">
        <f t="shared" si="575"/>
        <v>#REF!</v>
      </c>
      <c r="O228" s="23" t="e">
        <f t="shared" si="575"/>
        <v>#REF!</v>
      </c>
      <c r="P228" s="23">
        <f t="shared" si="575"/>
        <v>0</v>
      </c>
      <c r="Q228" s="23">
        <f t="shared" si="575"/>
        <v>0</v>
      </c>
      <c r="R228" s="23">
        <f t="shared" si="575"/>
        <v>0</v>
      </c>
      <c r="S228" s="23">
        <f t="shared" si="575"/>
        <v>0</v>
      </c>
      <c r="T228" s="23" t="e">
        <f t="shared" si="575"/>
        <v>#REF!</v>
      </c>
      <c r="U228" s="23">
        <f t="shared" si="575"/>
        <v>0</v>
      </c>
      <c r="V228" s="23" t="e">
        <f t="shared" si="575"/>
        <v>#REF!</v>
      </c>
      <c r="W228" s="23" t="e">
        <f t="shared" si="575"/>
        <v>#REF!</v>
      </c>
      <c r="X228" s="23" t="e">
        <f t="shared" si="575"/>
        <v>#REF!</v>
      </c>
      <c r="Y228" s="23" t="e">
        <f t="shared" si="575"/>
        <v>#REF!</v>
      </c>
      <c r="Z228" s="23" t="e">
        <f t="shared" si="575"/>
        <v>#REF!</v>
      </c>
      <c r="AA228" s="23" t="e">
        <f t="shared" si="575"/>
        <v>#REF!</v>
      </c>
      <c r="AB228" s="23" t="e">
        <f t="shared" si="575"/>
        <v>#REF!</v>
      </c>
      <c r="AC228" s="23">
        <f t="shared" si="575"/>
        <v>0</v>
      </c>
      <c r="AD228" s="23" t="e">
        <f t="shared" si="575"/>
        <v>#REF!</v>
      </c>
      <c r="AE228" s="23" t="e">
        <f t="shared" si="575"/>
        <v>#REF!</v>
      </c>
      <c r="AF228" s="23" t="e">
        <f t="shared" si="575"/>
        <v>#REF!</v>
      </c>
      <c r="AG228" s="23" t="e">
        <f t="shared" si="575"/>
        <v>#REF!</v>
      </c>
    </row>
    <row r="229" spans="1:33" s="17" customFormat="1" x14ac:dyDescent="0.65">
      <c r="A229" s="140"/>
      <c r="B229" s="140" t="s">
        <v>234</v>
      </c>
      <c r="C229" s="15">
        <v>89.5</v>
      </c>
      <c r="D229" s="15">
        <v>0</v>
      </c>
      <c r="E229" s="15">
        <v>3.666666666666667</v>
      </c>
      <c r="F229" s="15">
        <v>0</v>
      </c>
      <c r="G229" s="15" t="e">
        <f>SUM(#REF!)</f>
        <v>#REF!</v>
      </c>
      <c r="H229" s="15" t="e">
        <f>SUM(#REF!)</f>
        <v>#REF!</v>
      </c>
      <c r="I229" s="15" t="e">
        <f>SUM(#REF!+#REF!)</f>
        <v>#REF!</v>
      </c>
      <c r="J229" s="15">
        <v>0</v>
      </c>
      <c r="K229" s="15">
        <v>0</v>
      </c>
      <c r="L229" s="15">
        <v>0</v>
      </c>
      <c r="M229" s="15">
        <v>0</v>
      </c>
      <c r="N229" s="15" t="e">
        <f>SUM(#REF!)</f>
        <v>#REF!</v>
      </c>
      <c r="O229" s="15" t="e">
        <f>SUM(#REF!)</f>
        <v>#REF!</v>
      </c>
      <c r="P229" s="15">
        <v>0</v>
      </c>
      <c r="Q229" s="15"/>
      <c r="R229" s="15">
        <v>0</v>
      </c>
      <c r="S229" s="15"/>
      <c r="T229" s="15" t="e">
        <f>#REF!</f>
        <v>#REF!</v>
      </c>
      <c r="U229" s="15"/>
      <c r="V229" s="15" t="e">
        <f t="shared" ref="V229:V233" si="576">SUM(C229+E229+G229)/2+I229</f>
        <v>#REF!</v>
      </c>
      <c r="W229" s="15" t="e">
        <f t="shared" ref="W229:W233" si="577">SUM(D229+F229+H229)/3</f>
        <v>#REF!</v>
      </c>
      <c r="X229" s="15" t="e">
        <f t="shared" ref="X229:X233" si="578">V229+W229</f>
        <v>#REF!</v>
      </c>
      <c r="Y229" s="15" t="e">
        <f t="shared" ref="Y229:Y233" si="579">SUM(J229+L229+N229)/2</f>
        <v>#REF!</v>
      </c>
      <c r="Z229" s="15" t="e">
        <f t="shared" ref="Z229:Z233" si="580">SUM(K229+M229+O229)/3</f>
        <v>#REF!</v>
      </c>
      <c r="AA229" s="15" t="e">
        <f t="shared" ref="AA229:AA233" si="581">Y229+Z229</f>
        <v>#REF!</v>
      </c>
      <c r="AB229" s="15" t="e">
        <f t="shared" ref="AB229:AB233" si="582">SUM(P229+R229+T229)/2</f>
        <v>#REF!</v>
      </c>
      <c r="AC229" s="15">
        <v>0</v>
      </c>
      <c r="AD229" s="15" t="e">
        <f t="shared" ref="AD229:AD233" si="583">AB229+AC229</f>
        <v>#REF!</v>
      </c>
      <c r="AE229" s="15" t="e">
        <f t="shared" ref="AE229:AF233" si="584">V229+Y229+AB229</f>
        <v>#REF!</v>
      </c>
      <c r="AF229" s="15" t="e">
        <f t="shared" si="584"/>
        <v>#REF!</v>
      </c>
      <c r="AG229" s="15" t="e">
        <f t="shared" ref="AG229:AG233" si="585">AE229+AF229</f>
        <v>#REF!</v>
      </c>
    </row>
    <row r="230" spans="1:33" s="17" customFormat="1" x14ac:dyDescent="0.65">
      <c r="A230" s="144"/>
      <c r="B230" s="144" t="s">
        <v>216</v>
      </c>
      <c r="C230" s="15">
        <v>55.5</v>
      </c>
      <c r="D230" s="15">
        <v>0</v>
      </c>
      <c r="E230" s="15">
        <v>3.8333333333333335</v>
      </c>
      <c r="F230" s="15">
        <v>0</v>
      </c>
      <c r="G230" s="15" t="e">
        <f>SUM(#REF!)</f>
        <v>#REF!</v>
      </c>
      <c r="H230" s="15" t="e">
        <f>SUM(#REF!)</f>
        <v>#REF!</v>
      </c>
      <c r="I230" s="15" t="e">
        <f>SUM(#REF!+#REF!)</f>
        <v>#REF!</v>
      </c>
      <c r="J230" s="15">
        <v>0</v>
      </c>
      <c r="K230" s="15">
        <v>0</v>
      </c>
      <c r="L230" s="15">
        <v>0</v>
      </c>
      <c r="M230" s="15">
        <v>0</v>
      </c>
      <c r="N230" s="15" t="e">
        <f>SUM(#REF!)</f>
        <v>#REF!</v>
      </c>
      <c r="O230" s="15" t="e">
        <f>SUM(#REF!)</f>
        <v>#REF!</v>
      </c>
      <c r="P230" s="15">
        <v>0</v>
      </c>
      <c r="Q230" s="15"/>
      <c r="R230" s="15">
        <v>0</v>
      </c>
      <c r="S230" s="15"/>
      <c r="T230" s="15" t="e">
        <f>#REF!</f>
        <v>#REF!</v>
      </c>
      <c r="U230" s="15"/>
      <c r="V230" s="15" t="e">
        <f t="shared" si="576"/>
        <v>#REF!</v>
      </c>
      <c r="W230" s="15" t="e">
        <f t="shared" si="577"/>
        <v>#REF!</v>
      </c>
      <c r="X230" s="15" t="e">
        <f t="shared" si="578"/>
        <v>#REF!</v>
      </c>
      <c r="Y230" s="15" t="e">
        <f t="shared" si="579"/>
        <v>#REF!</v>
      </c>
      <c r="Z230" s="15" t="e">
        <f t="shared" si="580"/>
        <v>#REF!</v>
      </c>
      <c r="AA230" s="15" t="e">
        <f t="shared" si="581"/>
        <v>#REF!</v>
      </c>
      <c r="AB230" s="15" t="e">
        <f t="shared" si="582"/>
        <v>#REF!</v>
      </c>
      <c r="AC230" s="15">
        <v>0</v>
      </c>
      <c r="AD230" s="15" t="e">
        <f t="shared" si="583"/>
        <v>#REF!</v>
      </c>
      <c r="AE230" s="15" t="e">
        <f t="shared" si="584"/>
        <v>#REF!</v>
      </c>
      <c r="AF230" s="15" t="e">
        <f t="shared" si="584"/>
        <v>#REF!</v>
      </c>
      <c r="AG230" s="15" t="e">
        <f t="shared" si="585"/>
        <v>#REF!</v>
      </c>
    </row>
    <row r="231" spans="1:33" s="17" customFormat="1" x14ac:dyDescent="0.65">
      <c r="A231" s="140"/>
      <c r="B231" s="140" t="s">
        <v>217</v>
      </c>
      <c r="C231" s="15">
        <v>78.666666666666671</v>
      </c>
      <c r="D231" s="15">
        <v>0</v>
      </c>
      <c r="E231" s="15">
        <v>11.166666666666666</v>
      </c>
      <c r="F231" s="15">
        <v>0</v>
      </c>
      <c r="G231" s="15" t="e">
        <f>SUM(#REF!)</f>
        <v>#REF!</v>
      </c>
      <c r="H231" s="15" t="e">
        <f>SUM(#REF!)</f>
        <v>#REF!</v>
      </c>
      <c r="I231" s="15" t="e">
        <f>SUM(#REF!+#REF!)</f>
        <v>#REF!</v>
      </c>
      <c r="J231" s="15">
        <v>0</v>
      </c>
      <c r="K231" s="15">
        <v>0</v>
      </c>
      <c r="L231" s="15">
        <v>0</v>
      </c>
      <c r="M231" s="15">
        <v>0</v>
      </c>
      <c r="N231" s="15" t="e">
        <f>SUM(#REF!)</f>
        <v>#REF!</v>
      </c>
      <c r="O231" s="15" t="e">
        <f>SUM(#REF!)</f>
        <v>#REF!</v>
      </c>
      <c r="P231" s="15">
        <v>0</v>
      </c>
      <c r="Q231" s="15"/>
      <c r="R231" s="15">
        <v>0</v>
      </c>
      <c r="S231" s="15"/>
      <c r="T231" s="15" t="e">
        <f>#REF!</f>
        <v>#REF!</v>
      </c>
      <c r="U231" s="15"/>
      <c r="V231" s="15" t="e">
        <f t="shared" si="576"/>
        <v>#REF!</v>
      </c>
      <c r="W231" s="15" t="e">
        <f t="shared" si="577"/>
        <v>#REF!</v>
      </c>
      <c r="X231" s="15" t="e">
        <f t="shared" si="578"/>
        <v>#REF!</v>
      </c>
      <c r="Y231" s="15" t="e">
        <f t="shared" si="579"/>
        <v>#REF!</v>
      </c>
      <c r="Z231" s="15" t="e">
        <f t="shared" si="580"/>
        <v>#REF!</v>
      </c>
      <c r="AA231" s="15" t="e">
        <f t="shared" si="581"/>
        <v>#REF!</v>
      </c>
      <c r="AB231" s="15" t="e">
        <f t="shared" si="582"/>
        <v>#REF!</v>
      </c>
      <c r="AC231" s="15">
        <v>0</v>
      </c>
      <c r="AD231" s="15" t="e">
        <f t="shared" si="583"/>
        <v>#REF!</v>
      </c>
      <c r="AE231" s="15" t="e">
        <f t="shared" si="584"/>
        <v>#REF!</v>
      </c>
      <c r="AF231" s="15" t="e">
        <f t="shared" si="584"/>
        <v>#REF!</v>
      </c>
      <c r="AG231" s="15" t="e">
        <f t="shared" si="585"/>
        <v>#REF!</v>
      </c>
    </row>
    <row r="232" spans="1:33" s="17" customFormat="1" x14ac:dyDescent="0.65">
      <c r="A232" s="140"/>
      <c r="B232" s="140" t="s">
        <v>272</v>
      </c>
      <c r="C232" s="15">
        <v>79.5</v>
      </c>
      <c r="D232" s="15">
        <v>0</v>
      </c>
      <c r="E232" s="15">
        <v>4.3333333333333339</v>
      </c>
      <c r="F232" s="15">
        <v>0</v>
      </c>
      <c r="G232" s="15" t="e">
        <f>SUM(#REF!)</f>
        <v>#REF!</v>
      </c>
      <c r="H232" s="15" t="e">
        <f>SUM(#REF!)</f>
        <v>#REF!</v>
      </c>
      <c r="I232" s="15" t="e">
        <f>SUM(#REF!+#REF!)</f>
        <v>#REF!</v>
      </c>
      <c r="J232" s="15">
        <v>0</v>
      </c>
      <c r="K232" s="15">
        <v>0</v>
      </c>
      <c r="L232" s="15">
        <v>0</v>
      </c>
      <c r="M232" s="15">
        <v>0</v>
      </c>
      <c r="N232" s="15" t="e">
        <f>SUM(#REF!)</f>
        <v>#REF!</v>
      </c>
      <c r="O232" s="15" t="e">
        <f>SUM(#REF!)</f>
        <v>#REF!</v>
      </c>
      <c r="P232" s="15">
        <v>0</v>
      </c>
      <c r="Q232" s="15"/>
      <c r="R232" s="15">
        <v>0</v>
      </c>
      <c r="S232" s="15"/>
      <c r="T232" s="15" t="e">
        <f>#REF!</f>
        <v>#REF!</v>
      </c>
      <c r="U232" s="15"/>
      <c r="V232" s="15" t="e">
        <f t="shared" si="576"/>
        <v>#REF!</v>
      </c>
      <c r="W232" s="15" t="e">
        <f t="shared" si="577"/>
        <v>#REF!</v>
      </c>
      <c r="X232" s="15" t="e">
        <f t="shared" si="578"/>
        <v>#REF!</v>
      </c>
      <c r="Y232" s="15" t="e">
        <f t="shared" si="579"/>
        <v>#REF!</v>
      </c>
      <c r="Z232" s="15" t="e">
        <f t="shared" si="580"/>
        <v>#REF!</v>
      </c>
      <c r="AA232" s="15" t="e">
        <f t="shared" si="581"/>
        <v>#REF!</v>
      </c>
      <c r="AB232" s="15" t="e">
        <f t="shared" si="582"/>
        <v>#REF!</v>
      </c>
      <c r="AC232" s="15">
        <v>0</v>
      </c>
      <c r="AD232" s="15" t="e">
        <f t="shared" si="583"/>
        <v>#REF!</v>
      </c>
      <c r="AE232" s="15" t="e">
        <f t="shared" si="584"/>
        <v>#REF!</v>
      </c>
      <c r="AF232" s="15" t="e">
        <f t="shared" si="584"/>
        <v>#REF!</v>
      </c>
      <c r="AG232" s="15" t="e">
        <f t="shared" si="585"/>
        <v>#REF!</v>
      </c>
    </row>
    <row r="233" spans="1:33" s="17" customFormat="1" x14ac:dyDescent="0.65">
      <c r="A233" s="140"/>
      <c r="B233" s="140" t="s">
        <v>219</v>
      </c>
      <c r="C233" s="15">
        <v>61.833333333333336</v>
      </c>
      <c r="D233" s="15">
        <v>0</v>
      </c>
      <c r="E233" s="15">
        <v>0</v>
      </c>
      <c r="F233" s="15">
        <v>0</v>
      </c>
      <c r="G233" s="15" t="e">
        <f>SUM(#REF!)</f>
        <v>#REF!</v>
      </c>
      <c r="H233" s="15" t="e">
        <f>SUM(#REF!)</f>
        <v>#REF!</v>
      </c>
      <c r="I233" s="15" t="e">
        <f>SUM(#REF!+#REF!)</f>
        <v>#REF!</v>
      </c>
      <c r="J233" s="15">
        <v>0</v>
      </c>
      <c r="K233" s="15">
        <v>0</v>
      </c>
      <c r="L233" s="15">
        <v>0</v>
      </c>
      <c r="M233" s="15">
        <v>0</v>
      </c>
      <c r="N233" s="15" t="e">
        <f>SUM(#REF!)</f>
        <v>#REF!</v>
      </c>
      <c r="O233" s="15" t="e">
        <f>SUM(#REF!)</f>
        <v>#REF!</v>
      </c>
      <c r="P233" s="15">
        <v>0</v>
      </c>
      <c r="Q233" s="15"/>
      <c r="R233" s="15">
        <v>0</v>
      </c>
      <c r="S233" s="15"/>
      <c r="T233" s="15" t="e">
        <f>#REF!</f>
        <v>#REF!</v>
      </c>
      <c r="U233" s="15"/>
      <c r="V233" s="15" t="e">
        <f t="shared" si="576"/>
        <v>#REF!</v>
      </c>
      <c r="W233" s="15" t="e">
        <f t="shared" si="577"/>
        <v>#REF!</v>
      </c>
      <c r="X233" s="15" t="e">
        <f t="shared" si="578"/>
        <v>#REF!</v>
      </c>
      <c r="Y233" s="15" t="e">
        <f t="shared" si="579"/>
        <v>#REF!</v>
      </c>
      <c r="Z233" s="15" t="e">
        <f t="shared" si="580"/>
        <v>#REF!</v>
      </c>
      <c r="AA233" s="15" t="e">
        <f t="shared" si="581"/>
        <v>#REF!</v>
      </c>
      <c r="AB233" s="15" t="e">
        <f t="shared" si="582"/>
        <v>#REF!</v>
      </c>
      <c r="AC233" s="15">
        <v>0</v>
      </c>
      <c r="AD233" s="15" t="e">
        <f t="shared" si="583"/>
        <v>#REF!</v>
      </c>
      <c r="AE233" s="15" t="e">
        <f t="shared" si="584"/>
        <v>#REF!</v>
      </c>
      <c r="AF233" s="15" t="e">
        <f t="shared" si="584"/>
        <v>#REF!</v>
      </c>
      <c r="AG233" s="15" t="e">
        <f t="shared" si="585"/>
        <v>#REF!</v>
      </c>
    </row>
    <row r="234" spans="1:33" s="24" customFormat="1" x14ac:dyDescent="0.65">
      <c r="A234" s="143" t="s">
        <v>220</v>
      </c>
      <c r="B234" s="143"/>
      <c r="C234" s="23">
        <f>SUM(C235:C236)</f>
        <v>0</v>
      </c>
      <c r="D234" s="23">
        <f t="shared" ref="D234:AG234" si="586">SUM(D235:D236)</f>
        <v>0</v>
      </c>
      <c r="E234" s="23">
        <f t="shared" si="586"/>
        <v>0</v>
      </c>
      <c r="F234" s="23">
        <f t="shared" si="586"/>
        <v>0</v>
      </c>
      <c r="G234" s="23" t="e">
        <f t="shared" si="586"/>
        <v>#REF!</v>
      </c>
      <c r="H234" s="23" t="e">
        <f t="shared" si="586"/>
        <v>#REF!</v>
      </c>
      <c r="I234" s="23" t="e">
        <f t="shared" si="586"/>
        <v>#REF!</v>
      </c>
      <c r="J234" s="23">
        <f t="shared" si="586"/>
        <v>0</v>
      </c>
      <c r="K234" s="23">
        <f t="shared" si="586"/>
        <v>0</v>
      </c>
      <c r="L234" s="23">
        <f t="shared" si="586"/>
        <v>0</v>
      </c>
      <c r="M234" s="23">
        <f t="shared" si="586"/>
        <v>0</v>
      </c>
      <c r="N234" s="23" t="e">
        <f t="shared" si="586"/>
        <v>#REF!</v>
      </c>
      <c r="O234" s="23" t="e">
        <f t="shared" si="586"/>
        <v>#REF!</v>
      </c>
      <c r="P234" s="23">
        <f t="shared" si="586"/>
        <v>4.8</v>
      </c>
      <c r="Q234" s="23">
        <f t="shared" si="586"/>
        <v>0</v>
      </c>
      <c r="R234" s="23">
        <f t="shared" si="586"/>
        <v>0</v>
      </c>
      <c r="S234" s="23">
        <f t="shared" si="586"/>
        <v>0</v>
      </c>
      <c r="T234" s="23" t="e">
        <f t="shared" si="586"/>
        <v>#REF!</v>
      </c>
      <c r="U234" s="23">
        <f t="shared" si="586"/>
        <v>0</v>
      </c>
      <c r="V234" s="23" t="e">
        <f t="shared" si="586"/>
        <v>#REF!</v>
      </c>
      <c r="W234" s="23" t="e">
        <f t="shared" si="586"/>
        <v>#REF!</v>
      </c>
      <c r="X234" s="23" t="e">
        <f t="shared" si="586"/>
        <v>#REF!</v>
      </c>
      <c r="Y234" s="23" t="e">
        <f t="shared" si="586"/>
        <v>#REF!</v>
      </c>
      <c r="Z234" s="23" t="e">
        <f t="shared" si="586"/>
        <v>#REF!</v>
      </c>
      <c r="AA234" s="23" t="e">
        <f t="shared" si="586"/>
        <v>#REF!</v>
      </c>
      <c r="AB234" s="23" t="e">
        <f t="shared" si="586"/>
        <v>#REF!</v>
      </c>
      <c r="AC234" s="23">
        <f t="shared" si="586"/>
        <v>0</v>
      </c>
      <c r="AD234" s="23" t="e">
        <f t="shared" si="586"/>
        <v>#REF!</v>
      </c>
      <c r="AE234" s="23" t="e">
        <f t="shared" si="586"/>
        <v>#REF!</v>
      </c>
      <c r="AF234" s="23" t="e">
        <f t="shared" si="586"/>
        <v>#REF!</v>
      </c>
      <c r="AG234" s="23" t="e">
        <f t="shared" si="586"/>
        <v>#REF!</v>
      </c>
    </row>
    <row r="235" spans="1:33" s="17" customFormat="1" x14ac:dyDescent="0.65">
      <c r="A235" s="140"/>
      <c r="B235" s="140" t="s">
        <v>221</v>
      </c>
      <c r="C235" s="15">
        <v>0</v>
      </c>
      <c r="D235" s="15">
        <v>0</v>
      </c>
      <c r="E235" s="15">
        <v>0</v>
      </c>
      <c r="F235" s="15">
        <v>0</v>
      </c>
      <c r="G235" s="15" t="e">
        <f>SUM(#REF!)</f>
        <v>#REF!</v>
      </c>
      <c r="H235" s="15" t="e">
        <f>SUM(#REF!)</f>
        <v>#REF!</v>
      </c>
      <c r="I235" s="15" t="e">
        <f>SUM(#REF!+#REF!)</f>
        <v>#REF!</v>
      </c>
      <c r="J235" s="15">
        <v>0</v>
      </c>
      <c r="K235" s="15">
        <v>0</v>
      </c>
      <c r="L235" s="15">
        <v>0</v>
      </c>
      <c r="M235" s="15">
        <v>0</v>
      </c>
      <c r="N235" s="15" t="e">
        <f>SUM(#REF!)*1.8</f>
        <v>#REF!</v>
      </c>
      <c r="O235" s="15" t="e">
        <f>SUM(#REF!)*1.8</f>
        <v>#REF!</v>
      </c>
      <c r="P235" s="15">
        <v>0</v>
      </c>
      <c r="Q235" s="15"/>
      <c r="R235" s="15">
        <v>0</v>
      </c>
      <c r="S235" s="15"/>
      <c r="T235" s="15" t="e">
        <f>#REF!*1.8</f>
        <v>#REF!</v>
      </c>
      <c r="U235" s="15"/>
      <c r="V235" s="15" t="e">
        <f t="shared" ref="V235:V237" si="587">SUM(C235+E235+G235)/2+I235</f>
        <v>#REF!</v>
      </c>
      <c r="W235" s="15" t="e">
        <f t="shared" ref="W235:W237" si="588">SUM(D235+F235+H235)/3</f>
        <v>#REF!</v>
      </c>
      <c r="X235" s="15" t="e">
        <f t="shared" ref="X235:X237" si="589">V235+W235</f>
        <v>#REF!</v>
      </c>
      <c r="Y235" s="15" t="e">
        <f t="shared" ref="Y235:Y237" si="590">SUM(J235+L235+N235)/2</f>
        <v>#REF!</v>
      </c>
      <c r="Z235" s="15" t="e">
        <f t="shared" ref="Z235:Z237" si="591">SUM(K235+M235+O235)/3</f>
        <v>#REF!</v>
      </c>
      <c r="AA235" s="15" t="e">
        <f t="shared" ref="AA235:AA237" si="592">Y235+Z235</f>
        <v>#REF!</v>
      </c>
      <c r="AB235" s="15" t="e">
        <f t="shared" ref="AB235:AB238" si="593">SUM(P235+R235+T235)/2</f>
        <v>#REF!</v>
      </c>
      <c r="AC235" s="15">
        <v>0</v>
      </c>
      <c r="AD235" s="15" t="e">
        <f t="shared" ref="AD235:AD238" si="594">AB235+AC235</f>
        <v>#REF!</v>
      </c>
      <c r="AE235" s="15" t="e">
        <f t="shared" ref="AE235:AF237" si="595">V235+Y235+AB235</f>
        <v>#REF!</v>
      </c>
      <c r="AF235" s="15" t="e">
        <f t="shared" si="595"/>
        <v>#REF!</v>
      </c>
      <c r="AG235" s="15" t="e">
        <f t="shared" ref="AG235:AG237" si="596">AE235+AF235</f>
        <v>#REF!</v>
      </c>
    </row>
    <row r="236" spans="1:33" s="17" customFormat="1" x14ac:dyDescent="0.65">
      <c r="A236" s="140"/>
      <c r="B236" s="140" t="s">
        <v>222</v>
      </c>
      <c r="C236" s="15">
        <v>0</v>
      </c>
      <c r="D236" s="15">
        <v>0</v>
      </c>
      <c r="E236" s="15">
        <v>0</v>
      </c>
      <c r="F236" s="15">
        <v>0</v>
      </c>
      <c r="G236" s="15" t="e">
        <f>SUM(#REF!)</f>
        <v>#REF!</v>
      </c>
      <c r="H236" s="15" t="e">
        <f>SUM(#REF!)</f>
        <v>#REF!</v>
      </c>
      <c r="I236" s="15" t="e">
        <f>SUM(#REF!+#REF!)</f>
        <v>#REF!</v>
      </c>
      <c r="J236" s="15">
        <v>0</v>
      </c>
      <c r="K236" s="15">
        <v>0</v>
      </c>
      <c r="L236" s="15">
        <v>0</v>
      </c>
      <c r="M236" s="15">
        <v>0</v>
      </c>
      <c r="N236" s="15" t="e">
        <f>SUM(#REF!)*1.8</f>
        <v>#REF!</v>
      </c>
      <c r="O236" s="15" t="e">
        <f>SUM(#REF!)*1.8</f>
        <v>#REF!</v>
      </c>
      <c r="P236" s="15">
        <v>4.8</v>
      </c>
      <c r="Q236" s="15"/>
      <c r="R236" s="15">
        <v>0</v>
      </c>
      <c r="S236" s="15"/>
      <c r="T236" s="15" t="e">
        <f>#REF!*1.8</f>
        <v>#REF!</v>
      </c>
      <c r="U236" s="15"/>
      <c r="V236" s="15" t="e">
        <f t="shared" si="587"/>
        <v>#REF!</v>
      </c>
      <c r="W236" s="15" t="e">
        <f t="shared" si="588"/>
        <v>#REF!</v>
      </c>
      <c r="X236" s="15" t="e">
        <f t="shared" si="589"/>
        <v>#REF!</v>
      </c>
      <c r="Y236" s="15" t="e">
        <f t="shared" si="590"/>
        <v>#REF!</v>
      </c>
      <c r="Z236" s="15" t="e">
        <f t="shared" si="591"/>
        <v>#REF!</v>
      </c>
      <c r="AA236" s="15" t="e">
        <f t="shared" si="592"/>
        <v>#REF!</v>
      </c>
      <c r="AB236" s="15" t="e">
        <f t="shared" si="593"/>
        <v>#REF!</v>
      </c>
      <c r="AC236" s="15">
        <v>0</v>
      </c>
      <c r="AD236" s="15" t="e">
        <f t="shared" si="594"/>
        <v>#REF!</v>
      </c>
      <c r="AE236" s="15" t="e">
        <f t="shared" si="595"/>
        <v>#REF!</v>
      </c>
      <c r="AF236" s="15" t="e">
        <f t="shared" si="595"/>
        <v>#REF!</v>
      </c>
      <c r="AG236" s="15" t="e">
        <f t="shared" si="596"/>
        <v>#REF!</v>
      </c>
    </row>
    <row r="237" spans="1:33" s="24" customFormat="1" x14ac:dyDescent="0.65">
      <c r="A237" s="145" t="s">
        <v>279</v>
      </c>
      <c r="B237" s="145"/>
      <c r="C237" s="23">
        <v>3178.2222222222222</v>
      </c>
      <c r="D237" s="23">
        <v>29.384615384615383</v>
      </c>
      <c r="E237" s="23">
        <v>641.05555555555554</v>
      </c>
      <c r="F237" s="23">
        <v>12.461538461538462</v>
      </c>
      <c r="G237" s="23" t="e">
        <f>SUM(#REF!)</f>
        <v>#REF!</v>
      </c>
      <c r="H237" s="23" t="e">
        <f>SUM(#REF!)</f>
        <v>#REF!</v>
      </c>
      <c r="I237" s="23" t="e">
        <f>SUM(#REF!+#REF!)</f>
        <v>#REF!</v>
      </c>
      <c r="J237" s="23">
        <v>0</v>
      </c>
      <c r="K237" s="23">
        <v>0</v>
      </c>
      <c r="L237" s="23">
        <v>0</v>
      </c>
      <c r="M237" s="23">
        <v>0</v>
      </c>
      <c r="N237" s="23" t="e">
        <f>SUM(#REF!)</f>
        <v>#REF!</v>
      </c>
      <c r="O237" s="23" t="e">
        <f>SUM(#REF!)</f>
        <v>#REF!</v>
      </c>
      <c r="P237" s="23">
        <v>0</v>
      </c>
      <c r="Q237" s="23"/>
      <c r="R237" s="23">
        <v>0</v>
      </c>
      <c r="S237" s="23"/>
      <c r="T237" s="23" t="e">
        <f>#REF!</f>
        <v>#REF!</v>
      </c>
      <c r="U237" s="23"/>
      <c r="V237" s="23" t="e">
        <f t="shared" si="587"/>
        <v>#REF!</v>
      </c>
      <c r="W237" s="23" t="e">
        <f t="shared" si="588"/>
        <v>#REF!</v>
      </c>
      <c r="X237" s="23" t="e">
        <f t="shared" si="589"/>
        <v>#REF!</v>
      </c>
      <c r="Y237" s="23" t="e">
        <f t="shared" si="590"/>
        <v>#REF!</v>
      </c>
      <c r="Z237" s="23" t="e">
        <f t="shared" si="591"/>
        <v>#REF!</v>
      </c>
      <c r="AA237" s="23" t="e">
        <f t="shared" si="592"/>
        <v>#REF!</v>
      </c>
      <c r="AB237" s="23" t="e">
        <f t="shared" si="593"/>
        <v>#REF!</v>
      </c>
      <c r="AC237" s="23">
        <v>0</v>
      </c>
      <c r="AD237" s="23" t="e">
        <f t="shared" si="594"/>
        <v>#REF!</v>
      </c>
      <c r="AE237" s="23" t="e">
        <f t="shared" si="595"/>
        <v>#REF!</v>
      </c>
      <c r="AF237" s="23" t="e">
        <f t="shared" si="595"/>
        <v>#REF!</v>
      </c>
      <c r="AG237" s="23" t="e">
        <f t="shared" si="596"/>
        <v>#REF!</v>
      </c>
    </row>
    <row r="238" spans="1:33" s="24" customFormat="1" x14ac:dyDescent="0.65">
      <c r="A238" s="166" t="e">
        <f>+ปีงบประมาณ61_ต้นทุน_ดิบ!A238</f>
        <v>#REF!</v>
      </c>
      <c r="B238" s="167" t="e">
        <f>+ปีงบประมาณ61_ต้นทุน_ดิบ!B238</f>
        <v>#REF!</v>
      </c>
      <c r="C238" s="172"/>
      <c r="D238" s="172"/>
      <c r="E238" s="172"/>
      <c r="F238" s="172"/>
      <c r="G238" s="172" t="e">
        <f>SUM(#REF!)</f>
        <v>#REF!</v>
      </c>
      <c r="H238" s="172" t="e">
        <f>SUM(#REF!)</f>
        <v>#REF!</v>
      </c>
      <c r="I238" s="172" t="e">
        <f>SUM(#REF!+#REF!)</f>
        <v>#REF!</v>
      </c>
      <c r="J238" s="172"/>
      <c r="K238" s="172"/>
      <c r="L238" s="172"/>
      <c r="M238" s="172"/>
      <c r="N238" s="23" t="e">
        <f>SUM(#REF!)</f>
        <v>#REF!</v>
      </c>
      <c r="O238" s="23" t="e">
        <f>SUM(#REF!)</f>
        <v>#REF!</v>
      </c>
      <c r="P238" s="172"/>
      <c r="Q238" s="172"/>
      <c r="R238" s="172"/>
      <c r="S238" s="172"/>
      <c r="T238" s="23" t="e">
        <f>#REF!</f>
        <v>#REF!</v>
      </c>
      <c r="U238" s="172"/>
      <c r="V238" s="23" t="e">
        <f t="shared" ref="V238" si="597">SUM(C238+E238+G238)/2+I238</f>
        <v>#REF!</v>
      </c>
      <c r="W238" s="23" t="e">
        <f t="shared" ref="W238" si="598">SUM(D238+F238+H238)/3</f>
        <v>#REF!</v>
      </c>
      <c r="X238" s="23" t="e">
        <f t="shared" ref="X238" si="599">V238+W238</f>
        <v>#REF!</v>
      </c>
      <c r="Y238" s="23" t="e">
        <f t="shared" ref="Y238" si="600">SUM(J238+L238+N238)/2</f>
        <v>#REF!</v>
      </c>
      <c r="Z238" s="23" t="e">
        <f t="shared" ref="Z238" si="601">SUM(K238+M238+O238)/3</f>
        <v>#REF!</v>
      </c>
      <c r="AA238" s="23" t="e">
        <f t="shared" ref="AA238" si="602">Y238+Z238</f>
        <v>#REF!</v>
      </c>
      <c r="AB238" s="23" t="e">
        <f t="shared" si="593"/>
        <v>#REF!</v>
      </c>
      <c r="AC238" s="172">
        <v>0</v>
      </c>
      <c r="AD238" s="172" t="e">
        <f t="shared" si="594"/>
        <v>#REF!</v>
      </c>
      <c r="AE238" s="23" t="e">
        <f t="shared" ref="AE238" si="603">V238+Y238+AB238</f>
        <v>#REF!</v>
      </c>
      <c r="AF238" s="23" t="e">
        <f t="shared" ref="AF238" si="604">W238+Z238+AC238</f>
        <v>#REF!</v>
      </c>
      <c r="AG238" s="23" t="e">
        <f t="shared" ref="AG238" si="605">AE238+AF238</f>
        <v>#REF!</v>
      </c>
    </row>
    <row r="239" spans="1:33" s="24" customFormat="1" x14ac:dyDescent="0.65">
      <c r="A239" s="304" t="s">
        <v>179</v>
      </c>
      <c r="B239" s="304"/>
      <c r="C239" s="27">
        <f t="shared" ref="C239:K239" si="606">SUM(C10+C77+C144+C237)</f>
        <v>16090.500000000002</v>
      </c>
      <c r="D239" s="27">
        <f t="shared" si="606"/>
        <v>302.46153846153845</v>
      </c>
      <c r="E239" s="27">
        <f t="shared" si="606"/>
        <v>1445.7222222222222</v>
      </c>
      <c r="F239" s="27">
        <f t="shared" si="606"/>
        <v>239.07692307692307</v>
      </c>
      <c r="G239" s="27" t="e">
        <f>SUM(G10+G77+G144+G237)</f>
        <v>#REF!</v>
      </c>
      <c r="H239" s="27" t="e">
        <f t="shared" si="606"/>
        <v>#REF!</v>
      </c>
      <c r="I239" s="27" t="e">
        <f t="shared" si="606"/>
        <v>#REF!</v>
      </c>
      <c r="J239" s="27">
        <f t="shared" si="606"/>
        <v>1086.4138888888888</v>
      </c>
      <c r="K239" s="27">
        <f t="shared" si="606"/>
        <v>205.20000000000002</v>
      </c>
      <c r="L239" s="27">
        <f t="shared" ref="L239:AG239" si="607">SUM(L10+L77+L144+L237)</f>
        <v>155.78</v>
      </c>
      <c r="M239" s="27">
        <f t="shared" si="607"/>
        <v>122.20000000000002</v>
      </c>
      <c r="N239" s="27" t="e">
        <f t="shared" si="607"/>
        <v>#REF!</v>
      </c>
      <c r="O239" s="27" t="e">
        <f t="shared" si="607"/>
        <v>#REF!</v>
      </c>
      <c r="P239" s="27">
        <f t="shared" si="607"/>
        <v>662.26</v>
      </c>
      <c r="Q239" s="27">
        <f t="shared" si="607"/>
        <v>0</v>
      </c>
      <c r="R239" s="27">
        <f t="shared" si="607"/>
        <v>7.35</v>
      </c>
      <c r="S239" s="27">
        <f t="shared" si="607"/>
        <v>0</v>
      </c>
      <c r="T239" s="27" t="e">
        <f t="shared" si="607"/>
        <v>#REF!</v>
      </c>
      <c r="U239" s="27">
        <f t="shared" si="607"/>
        <v>0</v>
      </c>
      <c r="V239" s="27" t="e">
        <f t="shared" si="607"/>
        <v>#REF!</v>
      </c>
      <c r="W239" s="27" t="e">
        <f t="shared" si="607"/>
        <v>#REF!</v>
      </c>
      <c r="X239" s="27" t="e">
        <f t="shared" si="607"/>
        <v>#REF!</v>
      </c>
      <c r="Y239" s="27" t="e">
        <f t="shared" si="607"/>
        <v>#REF!</v>
      </c>
      <c r="Z239" s="27" t="e">
        <f t="shared" si="607"/>
        <v>#REF!</v>
      </c>
      <c r="AA239" s="27" t="e">
        <f t="shared" si="607"/>
        <v>#REF!</v>
      </c>
      <c r="AB239" s="27" t="e">
        <f t="shared" si="607"/>
        <v>#REF!</v>
      </c>
      <c r="AC239" s="27">
        <f t="shared" si="607"/>
        <v>0</v>
      </c>
      <c r="AD239" s="27" t="e">
        <f t="shared" si="607"/>
        <v>#REF!</v>
      </c>
      <c r="AE239" s="27" t="e">
        <f t="shared" si="607"/>
        <v>#REF!</v>
      </c>
      <c r="AF239" s="27" t="e">
        <f t="shared" si="607"/>
        <v>#REF!</v>
      </c>
      <c r="AG239" s="27" t="e">
        <f t="shared" si="607"/>
        <v>#REF!</v>
      </c>
    </row>
    <row r="240" spans="1:33" s="29" customFormat="1" x14ac:dyDescent="0.65">
      <c r="A240" s="304"/>
      <c r="B240" s="304"/>
      <c r="C240" s="287">
        <f>SUM(C239:D239)</f>
        <v>16392.961538461539</v>
      </c>
      <c r="D240" s="289"/>
      <c r="E240" s="287">
        <f>SUM(E239:F239)</f>
        <v>1684.7991452991453</v>
      </c>
      <c r="F240" s="289"/>
      <c r="G240" s="287" t="e">
        <f>SUM(G239:H239)</f>
        <v>#REF!</v>
      </c>
      <c r="H240" s="289"/>
      <c r="I240" s="28"/>
      <c r="J240" s="287">
        <f>SUM(J239:K239)</f>
        <v>1291.6138888888888</v>
      </c>
      <c r="K240" s="289"/>
      <c r="L240" s="287">
        <f>SUM(L239:M239)</f>
        <v>277.98</v>
      </c>
      <c r="M240" s="289"/>
      <c r="N240" s="287" t="e">
        <f>SUM(N239:O239)</f>
        <v>#REF!</v>
      </c>
      <c r="O240" s="289"/>
      <c r="P240" s="287">
        <f>SUM(P239:Q239)</f>
        <v>662.26</v>
      </c>
      <c r="Q240" s="289"/>
      <c r="R240" s="287">
        <f>SUM(R239:S239)</f>
        <v>7.35</v>
      </c>
      <c r="S240" s="289"/>
      <c r="T240" s="287" t="e">
        <f>SUM(T239:U239)</f>
        <v>#REF!</v>
      </c>
      <c r="U240" s="289"/>
      <c r="V240" s="287" t="e">
        <f>SUM(V239:W239)</f>
        <v>#REF!</v>
      </c>
      <c r="W240" s="288"/>
      <c r="X240" s="289"/>
      <c r="Y240" s="287" t="e">
        <f>SUM(Y239:Z239)</f>
        <v>#REF!</v>
      </c>
      <c r="Z240" s="288"/>
      <c r="AA240" s="289"/>
      <c r="AB240" s="287" t="e">
        <f>SUM(AB239:AC239)</f>
        <v>#REF!</v>
      </c>
      <c r="AC240" s="288"/>
      <c r="AD240" s="289"/>
      <c r="AE240" s="287" t="e">
        <f>SUM(AE239:AF239)</f>
        <v>#REF!</v>
      </c>
      <c r="AF240" s="288"/>
      <c r="AG240" s="289"/>
    </row>
  </sheetData>
  <mergeCells count="73">
    <mergeCell ref="A5:A8"/>
    <mergeCell ref="B5:B8"/>
    <mergeCell ref="C5:H5"/>
    <mergeCell ref="I5:I7"/>
    <mergeCell ref="J5:O5"/>
    <mergeCell ref="C7:D7"/>
    <mergeCell ref="E7:F7"/>
    <mergeCell ref="G7:H7"/>
    <mergeCell ref="J7:K7"/>
    <mergeCell ref="C8:C9"/>
    <mergeCell ref="D8:D9"/>
    <mergeCell ref="E8:E9"/>
    <mergeCell ref="F8:F9"/>
    <mergeCell ref="G8:G9"/>
    <mergeCell ref="M8:M9"/>
    <mergeCell ref="H8:H9"/>
    <mergeCell ref="V5:X7"/>
    <mergeCell ref="Y5:AA7"/>
    <mergeCell ref="AB5:AD7"/>
    <mergeCell ref="AE5:AG7"/>
    <mergeCell ref="C6:F6"/>
    <mergeCell ref="G6:H6"/>
    <mergeCell ref="J6:M6"/>
    <mergeCell ref="N6:O6"/>
    <mergeCell ref="P6:S6"/>
    <mergeCell ref="T6:U6"/>
    <mergeCell ref="P5:U5"/>
    <mergeCell ref="T7:U7"/>
    <mergeCell ref="L7:M7"/>
    <mergeCell ref="N7:O7"/>
    <mergeCell ref="P7:Q7"/>
    <mergeCell ref="R7:S7"/>
    <mergeCell ref="I8:I9"/>
    <mergeCell ref="J8:J9"/>
    <mergeCell ref="K8:K9"/>
    <mergeCell ref="L8:L9"/>
    <mergeCell ref="Y8:Y9"/>
    <mergeCell ref="N8:N9"/>
    <mergeCell ref="O8:O9"/>
    <mergeCell ref="P8:P9"/>
    <mergeCell ref="Q8:Q9"/>
    <mergeCell ref="R8:R9"/>
    <mergeCell ref="S8:S9"/>
    <mergeCell ref="A239:B240"/>
    <mergeCell ref="C240:D240"/>
    <mergeCell ref="E240:F240"/>
    <mergeCell ref="G240:H240"/>
    <mergeCell ref="J240:K240"/>
    <mergeCell ref="AF8:AF9"/>
    <mergeCell ref="AG8:AG9"/>
    <mergeCell ref="A10:B10"/>
    <mergeCell ref="A77:B77"/>
    <mergeCell ref="A144:B144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240:AA240"/>
    <mergeCell ref="AB240:AD240"/>
    <mergeCell ref="AE240:AG240"/>
    <mergeCell ref="L240:M240"/>
    <mergeCell ref="N240:O240"/>
    <mergeCell ref="P240:Q240"/>
    <mergeCell ref="R240:S240"/>
    <mergeCell ref="T240:U240"/>
    <mergeCell ref="V240:X240"/>
  </mergeCells>
  <printOptions horizontalCentered="1"/>
  <pageMargins left="0.7" right="0.7" top="0.75" bottom="0.75" header="0.3" footer="0.3"/>
  <pageSetup paperSize="8" scale="85" orientation="landscape" r:id="rId1"/>
  <ignoredErrors>
    <ignoredError sqref="C3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2:AJ242"/>
  <sheetViews>
    <sheetView zoomScale="90" zoomScaleNormal="90" workbookViewId="0">
      <pane xSplit="7" ySplit="10" topLeftCell="Y235" activePane="bottomRight" state="frozen"/>
      <selection activeCell="I229" sqref="I229"/>
      <selection pane="topRight" activeCell="I229" sqref="I229"/>
      <selection pane="bottomLeft" activeCell="I229" sqref="I229"/>
      <selection pane="bottomRight" activeCell="I229" sqref="I229"/>
    </sheetView>
  </sheetViews>
  <sheetFormatPr defaultColWidth="9" defaultRowHeight="21.6" x14ac:dyDescent="0.65"/>
  <cols>
    <col min="1" max="1" width="12.3984375" style="105" customWidth="1"/>
    <col min="2" max="2" width="46.5" style="105" bestFit="1" customWidth="1"/>
    <col min="3" max="21" width="9.59765625" style="3" customWidth="1"/>
    <col min="22" max="22" width="9.8984375" style="3" customWidth="1"/>
    <col min="23" max="23" width="9" style="3" customWidth="1"/>
    <col min="24" max="24" width="9.69921875" style="77" customWidth="1"/>
    <col min="25" max="26" width="9" style="3" customWidth="1"/>
    <col min="27" max="27" width="9" style="76" customWidth="1"/>
    <col min="28" max="29" width="9" style="3" customWidth="1"/>
    <col min="30" max="30" width="9" style="81" customWidth="1"/>
    <col min="31" max="31" width="9.8984375" style="3" customWidth="1"/>
    <col min="32" max="32" width="9" style="3" customWidth="1"/>
    <col min="33" max="33" width="9.8984375" style="3" customWidth="1"/>
    <col min="34" max="36" width="0" style="3" hidden="1" customWidth="1"/>
    <col min="37" max="16384" width="9" style="3"/>
  </cols>
  <sheetData>
    <row r="2" spans="1:34" s="67" customFormat="1" x14ac:dyDescent="0.65">
      <c r="A2" s="150" t="s">
        <v>268</v>
      </c>
      <c r="B2" s="150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X2" s="78"/>
      <c r="AA2" s="73"/>
      <c r="AD2" s="82"/>
    </row>
    <row r="4" spans="1:34" s="4" customFormat="1" x14ac:dyDescent="0.65">
      <c r="A4" s="151"/>
      <c r="B4" s="151"/>
      <c r="X4" s="79"/>
      <c r="AA4" s="74"/>
      <c r="AD4" s="83"/>
    </row>
    <row r="5" spans="1:34" s="1" customFormat="1" ht="22.5" customHeight="1" x14ac:dyDescent="0.25">
      <c r="A5" s="352" t="s">
        <v>0</v>
      </c>
      <c r="B5" s="201" t="s">
        <v>1</v>
      </c>
      <c r="C5" s="342" t="s">
        <v>224</v>
      </c>
      <c r="D5" s="342"/>
      <c r="E5" s="342"/>
      <c r="F5" s="342"/>
      <c r="G5" s="342"/>
      <c r="H5" s="342"/>
      <c r="I5" s="342" t="s">
        <v>225</v>
      </c>
      <c r="J5" s="346" t="s">
        <v>232</v>
      </c>
      <c r="K5" s="346"/>
      <c r="L5" s="346"/>
      <c r="M5" s="346"/>
      <c r="N5" s="346"/>
      <c r="O5" s="346"/>
      <c r="P5" s="350" t="s">
        <v>233</v>
      </c>
      <c r="Q5" s="350"/>
      <c r="R5" s="350"/>
      <c r="S5" s="350"/>
      <c r="T5" s="350"/>
      <c r="U5" s="350"/>
      <c r="V5" s="313" t="s">
        <v>260</v>
      </c>
      <c r="W5" s="314"/>
      <c r="X5" s="315"/>
      <c r="Y5" s="322" t="s">
        <v>261</v>
      </c>
      <c r="Z5" s="323"/>
      <c r="AA5" s="324"/>
      <c r="AB5" s="331" t="s">
        <v>262</v>
      </c>
      <c r="AC5" s="332"/>
      <c r="AD5" s="224"/>
      <c r="AE5" s="337" t="s">
        <v>253</v>
      </c>
      <c r="AF5" s="338"/>
      <c r="AG5" s="338"/>
    </row>
    <row r="6" spans="1:34" s="1" customFormat="1" ht="22.5" customHeight="1" x14ac:dyDescent="0.25">
      <c r="A6" s="353"/>
      <c r="B6" s="202"/>
      <c r="C6" s="339" t="s">
        <v>239</v>
      </c>
      <c r="D6" s="340"/>
      <c r="E6" s="340"/>
      <c r="F6" s="341"/>
      <c r="G6" s="342" t="s">
        <v>252</v>
      </c>
      <c r="H6" s="342"/>
      <c r="I6" s="342"/>
      <c r="J6" s="343" t="s">
        <v>239</v>
      </c>
      <c r="K6" s="344"/>
      <c r="L6" s="344"/>
      <c r="M6" s="345"/>
      <c r="N6" s="346" t="s">
        <v>252</v>
      </c>
      <c r="O6" s="346"/>
      <c r="P6" s="347" t="s">
        <v>239</v>
      </c>
      <c r="Q6" s="348"/>
      <c r="R6" s="348"/>
      <c r="S6" s="349"/>
      <c r="T6" s="350" t="s">
        <v>252</v>
      </c>
      <c r="U6" s="350"/>
      <c r="V6" s="316"/>
      <c r="W6" s="317"/>
      <c r="X6" s="318"/>
      <c r="Y6" s="325"/>
      <c r="Z6" s="326"/>
      <c r="AA6" s="327"/>
      <c r="AB6" s="333"/>
      <c r="AC6" s="334"/>
      <c r="AD6" s="335"/>
      <c r="AE6" s="338"/>
      <c r="AF6" s="338"/>
      <c r="AG6" s="338"/>
    </row>
    <row r="7" spans="1:34" s="1" customFormat="1" x14ac:dyDescent="0.25">
      <c r="A7" s="353"/>
      <c r="B7" s="202"/>
      <c r="C7" s="354" t="s">
        <v>249</v>
      </c>
      <c r="D7" s="354"/>
      <c r="E7" s="342" t="s">
        <v>250</v>
      </c>
      <c r="F7" s="342"/>
      <c r="G7" s="339" t="s">
        <v>259</v>
      </c>
      <c r="H7" s="341"/>
      <c r="I7" s="342"/>
      <c r="J7" s="355" t="s">
        <v>249</v>
      </c>
      <c r="K7" s="355"/>
      <c r="L7" s="346" t="s">
        <v>250</v>
      </c>
      <c r="M7" s="346"/>
      <c r="N7" s="343" t="s">
        <v>259</v>
      </c>
      <c r="O7" s="345"/>
      <c r="P7" s="351" t="s">
        <v>249</v>
      </c>
      <c r="Q7" s="351"/>
      <c r="R7" s="350" t="s">
        <v>250</v>
      </c>
      <c r="S7" s="350"/>
      <c r="T7" s="347" t="s">
        <v>259</v>
      </c>
      <c r="U7" s="349"/>
      <c r="V7" s="319"/>
      <c r="W7" s="320"/>
      <c r="X7" s="321"/>
      <c r="Y7" s="328"/>
      <c r="Z7" s="329"/>
      <c r="AA7" s="330"/>
      <c r="AB7" s="225"/>
      <c r="AC7" s="336"/>
      <c r="AD7" s="226"/>
      <c r="AE7" s="338"/>
      <c r="AF7" s="338"/>
      <c r="AG7" s="338"/>
    </row>
    <row r="8" spans="1:34" s="1" customFormat="1" ht="22.5" customHeight="1" x14ac:dyDescent="0.25">
      <c r="A8" s="353"/>
      <c r="B8" s="202"/>
      <c r="C8" s="305" t="s">
        <v>6</v>
      </c>
      <c r="D8" s="356" t="s">
        <v>7</v>
      </c>
      <c r="E8" s="305" t="s">
        <v>6</v>
      </c>
      <c r="F8" s="356" t="s">
        <v>7</v>
      </c>
      <c r="G8" s="305" t="s">
        <v>6</v>
      </c>
      <c r="H8" s="356" t="s">
        <v>7</v>
      </c>
      <c r="I8" s="305" t="s">
        <v>263</v>
      </c>
      <c r="J8" s="307" t="s">
        <v>6</v>
      </c>
      <c r="K8" s="309" t="s">
        <v>7</v>
      </c>
      <c r="L8" s="307" t="s">
        <v>6</v>
      </c>
      <c r="M8" s="309" t="s">
        <v>7</v>
      </c>
      <c r="N8" s="307" t="s">
        <v>6</v>
      </c>
      <c r="O8" s="309" t="s">
        <v>7</v>
      </c>
      <c r="P8" s="300" t="s">
        <v>6</v>
      </c>
      <c r="Q8" s="311" t="s">
        <v>7</v>
      </c>
      <c r="R8" s="300" t="s">
        <v>6</v>
      </c>
      <c r="S8" s="300" t="s">
        <v>7</v>
      </c>
      <c r="T8" s="300" t="s">
        <v>6</v>
      </c>
      <c r="U8" s="300" t="s">
        <v>7</v>
      </c>
      <c r="V8" s="302" t="s">
        <v>6</v>
      </c>
      <c r="W8" s="302" t="s">
        <v>7</v>
      </c>
      <c r="X8" s="358" t="s">
        <v>179</v>
      </c>
      <c r="Y8" s="294" t="s">
        <v>6</v>
      </c>
      <c r="Z8" s="294" t="s">
        <v>7</v>
      </c>
      <c r="AA8" s="360" t="s">
        <v>179</v>
      </c>
      <c r="AB8" s="296" t="s">
        <v>6</v>
      </c>
      <c r="AC8" s="296" t="s">
        <v>7</v>
      </c>
      <c r="AD8" s="362" t="s">
        <v>179</v>
      </c>
      <c r="AE8" s="298" t="s">
        <v>6</v>
      </c>
      <c r="AF8" s="290" t="s">
        <v>7</v>
      </c>
      <c r="AG8" s="258" t="s">
        <v>179</v>
      </c>
    </row>
    <row r="9" spans="1:34" s="1" customFormat="1" ht="22.5" customHeight="1" x14ac:dyDescent="0.25">
      <c r="A9" s="164"/>
      <c r="B9" s="152"/>
      <c r="C9" s="306"/>
      <c r="D9" s="357"/>
      <c r="E9" s="306"/>
      <c r="F9" s="357"/>
      <c r="G9" s="306"/>
      <c r="H9" s="357"/>
      <c r="I9" s="306"/>
      <c r="J9" s="308"/>
      <c r="K9" s="310"/>
      <c r="L9" s="308"/>
      <c r="M9" s="310"/>
      <c r="N9" s="308"/>
      <c r="O9" s="310"/>
      <c r="P9" s="301"/>
      <c r="Q9" s="312"/>
      <c r="R9" s="301"/>
      <c r="S9" s="301"/>
      <c r="T9" s="301"/>
      <c r="U9" s="301"/>
      <c r="V9" s="303"/>
      <c r="W9" s="303"/>
      <c r="X9" s="359"/>
      <c r="Y9" s="295"/>
      <c r="Z9" s="295"/>
      <c r="AA9" s="361"/>
      <c r="AB9" s="297"/>
      <c r="AC9" s="297"/>
      <c r="AD9" s="363"/>
      <c r="AE9" s="299"/>
      <c r="AF9" s="291"/>
      <c r="AG9" s="260"/>
    </row>
    <row r="10" spans="1:34" s="24" customFormat="1" x14ac:dyDescent="0.65">
      <c r="A10" s="292" t="s">
        <v>13</v>
      </c>
      <c r="B10" s="292"/>
      <c r="C10" s="30">
        <v>4721.0000000000009</v>
      </c>
      <c r="D10" s="30">
        <v>0</v>
      </c>
      <c r="E10" s="30">
        <v>484.77777777777783</v>
      </c>
      <c r="F10" s="30">
        <v>0.30769230769230771</v>
      </c>
      <c r="G10" s="30" t="e">
        <f t="shared" ref="G10:AG10" si="0">SUM(G11+G25+G43+G60+G69+G72+G74)</f>
        <v>#REF!</v>
      </c>
      <c r="H10" s="30" t="e">
        <f t="shared" si="0"/>
        <v>#REF!</v>
      </c>
      <c r="I10" s="30" t="e">
        <f t="shared" si="0"/>
        <v>#REF!</v>
      </c>
      <c r="J10" s="30">
        <v>189.88888888888891</v>
      </c>
      <c r="K10" s="133">
        <v>10.777777777777779</v>
      </c>
      <c r="L10" s="30">
        <v>13.958333333333334</v>
      </c>
      <c r="M10" s="30">
        <v>7</v>
      </c>
      <c r="N10" s="30" t="e">
        <f>SUM(N11+N25+N43+N60+N69+N72+N74)</f>
        <v>#REF!</v>
      </c>
      <c r="O10" s="30" t="e">
        <f t="shared" si="0"/>
        <v>#REF!</v>
      </c>
      <c r="P10" s="30">
        <v>127.08333333333334</v>
      </c>
      <c r="Q10" s="30">
        <f t="shared" si="0"/>
        <v>0</v>
      </c>
      <c r="R10" s="30">
        <v>0.91666666666666663</v>
      </c>
      <c r="S10" s="30">
        <f t="shared" si="0"/>
        <v>0</v>
      </c>
      <c r="T10" s="30" t="e">
        <f t="shared" si="0"/>
        <v>#REF!</v>
      </c>
      <c r="U10" s="30">
        <f t="shared" si="0"/>
        <v>0</v>
      </c>
      <c r="V10" s="30" t="e">
        <f t="shared" si="0"/>
        <v>#REF!</v>
      </c>
      <c r="W10" s="30" t="e">
        <f t="shared" si="0"/>
        <v>#REF!</v>
      </c>
      <c r="X10" s="30" t="e">
        <f t="shared" si="0"/>
        <v>#REF!</v>
      </c>
      <c r="Y10" s="30" t="e">
        <f t="shared" si="0"/>
        <v>#REF!</v>
      </c>
      <c r="Z10" s="30" t="e">
        <f t="shared" si="0"/>
        <v>#REF!</v>
      </c>
      <c r="AA10" s="30" t="e">
        <f t="shared" si="0"/>
        <v>#REF!</v>
      </c>
      <c r="AB10" s="30" t="e">
        <f t="shared" si="0"/>
        <v>#REF!</v>
      </c>
      <c r="AC10" s="30">
        <f t="shared" si="0"/>
        <v>0</v>
      </c>
      <c r="AD10" s="30" t="e">
        <f t="shared" si="0"/>
        <v>#REF!</v>
      </c>
      <c r="AE10" s="30" t="e">
        <f t="shared" si="0"/>
        <v>#REF!</v>
      </c>
      <c r="AF10" s="30" t="e">
        <f t="shared" si="0"/>
        <v>#REF!</v>
      </c>
      <c r="AG10" s="30" t="e">
        <f t="shared" si="0"/>
        <v>#REF!</v>
      </c>
    </row>
    <row r="11" spans="1:34" s="26" customFormat="1" x14ac:dyDescent="0.65">
      <c r="A11" s="145" t="s">
        <v>14</v>
      </c>
      <c r="B11" s="145"/>
      <c r="C11" s="39">
        <v>501.05555555555554</v>
      </c>
      <c r="D11" s="39">
        <v>0</v>
      </c>
      <c r="E11" s="39">
        <v>3.5</v>
      </c>
      <c r="F11" s="39">
        <v>0</v>
      </c>
      <c r="G11" s="39" t="e">
        <f t="shared" ref="G11:AG11" si="1">SUM(G12+G17+G23)</f>
        <v>#REF!</v>
      </c>
      <c r="H11" s="39" t="e">
        <f t="shared" si="1"/>
        <v>#REF!</v>
      </c>
      <c r="I11" s="39" t="e">
        <f t="shared" si="1"/>
        <v>#REF!</v>
      </c>
      <c r="J11" s="39">
        <v>57.666666666666671</v>
      </c>
      <c r="K11" s="134">
        <v>0</v>
      </c>
      <c r="L11" s="39">
        <v>0</v>
      </c>
      <c r="M11" s="39">
        <v>0</v>
      </c>
      <c r="N11" s="39" t="e">
        <f>SUM(N12+N17+N23)</f>
        <v>#REF!</v>
      </c>
      <c r="O11" s="39" t="e">
        <f t="shared" si="1"/>
        <v>#REF!</v>
      </c>
      <c r="P11" s="39">
        <v>18.583333333333332</v>
      </c>
      <c r="Q11" s="39">
        <f t="shared" si="1"/>
        <v>0</v>
      </c>
      <c r="R11" s="39">
        <v>0</v>
      </c>
      <c r="S11" s="39">
        <f t="shared" si="1"/>
        <v>0</v>
      </c>
      <c r="T11" s="39" t="e">
        <f t="shared" si="1"/>
        <v>#REF!</v>
      </c>
      <c r="U11" s="39">
        <f t="shared" si="1"/>
        <v>0</v>
      </c>
      <c r="V11" s="39" t="e">
        <f t="shared" si="1"/>
        <v>#REF!</v>
      </c>
      <c r="W11" s="39" t="e">
        <f t="shared" si="1"/>
        <v>#REF!</v>
      </c>
      <c r="X11" s="39" t="e">
        <f t="shared" si="1"/>
        <v>#REF!</v>
      </c>
      <c r="Y11" s="39" t="e">
        <f t="shared" si="1"/>
        <v>#REF!</v>
      </c>
      <c r="Z11" s="39" t="e">
        <f t="shared" si="1"/>
        <v>#REF!</v>
      </c>
      <c r="AA11" s="39" t="e">
        <f t="shared" si="1"/>
        <v>#REF!</v>
      </c>
      <c r="AB11" s="39" t="e">
        <f t="shared" si="1"/>
        <v>#REF!</v>
      </c>
      <c r="AC11" s="39">
        <f t="shared" si="1"/>
        <v>0</v>
      </c>
      <c r="AD11" s="39" t="e">
        <f t="shared" si="1"/>
        <v>#REF!</v>
      </c>
      <c r="AE11" s="39" t="e">
        <f t="shared" si="1"/>
        <v>#REF!</v>
      </c>
      <c r="AF11" s="39" t="e">
        <f t="shared" si="1"/>
        <v>#REF!</v>
      </c>
      <c r="AG11" s="39" t="e">
        <f t="shared" si="1"/>
        <v>#REF!</v>
      </c>
      <c r="AH11" s="26" t="e">
        <f>AA11+AD11</f>
        <v>#REF!</v>
      </c>
    </row>
    <row r="12" spans="1:34" s="26" customFormat="1" x14ac:dyDescent="0.65">
      <c r="A12" s="145"/>
      <c r="B12" s="145" t="s">
        <v>15</v>
      </c>
      <c r="C12" s="39">
        <v>142.5</v>
      </c>
      <c r="D12" s="39">
        <v>0</v>
      </c>
      <c r="E12" s="39">
        <v>0.83333333333333326</v>
      </c>
      <c r="F12" s="39">
        <v>0</v>
      </c>
      <c r="G12" s="39" t="e">
        <f t="shared" ref="G12:AG12" si="2">SUM(G13:G16)</f>
        <v>#REF!</v>
      </c>
      <c r="H12" s="39" t="e">
        <f t="shared" si="2"/>
        <v>#REF!</v>
      </c>
      <c r="I12" s="39" t="e">
        <f t="shared" si="2"/>
        <v>#REF!</v>
      </c>
      <c r="J12" s="39">
        <v>15.166666666666668</v>
      </c>
      <c r="K12" s="134">
        <v>0</v>
      </c>
      <c r="L12" s="39">
        <v>0</v>
      </c>
      <c r="M12" s="39">
        <v>0</v>
      </c>
      <c r="N12" s="39" t="e">
        <f>SUM(N13:N16)</f>
        <v>#REF!</v>
      </c>
      <c r="O12" s="39" t="e">
        <f t="shared" si="2"/>
        <v>#REF!</v>
      </c>
      <c r="P12" s="39">
        <v>5.75</v>
      </c>
      <c r="Q12" s="39">
        <f t="shared" si="2"/>
        <v>0</v>
      </c>
      <c r="R12" s="39">
        <v>0</v>
      </c>
      <c r="S12" s="39">
        <f t="shared" si="2"/>
        <v>0</v>
      </c>
      <c r="T12" s="39" t="e">
        <f t="shared" si="2"/>
        <v>#REF!</v>
      </c>
      <c r="U12" s="39">
        <f t="shared" si="2"/>
        <v>0</v>
      </c>
      <c r="V12" s="39" t="e">
        <f t="shared" si="2"/>
        <v>#REF!</v>
      </c>
      <c r="W12" s="39" t="e">
        <f t="shared" si="2"/>
        <v>#REF!</v>
      </c>
      <c r="X12" s="39" t="e">
        <f t="shared" si="2"/>
        <v>#REF!</v>
      </c>
      <c r="Y12" s="39" t="e">
        <f t="shared" si="2"/>
        <v>#REF!</v>
      </c>
      <c r="Z12" s="39" t="e">
        <f t="shared" si="2"/>
        <v>#REF!</v>
      </c>
      <c r="AA12" s="39" t="e">
        <f t="shared" si="2"/>
        <v>#REF!</v>
      </c>
      <c r="AB12" s="39" t="e">
        <f t="shared" si="2"/>
        <v>#REF!</v>
      </c>
      <c r="AC12" s="39">
        <f t="shared" si="2"/>
        <v>0</v>
      </c>
      <c r="AD12" s="39" t="e">
        <f t="shared" si="2"/>
        <v>#REF!</v>
      </c>
      <c r="AE12" s="39" t="e">
        <f t="shared" si="2"/>
        <v>#REF!</v>
      </c>
      <c r="AF12" s="39" t="e">
        <f t="shared" si="2"/>
        <v>#REF!</v>
      </c>
      <c r="AG12" s="39" t="e">
        <f t="shared" si="2"/>
        <v>#REF!</v>
      </c>
      <c r="AH12" s="26" t="e">
        <f t="shared" ref="AH12:AH77" si="3">AA12+AD12</f>
        <v>#REF!</v>
      </c>
    </row>
    <row r="13" spans="1:34" s="53" customFormat="1" x14ac:dyDescent="0.65">
      <c r="A13" s="144"/>
      <c r="B13" s="144" t="s">
        <v>16</v>
      </c>
      <c r="C13" s="52">
        <v>52.833333333333336</v>
      </c>
      <c r="D13" s="52">
        <v>0</v>
      </c>
      <c r="E13" s="52">
        <v>0</v>
      </c>
      <c r="F13" s="52">
        <v>0</v>
      </c>
      <c r="G13" s="52" t="e">
        <f>SUM(#REF!)</f>
        <v>#REF!</v>
      </c>
      <c r="H13" s="52" t="e">
        <f>SUM(#REF!)</f>
        <v>#REF!</v>
      </c>
      <c r="I13" s="52" t="e">
        <f>SUM(#REF!+#REF!)</f>
        <v>#REF!</v>
      </c>
      <c r="J13" s="52">
        <v>4.166666666666667</v>
      </c>
      <c r="K13" s="135">
        <v>0</v>
      </c>
      <c r="L13" s="52">
        <v>0</v>
      </c>
      <c r="M13" s="52">
        <v>0</v>
      </c>
      <c r="N13" s="52" t="e">
        <f>SUM(#REF!)</f>
        <v>#REF!</v>
      </c>
      <c r="O13" s="52" t="e">
        <f>SUM(#REF!)</f>
        <v>#REF!</v>
      </c>
      <c r="P13" s="52">
        <v>5.5</v>
      </c>
      <c r="Q13" s="52"/>
      <c r="R13" s="52">
        <v>0</v>
      </c>
      <c r="S13" s="52"/>
      <c r="T13" s="52" t="e">
        <f>#REF!</f>
        <v>#REF!</v>
      </c>
      <c r="U13" s="52"/>
      <c r="V13" s="52" t="e">
        <f>SUM(C13+E13+G13)/2+I13</f>
        <v>#REF!</v>
      </c>
      <c r="W13" s="52" t="e">
        <f>SUM(D13+F13+H13)/3</f>
        <v>#REF!</v>
      </c>
      <c r="X13" s="52" t="e">
        <f>V13+W13</f>
        <v>#REF!</v>
      </c>
      <c r="Y13" s="52" t="e">
        <f>SUM(J13+L13+N13)/2</f>
        <v>#REF!</v>
      </c>
      <c r="Z13" s="52" t="e">
        <f>SUM(K13+M13+O13)/3</f>
        <v>#REF!</v>
      </c>
      <c r="AA13" s="52" t="e">
        <f>Y13+Z13</f>
        <v>#REF!</v>
      </c>
      <c r="AB13" s="52" t="e">
        <f>SUM(P13+R13+T13)/2</f>
        <v>#REF!</v>
      </c>
      <c r="AC13" s="52">
        <v>0</v>
      </c>
      <c r="AD13" s="52" t="e">
        <f>AB13+AC13</f>
        <v>#REF!</v>
      </c>
      <c r="AE13" s="52" t="e">
        <f>V13+Y13+AB13</f>
        <v>#REF!</v>
      </c>
      <c r="AF13" s="52" t="e">
        <f>W13+Z13+AC13</f>
        <v>#REF!</v>
      </c>
      <c r="AG13" s="52" t="e">
        <f>AE13+AF13</f>
        <v>#REF!</v>
      </c>
      <c r="AH13" s="26" t="e">
        <f t="shared" si="3"/>
        <v>#REF!</v>
      </c>
    </row>
    <row r="14" spans="1:34" s="53" customFormat="1" x14ac:dyDescent="0.65">
      <c r="A14" s="144"/>
      <c r="B14" s="144" t="s">
        <v>17</v>
      </c>
      <c r="C14" s="52">
        <v>89.666666666666671</v>
      </c>
      <c r="D14" s="52">
        <v>0</v>
      </c>
      <c r="E14" s="52">
        <v>0.83333333333333326</v>
      </c>
      <c r="F14" s="52">
        <v>0</v>
      </c>
      <c r="G14" s="52" t="e">
        <f>SUM(#REF!)</f>
        <v>#REF!</v>
      </c>
      <c r="H14" s="52" t="e">
        <f>SUM(#REF!)</f>
        <v>#REF!</v>
      </c>
      <c r="I14" s="52" t="e">
        <f>SUM(#REF!+#REF!)</f>
        <v>#REF!</v>
      </c>
      <c r="J14" s="52">
        <v>0</v>
      </c>
      <c r="K14" s="135">
        <v>0</v>
      </c>
      <c r="L14" s="52">
        <v>0</v>
      </c>
      <c r="M14" s="52">
        <v>0</v>
      </c>
      <c r="N14" s="52" t="e">
        <f>SUM(#REF!)</f>
        <v>#REF!</v>
      </c>
      <c r="O14" s="52" t="e">
        <f>SUM(#REF!)</f>
        <v>#REF!</v>
      </c>
      <c r="P14" s="52">
        <f>'[1]ปีการศึกษา59 ตอบประกัน_ดิบ'!BZ14</f>
        <v>0</v>
      </c>
      <c r="Q14" s="52"/>
      <c r="R14" s="52">
        <v>0</v>
      </c>
      <c r="S14" s="52"/>
      <c r="T14" s="52" t="e">
        <f>#REF!</f>
        <v>#REF!</v>
      </c>
      <c r="U14" s="52"/>
      <c r="V14" s="52" t="e">
        <f t="shared" ref="V14:V15" si="4">SUM(C14+E14+G14)/2+I14</f>
        <v>#REF!</v>
      </c>
      <c r="W14" s="52" t="e">
        <f t="shared" ref="W14:W15" si="5">SUM(D14+F14+H14)/3</f>
        <v>#REF!</v>
      </c>
      <c r="X14" s="52" t="e">
        <f t="shared" ref="X14:X15" si="6">V14+W14</f>
        <v>#REF!</v>
      </c>
      <c r="Y14" s="52" t="e">
        <f t="shared" ref="Y14:Y16" si="7">SUM(J14+L14+N14)/2</f>
        <v>#REF!</v>
      </c>
      <c r="Z14" s="52" t="e">
        <f t="shared" ref="Z14:Z16" si="8">SUM(K14+M14+O14)/3</f>
        <v>#REF!</v>
      </c>
      <c r="AA14" s="52" t="e">
        <f t="shared" ref="AA14:AA16" si="9">Y14+Z14</f>
        <v>#REF!</v>
      </c>
      <c r="AB14" s="52" t="e">
        <f t="shared" ref="AB14:AB16" si="10">SUM(P14+R14+T14)/2</f>
        <v>#REF!</v>
      </c>
      <c r="AC14" s="52">
        <v>0</v>
      </c>
      <c r="AD14" s="52" t="e">
        <f t="shared" ref="AD14:AD16" si="11">AB14+AC14</f>
        <v>#REF!</v>
      </c>
      <c r="AE14" s="52" t="e">
        <f t="shared" ref="AE14:AE16" si="12">V14+Y14+AB14</f>
        <v>#REF!</v>
      </c>
      <c r="AF14" s="52" t="e">
        <f t="shared" ref="AF14:AF16" si="13">W14+Z14+AC14</f>
        <v>#REF!</v>
      </c>
      <c r="AG14" s="52" t="e">
        <f t="shared" ref="AG14:AG16" si="14">AE14+AF14</f>
        <v>#REF!</v>
      </c>
      <c r="AH14" s="26" t="e">
        <f t="shared" si="3"/>
        <v>#REF!</v>
      </c>
    </row>
    <row r="15" spans="1:34" s="53" customFormat="1" x14ac:dyDescent="0.65">
      <c r="A15" s="144"/>
      <c r="B15" s="144" t="s">
        <v>18</v>
      </c>
      <c r="C15" s="52">
        <v>0</v>
      </c>
      <c r="D15" s="52">
        <v>0</v>
      </c>
      <c r="E15" s="52">
        <v>0</v>
      </c>
      <c r="F15" s="52">
        <v>0</v>
      </c>
      <c r="G15" s="52" t="e">
        <f>SUM(#REF!)</f>
        <v>#REF!</v>
      </c>
      <c r="H15" s="52" t="e">
        <f>SUM(#REF!)</f>
        <v>#REF!</v>
      </c>
      <c r="I15" s="52" t="e">
        <f>SUM(#REF!+#REF!)</f>
        <v>#REF!</v>
      </c>
      <c r="J15" s="52">
        <v>4.75</v>
      </c>
      <c r="K15" s="135">
        <v>0</v>
      </c>
      <c r="L15" s="52">
        <v>0</v>
      </c>
      <c r="M15" s="52">
        <v>0</v>
      </c>
      <c r="N15" s="52" t="e">
        <f>SUM(#REF!)</f>
        <v>#REF!</v>
      </c>
      <c r="O15" s="52" t="e">
        <f>SUM(#REF!)</f>
        <v>#REF!</v>
      </c>
      <c r="P15" s="52">
        <f>'[1]ปีการศึกษา59 ตอบประกัน_ดิบ'!BZ15</f>
        <v>0</v>
      </c>
      <c r="Q15" s="52"/>
      <c r="R15" s="52">
        <v>0</v>
      </c>
      <c r="S15" s="52"/>
      <c r="T15" s="52" t="e">
        <f>#REF!</f>
        <v>#REF!</v>
      </c>
      <c r="U15" s="52"/>
      <c r="V15" s="52" t="e">
        <f t="shared" si="4"/>
        <v>#REF!</v>
      </c>
      <c r="W15" s="52" t="e">
        <f t="shared" si="5"/>
        <v>#REF!</v>
      </c>
      <c r="X15" s="52" t="e">
        <f t="shared" si="6"/>
        <v>#REF!</v>
      </c>
      <c r="Y15" s="52" t="e">
        <f t="shared" si="7"/>
        <v>#REF!</v>
      </c>
      <c r="Z15" s="52" t="e">
        <f t="shared" si="8"/>
        <v>#REF!</v>
      </c>
      <c r="AA15" s="52" t="e">
        <f t="shared" si="9"/>
        <v>#REF!</v>
      </c>
      <c r="AB15" s="52" t="e">
        <f t="shared" si="10"/>
        <v>#REF!</v>
      </c>
      <c r="AC15" s="52">
        <v>0</v>
      </c>
      <c r="AD15" s="52" t="e">
        <f t="shared" si="11"/>
        <v>#REF!</v>
      </c>
      <c r="AE15" s="52" t="e">
        <f t="shared" si="12"/>
        <v>#REF!</v>
      </c>
      <c r="AF15" s="52" t="e">
        <f t="shared" si="13"/>
        <v>#REF!</v>
      </c>
      <c r="AG15" s="52" t="e">
        <f t="shared" si="14"/>
        <v>#REF!</v>
      </c>
      <c r="AH15" s="26" t="e">
        <f t="shared" si="3"/>
        <v>#REF!</v>
      </c>
    </row>
    <row r="16" spans="1:34" s="53" customFormat="1" x14ac:dyDescent="0.65">
      <c r="A16" s="144"/>
      <c r="B16" s="144" t="s">
        <v>19</v>
      </c>
      <c r="C16" s="52">
        <v>0</v>
      </c>
      <c r="D16" s="52">
        <v>0</v>
      </c>
      <c r="E16" s="52">
        <v>0</v>
      </c>
      <c r="F16" s="52">
        <v>0</v>
      </c>
      <c r="G16" s="52" t="e">
        <f>SUM(#REF!)</f>
        <v>#REF!</v>
      </c>
      <c r="H16" s="52" t="e">
        <f>SUM(#REF!)</f>
        <v>#REF!</v>
      </c>
      <c r="I16" s="52" t="e">
        <f>SUM(#REF!+#REF!)</f>
        <v>#REF!</v>
      </c>
      <c r="J16" s="52">
        <v>6.25</v>
      </c>
      <c r="K16" s="135">
        <v>0</v>
      </c>
      <c r="L16" s="52">
        <v>0</v>
      </c>
      <c r="M16" s="52">
        <v>0</v>
      </c>
      <c r="N16" s="52" t="e">
        <f>SUM(#REF!)</f>
        <v>#REF!</v>
      </c>
      <c r="O16" s="52" t="e">
        <f>SUM(#REF!)</f>
        <v>#REF!</v>
      </c>
      <c r="P16" s="52">
        <f>'[1]ปีการศึกษา59 ตอบประกัน_ดิบ'!BZ16</f>
        <v>0</v>
      </c>
      <c r="Q16" s="52"/>
      <c r="R16" s="52">
        <v>0</v>
      </c>
      <c r="S16" s="52"/>
      <c r="T16" s="52" t="e">
        <f>#REF!</f>
        <v>#REF!</v>
      </c>
      <c r="U16" s="52"/>
      <c r="V16" s="52" t="e">
        <f>SUM(C16+E16+G16)/2+I16</f>
        <v>#REF!</v>
      </c>
      <c r="W16" s="52" t="e">
        <f>SUM(D16+F16+H16)/3</f>
        <v>#REF!</v>
      </c>
      <c r="X16" s="52" t="e">
        <f>V16+W16</f>
        <v>#REF!</v>
      </c>
      <c r="Y16" s="52" t="e">
        <f t="shared" si="7"/>
        <v>#REF!</v>
      </c>
      <c r="Z16" s="52" t="e">
        <f t="shared" si="8"/>
        <v>#REF!</v>
      </c>
      <c r="AA16" s="52" t="e">
        <f t="shared" si="9"/>
        <v>#REF!</v>
      </c>
      <c r="AB16" s="52" t="e">
        <f t="shared" si="10"/>
        <v>#REF!</v>
      </c>
      <c r="AC16" s="52">
        <v>0</v>
      </c>
      <c r="AD16" s="52" t="e">
        <f t="shared" si="11"/>
        <v>#REF!</v>
      </c>
      <c r="AE16" s="52" t="e">
        <f t="shared" si="12"/>
        <v>#REF!</v>
      </c>
      <c r="AF16" s="52" t="e">
        <f t="shared" si="13"/>
        <v>#REF!</v>
      </c>
      <c r="AG16" s="52" t="e">
        <f t="shared" si="14"/>
        <v>#REF!</v>
      </c>
      <c r="AH16" s="26" t="e">
        <f t="shared" si="3"/>
        <v>#REF!</v>
      </c>
    </row>
    <row r="17" spans="1:36" s="26" customFormat="1" x14ac:dyDescent="0.65">
      <c r="A17" s="145"/>
      <c r="B17" s="145" t="s">
        <v>20</v>
      </c>
      <c r="C17" s="39">
        <v>257</v>
      </c>
      <c r="D17" s="39">
        <v>0</v>
      </c>
      <c r="E17" s="39">
        <v>0.27777777777777779</v>
      </c>
      <c r="F17" s="39">
        <v>0</v>
      </c>
      <c r="G17" s="39" t="e">
        <f>SUM(G18:G22)</f>
        <v>#REF!</v>
      </c>
      <c r="H17" s="39" t="e">
        <f t="shared" ref="H17:AJ17" si="15">SUM(H18:H22)</f>
        <v>#REF!</v>
      </c>
      <c r="I17" s="39" t="e">
        <f t="shared" si="15"/>
        <v>#REF!</v>
      </c>
      <c r="J17" s="39">
        <f t="shared" si="15"/>
        <v>35.25</v>
      </c>
      <c r="K17" s="39">
        <f t="shared" si="15"/>
        <v>0</v>
      </c>
      <c r="L17" s="39">
        <f t="shared" si="15"/>
        <v>0</v>
      </c>
      <c r="M17" s="39">
        <f t="shared" si="15"/>
        <v>0</v>
      </c>
      <c r="N17" s="39" t="e">
        <f t="shared" si="15"/>
        <v>#REF!</v>
      </c>
      <c r="O17" s="39" t="e">
        <f t="shared" si="15"/>
        <v>#REF!</v>
      </c>
      <c r="P17" s="39">
        <f t="shared" si="15"/>
        <v>12.166666666666666</v>
      </c>
      <c r="Q17" s="39">
        <f t="shared" si="15"/>
        <v>0</v>
      </c>
      <c r="R17" s="39">
        <f t="shared" si="15"/>
        <v>0</v>
      </c>
      <c r="S17" s="39">
        <f t="shared" si="15"/>
        <v>0</v>
      </c>
      <c r="T17" s="39" t="e">
        <f t="shared" si="15"/>
        <v>#REF!</v>
      </c>
      <c r="U17" s="39">
        <f t="shared" si="15"/>
        <v>0</v>
      </c>
      <c r="V17" s="39" t="e">
        <f t="shared" si="15"/>
        <v>#REF!</v>
      </c>
      <c r="W17" s="39" t="e">
        <f t="shared" si="15"/>
        <v>#REF!</v>
      </c>
      <c r="X17" s="39" t="e">
        <f t="shared" si="15"/>
        <v>#REF!</v>
      </c>
      <c r="Y17" s="39" t="e">
        <f t="shared" si="15"/>
        <v>#REF!</v>
      </c>
      <c r="Z17" s="39" t="e">
        <f t="shared" si="15"/>
        <v>#REF!</v>
      </c>
      <c r="AA17" s="39" t="e">
        <f t="shared" si="15"/>
        <v>#REF!</v>
      </c>
      <c r="AB17" s="39" t="e">
        <f t="shared" si="15"/>
        <v>#REF!</v>
      </c>
      <c r="AC17" s="39">
        <f t="shared" si="15"/>
        <v>0</v>
      </c>
      <c r="AD17" s="39" t="e">
        <f t="shared" si="15"/>
        <v>#REF!</v>
      </c>
      <c r="AE17" s="39" t="e">
        <f t="shared" si="15"/>
        <v>#REF!</v>
      </c>
      <c r="AF17" s="39" t="e">
        <f t="shared" si="15"/>
        <v>#REF!</v>
      </c>
      <c r="AG17" s="39" t="e">
        <f t="shared" si="15"/>
        <v>#REF!</v>
      </c>
      <c r="AH17" s="39" t="e">
        <f t="shared" si="15"/>
        <v>#REF!</v>
      </c>
      <c r="AI17" s="39">
        <f t="shared" si="15"/>
        <v>0</v>
      </c>
      <c r="AJ17" s="39">
        <f t="shared" si="15"/>
        <v>0</v>
      </c>
    </row>
    <row r="18" spans="1:36" s="53" customFormat="1" x14ac:dyDescent="0.65">
      <c r="A18" s="144"/>
      <c r="B18" s="144" t="s">
        <v>22</v>
      </c>
      <c r="C18" s="52">
        <v>141.72222222222223</v>
      </c>
      <c r="D18" s="52">
        <v>0</v>
      </c>
      <c r="E18" s="52">
        <v>0.27777777777777779</v>
      </c>
      <c r="F18" s="52">
        <v>0</v>
      </c>
      <c r="G18" s="52" t="e">
        <f>SUM(#REF!)</f>
        <v>#REF!</v>
      </c>
      <c r="H18" s="52" t="e">
        <f>SUM(#REF!)</f>
        <v>#REF!</v>
      </c>
      <c r="I18" s="52" t="e">
        <f>SUM(#REF!+#REF!)</f>
        <v>#REF!</v>
      </c>
      <c r="J18" s="52">
        <v>25.833333333333332</v>
      </c>
      <c r="K18" s="135">
        <v>0</v>
      </c>
      <c r="L18" s="52">
        <v>0</v>
      </c>
      <c r="M18" s="52">
        <v>0</v>
      </c>
      <c r="N18" s="52" t="e">
        <f>SUM(#REF!)</f>
        <v>#REF!</v>
      </c>
      <c r="O18" s="52" t="e">
        <f>SUM(#REF!)</f>
        <v>#REF!</v>
      </c>
      <c r="P18" s="52">
        <f>'[1]ปีการศึกษา59 ตอบประกัน_ดิบ'!BZ18</f>
        <v>8.9166666666666661</v>
      </c>
      <c r="Q18" s="52"/>
      <c r="R18" s="52">
        <v>0</v>
      </c>
      <c r="S18" s="52"/>
      <c r="T18" s="52" t="e">
        <f>#REF!</f>
        <v>#REF!</v>
      </c>
      <c r="U18" s="52"/>
      <c r="V18" s="52" t="e">
        <f t="shared" ref="V18:V21" si="16">SUM(C18+E18+G18)/2+I18</f>
        <v>#REF!</v>
      </c>
      <c r="W18" s="52" t="e">
        <f t="shared" ref="W18:W21" si="17">SUM(D18+F18+H18)/3</f>
        <v>#REF!</v>
      </c>
      <c r="X18" s="52" t="e">
        <f t="shared" ref="X18:X21" si="18">V18+W18</f>
        <v>#REF!</v>
      </c>
      <c r="Y18" s="52" t="e">
        <f t="shared" ref="Y18:Y21" si="19">SUM(J18+L18+N18)/2</f>
        <v>#REF!</v>
      </c>
      <c r="Z18" s="52" t="e">
        <f t="shared" ref="Z18:Z21" si="20">SUM(K18+M18+O18)/3</f>
        <v>#REF!</v>
      </c>
      <c r="AA18" s="52" t="e">
        <f t="shared" ref="AA18:AA21" si="21">Y18+Z18</f>
        <v>#REF!</v>
      </c>
      <c r="AB18" s="52" t="e">
        <f t="shared" ref="AB18:AB22" si="22">SUM(P18+R18+T18)/2</f>
        <v>#REF!</v>
      </c>
      <c r="AC18" s="52">
        <v>0</v>
      </c>
      <c r="AD18" s="52" t="e">
        <f t="shared" ref="AD18:AD21" si="23">AB18+AC18</f>
        <v>#REF!</v>
      </c>
      <c r="AE18" s="52" t="e">
        <f t="shared" ref="AE18:AE21" si="24">V18+Y18+AB18</f>
        <v>#REF!</v>
      </c>
      <c r="AF18" s="52" t="e">
        <f t="shared" ref="AF18:AF21" si="25">W18+Z18+AC18</f>
        <v>#REF!</v>
      </c>
      <c r="AG18" s="52" t="e">
        <f t="shared" ref="AG18:AG21" si="26">AE18+AF18</f>
        <v>#REF!</v>
      </c>
      <c r="AH18" s="26" t="e">
        <f t="shared" si="3"/>
        <v>#REF!</v>
      </c>
    </row>
    <row r="19" spans="1:36" s="53" customFormat="1" x14ac:dyDescent="0.65">
      <c r="A19" s="144"/>
      <c r="B19" s="144" t="s">
        <v>23</v>
      </c>
      <c r="C19" s="52">
        <v>58.333333333333336</v>
      </c>
      <c r="D19" s="52">
        <v>0</v>
      </c>
      <c r="E19" s="52">
        <v>0</v>
      </c>
      <c r="F19" s="52">
        <v>0</v>
      </c>
      <c r="G19" s="52" t="e">
        <f>SUM(#REF!)</f>
        <v>#REF!</v>
      </c>
      <c r="H19" s="52" t="e">
        <f>SUM(#REF!)</f>
        <v>#REF!</v>
      </c>
      <c r="I19" s="52" t="e">
        <f>SUM(#REF!+#REF!)</f>
        <v>#REF!</v>
      </c>
      <c r="J19" s="52">
        <v>0</v>
      </c>
      <c r="K19" s="135">
        <v>0</v>
      </c>
      <c r="L19" s="52">
        <v>0</v>
      </c>
      <c r="M19" s="52">
        <v>0</v>
      </c>
      <c r="N19" s="52" t="e">
        <f>SUM(#REF!)</f>
        <v>#REF!</v>
      </c>
      <c r="O19" s="52" t="e">
        <f>SUM(#REF!)</f>
        <v>#REF!</v>
      </c>
      <c r="P19" s="52">
        <f>'[1]ปีการศึกษา59 ตอบประกัน_ดิบ'!BZ19</f>
        <v>0</v>
      </c>
      <c r="Q19" s="52"/>
      <c r="R19" s="52">
        <v>0</v>
      </c>
      <c r="S19" s="52"/>
      <c r="T19" s="52" t="e">
        <f>#REF!</f>
        <v>#REF!</v>
      </c>
      <c r="U19" s="52"/>
      <c r="V19" s="52" t="e">
        <f t="shared" si="16"/>
        <v>#REF!</v>
      </c>
      <c r="W19" s="52" t="e">
        <f t="shared" si="17"/>
        <v>#REF!</v>
      </c>
      <c r="X19" s="52" t="e">
        <f t="shared" si="18"/>
        <v>#REF!</v>
      </c>
      <c r="Y19" s="52" t="e">
        <f t="shared" si="19"/>
        <v>#REF!</v>
      </c>
      <c r="Z19" s="52" t="e">
        <f t="shared" si="20"/>
        <v>#REF!</v>
      </c>
      <c r="AA19" s="52" t="e">
        <f t="shared" si="21"/>
        <v>#REF!</v>
      </c>
      <c r="AB19" s="52" t="e">
        <f t="shared" si="22"/>
        <v>#REF!</v>
      </c>
      <c r="AC19" s="52">
        <v>0</v>
      </c>
      <c r="AD19" s="52" t="e">
        <f t="shared" si="23"/>
        <v>#REF!</v>
      </c>
      <c r="AE19" s="52" t="e">
        <f t="shared" si="24"/>
        <v>#REF!</v>
      </c>
      <c r="AF19" s="52" t="e">
        <f t="shared" si="25"/>
        <v>#REF!</v>
      </c>
      <c r="AG19" s="52" t="e">
        <f t="shared" si="26"/>
        <v>#REF!</v>
      </c>
      <c r="AH19" s="26" t="e">
        <f t="shared" si="3"/>
        <v>#REF!</v>
      </c>
    </row>
    <row r="20" spans="1:36" s="53" customFormat="1" x14ac:dyDescent="0.65">
      <c r="A20" s="144"/>
      <c r="B20" s="140" t="s">
        <v>274</v>
      </c>
      <c r="C20" s="52">
        <v>56.944444444444443</v>
      </c>
      <c r="D20" s="52">
        <v>0</v>
      </c>
      <c r="E20" s="52">
        <v>0</v>
      </c>
      <c r="F20" s="52">
        <v>0</v>
      </c>
      <c r="G20" s="52" t="e">
        <f>SUM(#REF!)</f>
        <v>#REF!</v>
      </c>
      <c r="H20" s="52" t="e">
        <f>SUM(#REF!)</f>
        <v>#REF!</v>
      </c>
      <c r="I20" s="52" t="e">
        <f>SUM(#REF!+#REF!)</f>
        <v>#REF!</v>
      </c>
      <c r="J20" s="52">
        <v>0</v>
      </c>
      <c r="K20" s="135">
        <v>0</v>
      </c>
      <c r="L20" s="52">
        <v>0</v>
      </c>
      <c r="M20" s="52">
        <v>0</v>
      </c>
      <c r="N20" s="52" t="e">
        <f>SUM(#REF!)</f>
        <v>#REF!</v>
      </c>
      <c r="O20" s="52" t="e">
        <f>SUM(#REF!)</f>
        <v>#REF!</v>
      </c>
      <c r="P20" s="52">
        <f>'[1]ปีการศึกษา59 ตอบประกัน_ดิบ'!BZ20</f>
        <v>0</v>
      </c>
      <c r="Q20" s="52"/>
      <c r="R20" s="52">
        <v>0</v>
      </c>
      <c r="S20" s="52"/>
      <c r="T20" s="52" t="e">
        <f>#REF!</f>
        <v>#REF!</v>
      </c>
      <c r="U20" s="52"/>
      <c r="V20" s="52" t="e">
        <f t="shared" si="16"/>
        <v>#REF!</v>
      </c>
      <c r="W20" s="52" t="e">
        <f t="shared" si="17"/>
        <v>#REF!</v>
      </c>
      <c r="X20" s="52" t="e">
        <f t="shared" si="18"/>
        <v>#REF!</v>
      </c>
      <c r="Y20" s="52" t="e">
        <f t="shared" si="19"/>
        <v>#REF!</v>
      </c>
      <c r="Z20" s="52" t="e">
        <f t="shared" si="20"/>
        <v>#REF!</v>
      </c>
      <c r="AA20" s="52" t="e">
        <f t="shared" si="21"/>
        <v>#REF!</v>
      </c>
      <c r="AB20" s="52" t="e">
        <f t="shared" si="22"/>
        <v>#REF!</v>
      </c>
      <c r="AC20" s="52">
        <v>0</v>
      </c>
      <c r="AD20" s="52" t="e">
        <f t="shared" si="23"/>
        <v>#REF!</v>
      </c>
      <c r="AE20" s="52" t="e">
        <f t="shared" si="24"/>
        <v>#REF!</v>
      </c>
      <c r="AF20" s="52" t="e">
        <f t="shared" si="25"/>
        <v>#REF!</v>
      </c>
      <c r="AG20" s="52" t="e">
        <f t="shared" si="26"/>
        <v>#REF!</v>
      </c>
      <c r="AH20" s="26" t="e">
        <f t="shared" si="3"/>
        <v>#REF!</v>
      </c>
    </row>
    <row r="21" spans="1:36" s="53" customFormat="1" x14ac:dyDescent="0.65">
      <c r="A21" s="144"/>
      <c r="B21" s="144" t="s">
        <v>21</v>
      </c>
      <c r="C21" s="52">
        <v>0</v>
      </c>
      <c r="D21" s="52">
        <v>0</v>
      </c>
      <c r="E21" s="52">
        <v>0</v>
      </c>
      <c r="F21" s="52">
        <v>0</v>
      </c>
      <c r="G21" s="52" t="e">
        <f>SUM(#REF!)</f>
        <v>#REF!</v>
      </c>
      <c r="H21" s="52" t="e">
        <f>SUM(#REF!)</f>
        <v>#REF!</v>
      </c>
      <c r="I21" s="52" t="e">
        <f>SUM(#REF!+#REF!)</f>
        <v>#REF!</v>
      </c>
      <c r="J21" s="52">
        <v>9.4166666666666661</v>
      </c>
      <c r="K21" s="135">
        <v>0</v>
      </c>
      <c r="L21" s="52">
        <v>0</v>
      </c>
      <c r="M21" s="52">
        <v>0</v>
      </c>
      <c r="N21" s="52" t="e">
        <f>SUM(#REF!)</f>
        <v>#REF!</v>
      </c>
      <c r="O21" s="52" t="e">
        <f>SUM(#REF!)</f>
        <v>#REF!</v>
      </c>
      <c r="P21" s="52">
        <f>'[1]ปีการศึกษา59 ตอบประกัน_ดิบ'!BZ21</f>
        <v>3.25</v>
      </c>
      <c r="Q21" s="52"/>
      <c r="R21" s="52">
        <v>0</v>
      </c>
      <c r="S21" s="52"/>
      <c r="T21" s="52" t="e">
        <f>#REF!</f>
        <v>#REF!</v>
      </c>
      <c r="U21" s="52"/>
      <c r="V21" s="52" t="e">
        <f t="shared" si="16"/>
        <v>#REF!</v>
      </c>
      <c r="W21" s="52" t="e">
        <f t="shared" si="17"/>
        <v>#REF!</v>
      </c>
      <c r="X21" s="52" t="e">
        <f t="shared" si="18"/>
        <v>#REF!</v>
      </c>
      <c r="Y21" s="52" t="e">
        <f t="shared" si="19"/>
        <v>#REF!</v>
      </c>
      <c r="Z21" s="52" t="e">
        <f t="shared" si="20"/>
        <v>#REF!</v>
      </c>
      <c r="AA21" s="52" t="e">
        <f t="shared" si="21"/>
        <v>#REF!</v>
      </c>
      <c r="AB21" s="52" t="e">
        <f t="shared" si="22"/>
        <v>#REF!</v>
      </c>
      <c r="AC21" s="52">
        <v>0</v>
      </c>
      <c r="AD21" s="52" t="e">
        <f t="shared" si="23"/>
        <v>#REF!</v>
      </c>
      <c r="AE21" s="52" t="e">
        <f t="shared" si="24"/>
        <v>#REF!</v>
      </c>
      <c r="AF21" s="52" t="e">
        <f t="shared" si="25"/>
        <v>#REF!</v>
      </c>
      <c r="AG21" s="52" t="e">
        <f t="shared" si="26"/>
        <v>#REF!</v>
      </c>
      <c r="AH21" s="26" t="e">
        <f t="shared" si="3"/>
        <v>#REF!</v>
      </c>
    </row>
    <row r="22" spans="1:36" s="53" customFormat="1" x14ac:dyDescent="0.65">
      <c r="A22" s="144"/>
      <c r="B22" s="144" t="s">
        <v>273</v>
      </c>
      <c r="C22" s="52">
        <v>0</v>
      </c>
      <c r="D22" s="52">
        <v>0</v>
      </c>
      <c r="E22" s="52">
        <v>0</v>
      </c>
      <c r="F22" s="52">
        <v>0</v>
      </c>
      <c r="G22" s="52" t="e">
        <f>SUM(#REF!)</f>
        <v>#REF!</v>
      </c>
      <c r="H22" s="52" t="e">
        <f>SUM(#REF!)</f>
        <v>#REF!</v>
      </c>
      <c r="I22" s="52" t="e">
        <f>SUM(#REF!+#REF!)</f>
        <v>#REF!</v>
      </c>
      <c r="J22" s="52">
        <v>0</v>
      </c>
      <c r="K22" s="135">
        <v>0</v>
      </c>
      <c r="L22" s="52">
        <v>0</v>
      </c>
      <c r="M22" s="52">
        <v>0</v>
      </c>
      <c r="N22" s="52" t="e">
        <f>SUM(#REF!)</f>
        <v>#REF!</v>
      </c>
      <c r="O22" s="52" t="e">
        <f>SUM(#REF!)</f>
        <v>#REF!</v>
      </c>
      <c r="P22" s="52">
        <v>0</v>
      </c>
      <c r="Q22" s="52"/>
      <c r="R22" s="52">
        <v>0</v>
      </c>
      <c r="S22" s="52"/>
      <c r="T22" s="52" t="e">
        <f>#REF!</f>
        <v>#REF!</v>
      </c>
      <c r="U22" s="52"/>
      <c r="V22" s="52" t="e">
        <f t="shared" ref="V22" si="27">SUM(C22+E22+G22)/2+I22</f>
        <v>#REF!</v>
      </c>
      <c r="W22" s="52" t="e">
        <f t="shared" ref="W22" si="28">SUM(D22+F22+H22)/3</f>
        <v>#REF!</v>
      </c>
      <c r="X22" s="52" t="e">
        <f t="shared" ref="X22" si="29">V22+W22</f>
        <v>#REF!</v>
      </c>
      <c r="Y22" s="52" t="e">
        <f t="shared" ref="Y22" si="30">SUM(J22+L22+N22)/2</f>
        <v>#REF!</v>
      </c>
      <c r="Z22" s="52" t="e">
        <f t="shared" ref="Z22" si="31">SUM(K22+M22+O22)/3</f>
        <v>#REF!</v>
      </c>
      <c r="AA22" s="52" t="e">
        <f t="shared" ref="AA22" si="32">Y22+Z22</f>
        <v>#REF!</v>
      </c>
      <c r="AB22" s="52" t="e">
        <f t="shared" si="22"/>
        <v>#REF!</v>
      </c>
      <c r="AC22" s="52">
        <v>0</v>
      </c>
      <c r="AD22" s="52" t="e">
        <f t="shared" ref="AD22" si="33">AB22+AC22</f>
        <v>#REF!</v>
      </c>
      <c r="AE22" s="52" t="e">
        <f t="shared" ref="AE22" si="34">V22+Y22+AB22</f>
        <v>#REF!</v>
      </c>
      <c r="AF22" s="52" t="e">
        <f t="shared" ref="AF22" si="35">W22+Z22+AC22</f>
        <v>#REF!</v>
      </c>
      <c r="AG22" s="52" t="e">
        <f t="shared" ref="AG22" si="36">AE22+AF22</f>
        <v>#REF!</v>
      </c>
      <c r="AH22" s="26" t="e">
        <f t="shared" si="3"/>
        <v>#REF!</v>
      </c>
    </row>
    <row r="23" spans="1:36" s="26" customFormat="1" x14ac:dyDescent="0.65">
      <c r="A23" s="145"/>
      <c r="B23" s="145" t="s">
        <v>25</v>
      </c>
      <c r="C23" s="39">
        <v>101.55555555555556</v>
      </c>
      <c r="D23" s="39">
        <v>0</v>
      </c>
      <c r="E23" s="39">
        <v>2.3888888888888888</v>
      </c>
      <c r="F23" s="39">
        <v>0</v>
      </c>
      <c r="G23" s="39" t="e">
        <f t="shared" ref="G23:AG23" si="37">SUM(G24)</f>
        <v>#REF!</v>
      </c>
      <c r="H23" s="39" t="e">
        <f t="shared" si="37"/>
        <v>#REF!</v>
      </c>
      <c r="I23" s="39" t="e">
        <f t="shared" si="37"/>
        <v>#REF!</v>
      </c>
      <c r="J23" s="39">
        <v>7.25</v>
      </c>
      <c r="K23" s="134">
        <v>0</v>
      </c>
      <c r="L23" s="39">
        <v>0</v>
      </c>
      <c r="M23" s="39">
        <v>0</v>
      </c>
      <c r="N23" s="39" t="e">
        <f t="shared" si="37"/>
        <v>#REF!</v>
      </c>
      <c r="O23" s="39" t="e">
        <f t="shared" si="37"/>
        <v>#REF!</v>
      </c>
      <c r="P23" s="39">
        <f>'[1]ปีการศึกษา59 ตอบประกัน_ดิบ'!BZ22</f>
        <v>6.083333333333333</v>
      </c>
      <c r="Q23" s="39">
        <f t="shared" si="37"/>
        <v>0</v>
      </c>
      <c r="R23" s="39">
        <v>0</v>
      </c>
      <c r="S23" s="39">
        <f t="shared" si="37"/>
        <v>0</v>
      </c>
      <c r="T23" s="39" t="e">
        <f t="shared" si="37"/>
        <v>#REF!</v>
      </c>
      <c r="U23" s="39">
        <f t="shared" si="37"/>
        <v>0</v>
      </c>
      <c r="V23" s="39" t="e">
        <f t="shared" si="37"/>
        <v>#REF!</v>
      </c>
      <c r="W23" s="39" t="e">
        <f t="shared" si="37"/>
        <v>#REF!</v>
      </c>
      <c r="X23" s="39" t="e">
        <f t="shared" si="37"/>
        <v>#REF!</v>
      </c>
      <c r="Y23" s="39" t="e">
        <f t="shared" si="37"/>
        <v>#REF!</v>
      </c>
      <c r="Z23" s="39" t="e">
        <f t="shared" si="37"/>
        <v>#REF!</v>
      </c>
      <c r="AA23" s="39" t="e">
        <f t="shared" si="37"/>
        <v>#REF!</v>
      </c>
      <c r="AB23" s="39" t="e">
        <f t="shared" si="37"/>
        <v>#REF!</v>
      </c>
      <c r="AC23" s="39">
        <f t="shared" si="37"/>
        <v>0</v>
      </c>
      <c r="AD23" s="39" t="e">
        <f t="shared" si="37"/>
        <v>#REF!</v>
      </c>
      <c r="AE23" s="39" t="e">
        <f t="shared" si="37"/>
        <v>#REF!</v>
      </c>
      <c r="AF23" s="39" t="e">
        <f t="shared" si="37"/>
        <v>#REF!</v>
      </c>
      <c r="AG23" s="39" t="e">
        <f t="shared" si="37"/>
        <v>#REF!</v>
      </c>
      <c r="AH23" s="26" t="e">
        <f t="shared" si="3"/>
        <v>#REF!</v>
      </c>
    </row>
    <row r="24" spans="1:36" s="53" customFormat="1" x14ac:dyDescent="0.65">
      <c r="A24" s="144"/>
      <c r="B24" s="144" t="s">
        <v>26</v>
      </c>
      <c r="C24" s="52">
        <v>101.55555555555556</v>
      </c>
      <c r="D24" s="52">
        <v>0</v>
      </c>
      <c r="E24" s="52">
        <v>2.3888888888888888</v>
      </c>
      <c r="F24" s="52">
        <v>0</v>
      </c>
      <c r="G24" s="52" t="e">
        <f>SUM(#REF!)</f>
        <v>#REF!</v>
      </c>
      <c r="H24" s="52" t="e">
        <f>SUM(#REF!)</f>
        <v>#REF!</v>
      </c>
      <c r="I24" s="52" t="e">
        <f>SUM(#REF!+#REF!)</f>
        <v>#REF!</v>
      </c>
      <c r="J24" s="52">
        <v>7.25</v>
      </c>
      <c r="K24" s="135">
        <v>0</v>
      </c>
      <c r="L24" s="52">
        <v>0</v>
      </c>
      <c r="M24" s="52">
        <v>0</v>
      </c>
      <c r="N24" s="52" t="e">
        <f>SUM(#REF!)</f>
        <v>#REF!</v>
      </c>
      <c r="O24" s="52" t="e">
        <f>SUM(#REF!)</f>
        <v>#REF!</v>
      </c>
      <c r="P24" s="52">
        <f>'[1]ปีการศึกษา59 ตอบประกัน_ดิบ'!BZ23</f>
        <v>6.083333333333333</v>
      </c>
      <c r="Q24" s="52"/>
      <c r="R24" s="52">
        <v>0</v>
      </c>
      <c r="S24" s="52"/>
      <c r="T24" s="52" t="e">
        <f>#REF!</f>
        <v>#REF!</v>
      </c>
      <c r="U24" s="52"/>
      <c r="V24" s="52" t="e">
        <f>SUM(C24+E24+G24)/2+I24</f>
        <v>#REF!</v>
      </c>
      <c r="W24" s="52" t="e">
        <f>SUM(D24+F24+H24)/3</f>
        <v>#REF!</v>
      </c>
      <c r="X24" s="52" t="e">
        <f>V24+W24</f>
        <v>#REF!</v>
      </c>
      <c r="Y24" s="52" t="e">
        <f t="shared" ref="Y24" si="38">SUM(J24+L24+N24)/2</f>
        <v>#REF!</v>
      </c>
      <c r="Z24" s="52" t="e">
        <f t="shared" ref="Z24" si="39">SUM(K24+M24+O24)/3</f>
        <v>#REF!</v>
      </c>
      <c r="AA24" s="52" t="e">
        <f t="shared" ref="AA24" si="40">Y24+Z24</f>
        <v>#REF!</v>
      </c>
      <c r="AB24" s="52" t="e">
        <f>SUM(P24+R24+T24)/2</f>
        <v>#REF!</v>
      </c>
      <c r="AC24" s="52">
        <v>0</v>
      </c>
      <c r="AD24" s="52" t="e">
        <f>AB24+AC24</f>
        <v>#REF!</v>
      </c>
      <c r="AE24" s="52" t="e">
        <f>V24+Y24+AB24</f>
        <v>#REF!</v>
      </c>
      <c r="AF24" s="52" t="e">
        <f>W24+Z24+AC24</f>
        <v>#REF!</v>
      </c>
      <c r="AG24" s="52" t="e">
        <f>AE24+AF24</f>
        <v>#REF!</v>
      </c>
      <c r="AH24" s="26" t="e">
        <f t="shared" si="3"/>
        <v>#REF!</v>
      </c>
    </row>
    <row r="25" spans="1:36" s="26" customFormat="1" x14ac:dyDescent="0.65">
      <c r="A25" s="145" t="s">
        <v>27</v>
      </c>
      <c r="B25" s="145"/>
      <c r="C25" s="39">
        <v>2458.5000000000005</v>
      </c>
      <c r="D25" s="39">
        <v>0</v>
      </c>
      <c r="E25" s="39">
        <v>290.77777777777783</v>
      </c>
      <c r="F25" s="39">
        <v>0.30769230769230771</v>
      </c>
      <c r="G25" s="39" t="e">
        <f t="shared" ref="G25:AG25" si="41">SUM(G26+G27+G30+G33+G37+G40)</f>
        <v>#REF!</v>
      </c>
      <c r="H25" s="39" t="e">
        <f t="shared" si="41"/>
        <v>#REF!</v>
      </c>
      <c r="I25" s="39" t="e">
        <f t="shared" si="41"/>
        <v>#REF!</v>
      </c>
      <c r="J25" s="39">
        <v>53.416666666666671</v>
      </c>
      <c r="K25" s="134">
        <v>3</v>
      </c>
      <c r="L25" s="39">
        <v>0.625</v>
      </c>
      <c r="M25" s="39">
        <v>0</v>
      </c>
      <c r="N25" s="39" t="e">
        <f t="shared" si="41"/>
        <v>#REF!</v>
      </c>
      <c r="O25" s="39" t="e">
        <f t="shared" si="41"/>
        <v>#REF!</v>
      </c>
      <c r="P25" s="39">
        <f>'[1]ปีการศึกษา59 ตอบประกัน_ดิบ'!BZ24</f>
        <v>50.083333333333329</v>
      </c>
      <c r="Q25" s="39">
        <f t="shared" si="41"/>
        <v>0</v>
      </c>
      <c r="R25" s="39">
        <v>0.91666666666666663</v>
      </c>
      <c r="S25" s="39">
        <f t="shared" si="41"/>
        <v>0</v>
      </c>
      <c r="T25" s="39" t="e">
        <f t="shared" si="41"/>
        <v>#REF!</v>
      </c>
      <c r="U25" s="39">
        <f t="shared" si="41"/>
        <v>0</v>
      </c>
      <c r="V25" s="39" t="e">
        <f t="shared" si="41"/>
        <v>#REF!</v>
      </c>
      <c r="W25" s="39" t="e">
        <f t="shared" si="41"/>
        <v>#REF!</v>
      </c>
      <c r="X25" s="39" t="e">
        <f t="shared" si="41"/>
        <v>#REF!</v>
      </c>
      <c r="Y25" s="39" t="e">
        <f t="shared" si="41"/>
        <v>#REF!</v>
      </c>
      <c r="Z25" s="39" t="e">
        <f t="shared" si="41"/>
        <v>#REF!</v>
      </c>
      <c r="AA25" s="39" t="e">
        <f t="shared" si="41"/>
        <v>#REF!</v>
      </c>
      <c r="AB25" s="39" t="e">
        <f t="shared" si="41"/>
        <v>#REF!</v>
      </c>
      <c r="AC25" s="39">
        <f t="shared" si="41"/>
        <v>0</v>
      </c>
      <c r="AD25" s="39" t="e">
        <f t="shared" si="41"/>
        <v>#REF!</v>
      </c>
      <c r="AE25" s="39" t="e">
        <f t="shared" si="41"/>
        <v>#REF!</v>
      </c>
      <c r="AF25" s="39" t="e">
        <f t="shared" si="41"/>
        <v>#REF!</v>
      </c>
      <c r="AG25" s="39" t="e">
        <f t="shared" si="41"/>
        <v>#REF!</v>
      </c>
      <c r="AH25" s="26" t="e">
        <f t="shared" si="3"/>
        <v>#REF!</v>
      </c>
    </row>
    <row r="26" spans="1:36" s="26" customFormat="1" x14ac:dyDescent="0.65">
      <c r="A26" s="145"/>
      <c r="B26" s="145" t="s">
        <v>228</v>
      </c>
      <c r="C26" s="39">
        <v>4.833333333333333</v>
      </c>
      <c r="D26" s="39">
        <v>0</v>
      </c>
      <c r="E26" s="39">
        <v>0</v>
      </c>
      <c r="F26" s="39">
        <v>0</v>
      </c>
      <c r="G26" s="52" t="e">
        <f>SUM(#REF!)</f>
        <v>#REF!</v>
      </c>
      <c r="H26" s="52" t="e">
        <f>SUM(#REF!)</f>
        <v>#REF!</v>
      </c>
      <c r="I26" s="52" t="e">
        <f>SUM(#REF!+#REF!)</f>
        <v>#REF!</v>
      </c>
      <c r="J26" s="39">
        <v>0</v>
      </c>
      <c r="K26" s="134">
        <v>0</v>
      </c>
      <c r="L26" s="39">
        <v>0</v>
      </c>
      <c r="M26" s="39">
        <v>0</v>
      </c>
      <c r="N26" s="52" t="e">
        <f>SUM(#REF!)</f>
        <v>#REF!</v>
      </c>
      <c r="O26" s="52" t="e">
        <f>SUM(#REF!)</f>
        <v>#REF!</v>
      </c>
      <c r="P26" s="39">
        <f>'[1]ปีการศึกษา59 ตอบประกัน_ดิบ'!BZ25</f>
        <v>0</v>
      </c>
      <c r="Q26" s="39"/>
      <c r="R26" s="39">
        <v>0</v>
      </c>
      <c r="S26" s="39"/>
      <c r="T26" s="52" t="e">
        <f>#REF!</f>
        <v>#REF!</v>
      </c>
      <c r="U26" s="39"/>
      <c r="V26" s="52" t="e">
        <f>SUM(C26+E26+G26)/2+I26</f>
        <v>#REF!</v>
      </c>
      <c r="W26" s="52" t="e">
        <f>SUM(D26+F26+H26)/3</f>
        <v>#REF!</v>
      </c>
      <c r="X26" s="52" t="e">
        <f>V26+W26</f>
        <v>#REF!</v>
      </c>
      <c r="Y26" s="52" t="e">
        <f t="shared" ref="Y26" si="42">SUM(J26+L26+N26)/2</f>
        <v>#REF!</v>
      </c>
      <c r="Z26" s="52" t="e">
        <f t="shared" ref="Z26" si="43">SUM(K26+M26+O26)/3</f>
        <v>#REF!</v>
      </c>
      <c r="AA26" s="52" t="e">
        <f t="shared" ref="AA26" si="44">Y26+Z26</f>
        <v>#REF!</v>
      </c>
      <c r="AB26" s="52" t="e">
        <f>SUM(P26+R26+T26)/2</f>
        <v>#REF!</v>
      </c>
      <c r="AC26" s="52">
        <v>0</v>
      </c>
      <c r="AD26" s="52" t="e">
        <f>AB26+AC26</f>
        <v>#REF!</v>
      </c>
      <c r="AE26" s="52" t="e">
        <f>V26+Y26+AB26</f>
        <v>#REF!</v>
      </c>
      <c r="AF26" s="52" t="e">
        <f>W26+Z26+AC26</f>
        <v>#REF!</v>
      </c>
      <c r="AG26" s="52" t="e">
        <f>AE26+AF26</f>
        <v>#REF!</v>
      </c>
      <c r="AH26" s="26" t="e">
        <f t="shared" si="3"/>
        <v>#REF!</v>
      </c>
    </row>
    <row r="27" spans="1:36" s="26" customFormat="1" x14ac:dyDescent="0.65">
      <c r="A27" s="145"/>
      <c r="B27" s="145" t="s">
        <v>28</v>
      </c>
      <c r="C27" s="39">
        <v>695.44444444444446</v>
      </c>
      <c r="D27" s="39">
        <v>0</v>
      </c>
      <c r="E27" s="39">
        <v>160.11111111111111</v>
      </c>
      <c r="F27" s="39">
        <v>0</v>
      </c>
      <c r="G27" s="39" t="e">
        <f t="shared" ref="G27:AG27" si="45">SUM(G28:G29)</f>
        <v>#REF!</v>
      </c>
      <c r="H27" s="39" t="e">
        <f t="shared" si="45"/>
        <v>#REF!</v>
      </c>
      <c r="I27" s="39" t="e">
        <f t="shared" si="45"/>
        <v>#REF!</v>
      </c>
      <c r="J27" s="39">
        <v>8.75</v>
      </c>
      <c r="K27" s="134">
        <v>3</v>
      </c>
      <c r="L27" s="39">
        <v>0.625</v>
      </c>
      <c r="M27" s="39">
        <v>0</v>
      </c>
      <c r="N27" s="39" t="e">
        <f t="shared" si="45"/>
        <v>#REF!</v>
      </c>
      <c r="O27" s="39" t="e">
        <f t="shared" si="45"/>
        <v>#REF!</v>
      </c>
      <c r="P27" s="39">
        <f>'[1]ปีการศึกษา59 ตอบประกัน_ดิบ'!BZ26</f>
        <v>19.333333333333332</v>
      </c>
      <c r="Q27" s="39">
        <f t="shared" si="45"/>
        <v>0</v>
      </c>
      <c r="R27" s="39">
        <v>0.91666666666666663</v>
      </c>
      <c r="S27" s="39">
        <f t="shared" si="45"/>
        <v>0</v>
      </c>
      <c r="T27" s="39" t="e">
        <f t="shared" si="45"/>
        <v>#REF!</v>
      </c>
      <c r="U27" s="39">
        <f t="shared" si="45"/>
        <v>0</v>
      </c>
      <c r="V27" s="39" t="e">
        <f t="shared" si="45"/>
        <v>#REF!</v>
      </c>
      <c r="W27" s="39" t="e">
        <f t="shared" si="45"/>
        <v>#REF!</v>
      </c>
      <c r="X27" s="39" t="e">
        <f t="shared" si="45"/>
        <v>#REF!</v>
      </c>
      <c r="Y27" s="39" t="e">
        <f t="shared" si="45"/>
        <v>#REF!</v>
      </c>
      <c r="Z27" s="39" t="e">
        <f t="shared" si="45"/>
        <v>#REF!</v>
      </c>
      <c r="AA27" s="39" t="e">
        <f t="shared" si="45"/>
        <v>#REF!</v>
      </c>
      <c r="AB27" s="39" t="e">
        <f t="shared" si="45"/>
        <v>#REF!</v>
      </c>
      <c r="AC27" s="39">
        <f t="shared" si="45"/>
        <v>0</v>
      </c>
      <c r="AD27" s="39" t="e">
        <f t="shared" si="45"/>
        <v>#REF!</v>
      </c>
      <c r="AE27" s="39" t="e">
        <f t="shared" si="45"/>
        <v>#REF!</v>
      </c>
      <c r="AF27" s="39" t="e">
        <f t="shared" si="45"/>
        <v>#REF!</v>
      </c>
      <c r="AG27" s="39" t="e">
        <f t="shared" si="45"/>
        <v>#REF!</v>
      </c>
      <c r="AH27" s="26" t="e">
        <f t="shared" si="3"/>
        <v>#REF!</v>
      </c>
    </row>
    <row r="28" spans="1:36" s="53" customFormat="1" x14ac:dyDescent="0.65">
      <c r="A28" s="144"/>
      <c r="B28" s="144" t="s">
        <v>29</v>
      </c>
      <c r="C28" s="52">
        <v>450.05555555555554</v>
      </c>
      <c r="D28" s="52">
        <v>0</v>
      </c>
      <c r="E28" s="52">
        <v>159.77777777777777</v>
      </c>
      <c r="F28" s="52">
        <v>0</v>
      </c>
      <c r="G28" s="52" t="e">
        <f>SUM(#REF!)</f>
        <v>#REF!</v>
      </c>
      <c r="H28" s="52" t="e">
        <f>SUM(#REF!)</f>
        <v>#REF!</v>
      </c>
      <c r="I28" s="52" t="e">
        <f>SUM(#REF!+#REF!)</f>
        <v>#REF!</v>
      </c>
      <c r="J28" s="52">
        <v>5.416666666666667</v>
      </c>
      <c r="K28" s="135">
        <v>3</v>
      </c>
      <c r="L28" s="52">
        <v>0.625</v>
      </c>
      <c r="M28" s="52">
        <v>0</v>
      </c>
      <c r="N28" s="52" t="e">
        <f>SUM(#REF!)</f>
        <v>#REF!</v>
      </c>
      <c r="O28" s="52" t="e">
        <f>SUM(#REF!)</f>
        <v>#REF!</v>
      </c>
      <c r="P28" s="52">
        <f>'[1]ปีการศึกษา59 ตอบประกัน_ดิบ'!BZ27</f>
        <v>19.333333333333332</v>
      </c>
      <c r="Q28" s="52"/>
      <c r="R28" s="52">
        <v>0.91666666666666663</v>
      </c>
      <c r="S28" s="52"/>
      <c r="T28" s="52" t="e">
        <f>#REF!</f>
        <v>#REF!</v>
      </c>
      <c r="U28" s="52"/>
      <c r="V28" s="52" t="e">
        <f t="shared" ref="V28:V29" si="46">SUM(C28+E28+G28)/2+I28</f>
        <v>#REF!</v>
      </c>
      <c r="W28" s="52" t="e">
        <f t="shared" ref="W28:W29" si="47">SUM(D28+F28+H28)/3</f>
        <v>#REF!</v>
      </c>
      <c r="X28" s="52" t="e">
        <f t="shared" ref="X28:X29" si="48">V28+W28</f>
        <v>#REF!</v>
      </c>
      <c r="Y28" s="52" t="e">
        <f t="shared" ref="Y28:Y29" si="49">SUM(J28+L28+N28)/2</f>
        <v>#REF!</v>
      </c>
      <c r="Z28" s="52" t="e">
        <f t="shared" ref="Z28:Z29" si="50">SUM(K28+M28+O28)/3</f>
        <v>#REF!</v>
      </c>
      <c r="AA28" s="52" t="e">
        <f t="shared" ref="AA28:AA29" si="51">Y28+Z28</f>
        <v>#REF!</v>
      </c>
      <c r="AB28" s="52" t="e">
        <f t="shared" ref="AB28:AB29" si="52">SUM(P28+R28+T28)/2</f>
        <v>#REF!</v>
      </c>
      <c r="AC28" s="52">
        <v>0</v>
      </c>
      <c r="AD28" s="52" t="e">
        <f t="shared" ref="AD28:AD29" si="53">AB28+AC28</f>
        <v>#REF!</v>
      </c>
      <c r="AE28" s="52" t="e">
        <f t="shared" ref="AE28:AE29" si="54">V28+Y28+AB28</f>
        <v>#REF!</v>
      </c>
      <c r="AF28" s="52" t="e">
        <f t="shared" ref="AF28:AF29" si="55">W28+Z28+AC28</f>
        <v>#REF!</v>
      </c>
      <c r="AG28" s="52" t="e">
        <f t="shared" ref="AG28:AG29" si="56">AE28+AF28</f>
        <v>#REF!</v>
      </c>
      <c r="AH28" s="26" t="e">
        <f t="shared" si="3"/>
        <v>#REF!</v>
      </c>
    </row>
    <row r="29" spans="1:36" s="53" customFormat="1" x14ac:dyDescent="0.65">
      <c r="A29" s="144"/>
      <c r="B29" s="144" t="s">
        <v>30</v>
      </c>
      <c r="C29" s="52">
        <v>245.38888888888889</v>
      </c>
      <c r="D29" s="52">
        <v>0</v>
      </c>
      <c r="E29" s="52">
        <v>0.33333333333333331</v>
      </c>
      <c r="F29" s="52">
        <v>0</v>
      </c>
      <c r="G29" s="52" t="e">
        <f>SUM(#REF!)</f>
        <v>#REF!</v>
      </c>
      <c r="H29" s="52" t="e">
        <f>SUM(#REF!)</f>
        <v>#REF!</v>
      </c>
      <c r="I29" s="52" t="e">
        <f>SUM(#REF!+#REF!)</f>
        <v>#REF!</v>
      </c>
      <c r="J29" s="52">
        <v>3.3333333333333335</v>
      </c>
      <c r="K29" s="135">
        <v>0</v>
      </c>
      <c r="L29" s="52">
        <v>0</v>
      </c>
      <c r="M29" s="52">
        <v>0</v>
      </c>
      <c r="N29" s="52" t="e">
        <f>SUM(#REF!)</f>
        <v>#REF!</v>
      </c>
      <c r="O29" s="52" t="e">
        <f>SUM(#REF!)</f>
        <v>#REF!</v>
      </c>
      <c r="P29" s="52">
        <f>'[1]ปีการศึกษา59 ตอบประกัน_ดิบ'!BZ28</f>
        <v>0</v>
      </c>
      <c r="Q29" s="52"/>
      <c r="R29" s="52">
        <v>0</v>
      </c>
      <c r="S29" s="52"/>
      <c r="T29" s="52" t="e">
        <f>#REF!</f>
        <v>#REF!</v>
      </c>
      <c r="U29" s="52"/>
      <c r="V29" s="52" t="e">
        <f t="shared" si="46"/>
        <v>#REF!</v>
      </c>
      <c r="W29" s="52" t="e">
        <f t="shared" si="47"/>
        <v>#REF!</v>
      </c>
      <c r="X29" s="52" t="e">
        <f t="shared" si="48"/>
        <v>#REF!</v>
      </c>
      <c r="Y29" s="52" t="e">
        <f t="shared" si="49"/>
        <v>#REF!</v>
      </c>
      <c r="Z29" s="52" t="e">
        <f t="shared" si="50"/>
        <v>#REF!</v>
      </c>
      <c r="AA29" s="52" t="e">
        <f t="shared" si="51"/>
        <v>#REF!</v>
      </c>
      <c r="AB29" s="52" t="e">
        <f t="shared" si="52"/>
        <v>#REF!</v>
      </c>
      <c r="AC29" s="52">
        <v>0</v>
      </c>
      <c r="AD29" s="52" t="e">
        <f t="shared" si="53"/>
        <v>#REF!</v>
      </c>
      <c r="AE29" s="52" t="e">
        <f t="shared" si="54"/>
        <v>#REF!</v>
      </c>
      <c r="AF29" s="52" t="e">
        <f t="shared" si="55"/>
        <v>#REF!</v>
      </c>
      <c r="AG29" s="52" t="e">
        <f t="shared" si="56"/>
        <v>#REF!</v>
      </c>
      <c r="AH29" s="26" t="e">
        <f t="shared" si="3"/>
        <v>#REF!</v>
      </c>
    </row>
    <row r="30" spans="1:36" s="26" customFormat="1" x14ac:dyDescent="0.65">
      <c r="A30" s="145"/>
      <c r="B30" s="145" t="s">
        <v>31</v>
      </c>
      <c r="C30" s="39">
        <v>535.88888888888891</v>
      </c>
      <c r="D30" s="39">
        <v>0</v>
      </c>
      <c r="E30" s="39">
        <v>4.4444444444444446</v>
      </c>
      <c r="F30" s="39">
        <v>0</v>
      </c>
      <c r="G30" s="39" t="e">
        <f t="shared" ref="G30:AG30" si="57">SUM(G31:G32)</f>
        <v>#REF!</v>
      </c>
      <c r="H30" s="39" t="e">
        <f t="shared" si="57"/>
        <v>#REF!</v>
      </c>
      <c r="I30" s="39" t="e">
        <f t="shared" si="57"/>
        <v>#REF!</v>
      </c>
      <c r="J30" s="39">
        <v>14.75</v>
      </c>
      <c r="K30" s="134">
        <v>0</v>
      </c>
      <c r="L30" s="39">
        <v>0</v>
      </c>
      <c r="M30" s="39">
        <v>0</v>
      </c>
      <c r="N30" s="39" t="e">
        <f t="shared" si="57"/>
        <v>#REF!</v>
      </c>
      <c r="O30" s="39" t="e">
        <f t="shared" si="57"/>
        <v>#REF!</v>
      </c>
      <c r="P30" s="39">
        <f>'[1]ปีการศึกษา59 ตอบประกัน_ดิบ'!BZ29</f>
        <v>7.75</v>
      </c>
      <c r="Q30" s="39">
        <f t="shared" si="57"/>
        <v>0</v>
      </c>
      <c r="R30" s="39">
        <v>0</v>
      </c>
      <c r="S30" s="39">
        <f t="shared" si="57"/>
        <v>0</v>
      </c>
      <c r="T30" s="39" t="e">
        <f t="shared" si="57"/>
        <v>#REF!</v>
      </c>
      <c r="U30" s="39">
        <f t="shared" si="57"/>
        <v>0</v>
      </c>
      <c r="V30" s="39" t="e">
        <f t="shared" si="57"/>
        <v>#REF!</v>
      </c>
      <c r="W30" s="39" t="e">
        <f t="shared" si="57"/>
        <v>#REF!</v>
      </c>
      <c r="X30" s="39" t="e">
        <f t="shared" si="57"/>
        <v>#REF!</v>
      </c>
      <c r="Y30" s="39" t="e">
        <f t="shared" si="57"/>
        <v>#REF!</v>
      </c>
      <c r="Z30" s="39" t="e">
        <f t="shared" si="57"/>
        <v>#REF!</v>
      </c>
      <c r="AA30" s="39" t="e">
        <f t="shared" si="57"/>
        <v>#REF!</v>
      </c>
      <c r="AB30" s="39" t="e">
        <f t="shared" si="57"/>
        <v>#REF!</v>
      </c>
      <c r="AC30" s="39">
        <f t="shared" si="57"/>
        <v>0</v>
      </c>
      <c r="AD30" s="39" t="e">
        <f t="shared" si="57"/>
        <v>#REF!</v>
      </c>
      <c r="AE30" s="39" t="e">
        <f t="shared" si="57"/>
        <v>#REF!</v>
      </c>
      <c r="AF30" s="39" t="e">
        <f t="shared" si="57"/>
        <v>#REF!</v>
      </c>
      <c r="AG30" s="39" t="e">
        <f t="shared" si="57"/>
        <v>#REF!</v>
      </c>
      <c r="AH30" s="26" t="e">
        <f t="shared" si="3"/>
        <v>#REF!</v>
      </c>
    </row>
    <row r="31" spans="1:36" s="53" customFormat="1" x14ac:dyDescent="0.65">
      <c r="A31" s="144"/>
      <c r="B31" s="144" t="s">
        <v>32</v>
      </c>
      <c r="C31" s="52">
        <v>535.88888888888891</v>
      </c>
      <c r="D31" s="52">
        <v>0</v>
      </c>
      <c r="E31" s="52">
        <v>4.4444444444444446</v>
      </c>
      <c r="F31" s="52">
        <v>0</v>
      </c>
      <c r="G31" s="52" t="e">
        <f>SUM(#REF!)</f>
        <v>#REF!</v>
      </c>
      <c r="H31" s="52" t="e">
        <f>SUM(#REF!)</f>
        <v>#REF!</v>
      </c>
      <c r="I31" s="52" t="e">
        <f>SUM(#REF!+#REF!)</f>
        <v>#REF!</v>
      </c>
      <c r="J31" s="52">
        <v>5.75</v>
      </c>
      <c r="K31" s="135">
        <v>0</v>
      </c>
      <c r="L31" s="52">
        <v>0</v>
      </c>
      <c r="M31" s="52">
        <v>0</v>
      </c>
      <c r="N31" s="52" t="e">
        <f>SUM(#REF!)</f>
        <v>#REF!</v>
      </c>
      <c r="O31" s="52" t="e">
        <f>SUM(#REF!)</f>
        <v>#REF!</v>
      </c>
      <c r="P31" s="52">
        <f>'[1]ปีการศึกษา59 ตอบประกัน_ดิบ'!BZ30</f>
        <v>7.75</v>
      </c>
      <c r="Q31" s="52"/>
      <c r="R31" s="52">
        <v>0</v>
      </c>
      <c r="S31" s="52"/>
      <c r="T31" s="52" t="e">
        <f>#REF!</f>
        <v>#REF!</v>
      </c>
      <c r="U31" s="52"/>
      <c r="V31" s="52" t="e">
        <f t="shared" ref="V31:V32" si="58">SUM(C31+E31+G31)/2+I31</f>
        <v>#REF!</v>
      </c>
      <c r="W31" s="52" t="e">
        <f t="shared" ref="W31:W32" si="59">SUM(D31+F31+H31)/3</f>
        <v>#REF!</v>
      </c>
      <c r="X31" s="52" t="e">
        <f t="shared" ref="X31:X32" si="60">V31+W31</f>
        <v>#REF!</v>
      </c>
      <c r="Y31" s="52" t="e">
        <f t="shared" ref="Y31:Y32" si="61">SUM(J31+L31+N31)/2</f>
        <v>#REF!</v>
      </c>
      <c r="Z31" s="52" t="e">
        <f t="shared" ref="Z31:Z32" si="62">SUM(K31+M31+O31)/3</f>
        <v>#REF!</v>
      </c>
      <c r="AA31" s="52" t="e">
        <f t="shared" ref="AA31:AA32" si="63">Y31+Z31</f>
        <v>#REF!</v>
      </c>
      <c r="AB31" s="52" t="e">
        <f t="shared" ref="AB31:AB32" si="64">SUM(P31+R31+T31)/2</f>
        <v>#REF!</v>
      </c>
      <c r="AC31" s="52">
        <v>0</v>
      </c>
      <c r="AD31" s="52" t="e">
        <f t="shared" ref="AD31:AD32" si="65">AB31+AC31</f>
        <v>#REF!</v>
      </c>
      <c r="AE31" s="52" t="e">
        <f t="shared" ref="AE31:AE32" si="66">V31+Y31+AB31</f>
        <v>#REF!</v>
      </c>
      <c r="AF31" s="52" t="e">
        <f t="shared" ref="AF31:AF32" si="67">W31+Z31+AC31</f>
        <v>#REF!</v>
      </c>
      <c r="AG31" s="52" t="e">
        <f t="shared" ref="AG31:AG32" si="68">AE31+AF31</f>
        <v>#REF!</v>
      </c>
      <c r="AH31" s="26" t="e">
        <f t="shared" si="3"/>
        <v>#REF!</v>
      </c>
    </row>
    <row r="32" spans="1:36" s="53" customFormat="1" x14ac:dyDescent="0.65">
      <c r="A32" s="144"/>
      <c r="B32" s="144" t="s">
        <v>33</v>
      </c>
      <c r="C32" s="52">
        <v>0</v>
      </c>
      <c r="D32" s="52">
        <v>0</v>
      </c>
      <c r="E32" s="52">
        <v>0</v>
      </c>
      <c r="F32" s="52">
        <v>0</v>
      </c>
      <c r="G32" s="52" t="e">
        <f>SUM(#REF!)</f>
        <v>#REF!</v>
      </c>
      <c r="H32" s="52" t="e">
        <f>SUM(#REF!)</f>
        <v>#REF!</v>
      </c>
      <c r="I32" s="52" t="e">
        <f>SUM(#REF!+#REF!)</f>
        <v>#REF!</v>
      </c>
      <c r="J32" s="52">
        <v>9</v>
      </c>
      <c r="K32" s="135">
        <v>0</v>
      </c>
      <c r="L32" s="52">
        <v>0</v>
      </c>
      <c r="M32" s="52">
        <v>0</v>
      </c>
      <c r="N32" s="52" t="e">
        <f>SUM(#REF!)</f>
        <v>#REF!</v>
      </c>
      <c r="O32" s="52" t="e">
        <f>SUM(#REF!)</f>
        <v>#REF!</v>
      </c>
      <c r="P32" s="52">
        <f>'[1]ปีการศึกษา59 ตอบประกัน_ดิบ'!BZ31</f>
        <v>0</v>
      </c>
      <c r="Q32" s="52"/>
      <c r="R32" s="52">
        <v>0</v>
      </c>
      <c r="S32" s="52"/>
      <c r="T32" s="52" t="e">
        <f>#REF!</f>
        <v>#REF!</v>
      </c>
      <c r="U32" s="52"/>
      <c r="V32" s="52" t="e">
        <f t="shared" si="58"/>
        <v>#REF!</v>
      </c>
      <c r="W32" s="52" t="e">
        <f t="shared" si="59"/>
        <v>#REF!</v>
      </c>
      <c r="X32" s="52" t="e">
        <f t="shared" si="60"/>
        <v>#REF!</v>
      </c>
      <c r="Y32" s="52" t="e">
        <f t="shared" si="61"/>
        <v>#REF!</v>
      </c>
      <c r="Z32" s="52" t="e">
        <f t="shared" si="62"/>
        <v>#REF!</v>
      </c>
      <c r="AA32" s="52" t="e">
        <f t="shared" si="63"/>
        <v>#REF!</v>
      </c>
      <c r="AB32" s="52" t="e">
        <f t="shared" si="64"/>
        <v>#REF!</v>
      </c>
      <c r="AC32" s="52">
        <v>0</v>
      </c>
      <c r="AD32" s="52" t="e">
        <f t="shared" si="65"/>
        <v>#REF!</v>
      </c>
      <c r="AE32" s="52" t="e">
        <f t="shared" si="66"/>
        <v>#REF!</v>
      </c>
      <c r="AF32" s="52" t="e">
        <f t="shared" si="67"/>
        <v>#REF!</v>
      </c>
      <c r="AG32" s="52" t="e">
        <f t="shared" si="68"/>
        <v>#REF!</v>
      </c>
      <c r="AH32" s="26" t="e">
        <f t="shared" si="3"/>
        <v>#REF!</v>
      </c>
    </row>
    <row r="33" spans="1:34" s="26" customFormat="1" x14ac:dyDescent="0.65">
      <c r="A33" s="145"/>
      <c r="B33" s="145" t="s">
        <v>34</v>
      </c>
      <c r="C33" s="39">
        <v>320.22222222222223</v>
      </c>
      <c r="D33" s="39">
        <v>0</v>
      </c>
      <c r="E33" s="39">
        <v>2.8888888888888893</v>
      </c>
      <c r="F33" s="39">
        <v>0</v>
      </c>
      <c r="G33" s="39" t="e">
        <f t="shared" ref="G33:AG33" si="69">SUM(G34:G36)</f>
        <v>#REF!</v>
      </c>
      <c r="H33" s="39" t="e">
        <f t="shared" si="69"/>
        <v>#REF!</v>
      </c>
      <c r="I33" s="39" t="e">
        <f t="shared" si="69"/>
        <v>#REF!</v>
      </c>
      <c r="J33" s="39">
        <v>8.25</v>
      </c>
      <c r="K33" s="134">
        <v>0</v>
      </c>
      <c r="L33" s="39">
        <v>0</v>
      </c>
      <c r="M33" s="39">
        <v>0</v>
      </c>
      <c r="N33" s="39" t="e">
        <f t="shared" si="69"/>
        <v>#REF!</v>
      </c>
      <c r="O33" s="39" t="e">
        <f t="shared" si="69"/>
        <v>#REF!</v>
      </c>
      <c r="P33" s="39">
        <f>'[1]ปีการศึกษา59 ตอบประกัน_ดิบ'!BZ32</f>
        <v>7.833333333333333</v>
      </c>
      <c r="Q33" s="39">
        <f t="shared" si="69"/>
        <v>0</v>
      </c>
      <c r="R33" s="39">
        <v>0</v>
      </c>
      <c r="S33" s="39">
        <f t="shared" si="69"/>
        <v>0</v>
      </c>
      <c r="T33" s="39" t="e">
        <f t="shared" si="69"/>
        <v>#REF!</v>
      </c>
      <c r="U33" s="39">
        <f t="shared" si="69"/>
        <v>0</v>
      </c>
      <c r="V33" s="39" t="e">
        <f t="shared" si="69"/>
        <v>#REF!</v>
      </c>
      <c r="W33" s="39" t="e">
        <f t="shared" si="69"/>
        <v>#REF!</v>
      </c>
      <c r="X33" s="39" t="e">
        <f t="shared" si="69"/>
        <v>#REF!</v>
      </c>
      <c r="Y33" s="39" t="e">
        <f t="shared" si="69"/>
        <v>#REF!</v>
      </c>
      <c r="Z33" s="39" t="e">
        <f t="shared" si="69"/>
        <v>#REF!</v>
      </c>
      <c r="AA33" s="39" t="e">
        <f t="shared" si="69"/>
        <v>#REF!</v>
      </c>
      <c r="AB33" s="39" t="e">
        <f t="shared" si="69"/>
        <v>#REF!</v>
      </c>
      <c r="AC33" s="39">
        <f t="shared" si="69"/>
        <v>0</v>
      </c>
      <c r="AD33" s="39" t="e">
        <f t="shared" si="69"/>
        <v>#REF!</v>
      </c>
      <c r="AE33" s="39" t="e">
        <f t="shared" si="69"/>
        <v>#REF!</v>
      </c>
      <c r="AF33" s="39" t="e">
        <f t="shared" si="69"/>
        <v>#REF!</v>
      </c>
      <c r="AG33" s="39" t="e">
        <f t="shared" si="69"/>
        <v>#REF!</v>
      </c>
      <c r="AH33" s="26" t="e">
        <f t="shared" si="3"/>
        <v>#REF!</v>
      </c>
    </row>
    <row r="34" spans="1:34" s="53" customFormat="1" x14ac:dyDescent="0.65">
      <c r="A34" s="144"/>
      <c r="B34" s="144" t="s">
        <v>35</v>
      </c>
      <c r="C34" s="52">
        <v>320.22222222222223</v>
      </c>
      <c r="D34" s="52">
        <v>0</v>
      </c>
      <c r="E34" s="52">
        <v>2.8888888888888893</v>
      </c>
      <c r="F34" s="52">
        <v>0</v>
      </c>
      <c r="G34" s="52" t="e">
        <f>SUM(#REF!)</f>
        <v>#REF!</v>
      </c>
      <c r="H34" s="52" t="e">
        <f>SUM(#REF!)</f>
        <v>#REF!</v>
      </c>
      <c r="I34" s="52" t="e">
        <f>SUM(#REF!+#REF!)</f>
        <v>#REF!</v>
      </c>
      <c r="J34" s="52">
        <v>0</v>
      </c>
      <c r="K34" s="135">
        <v>0</v>
      </c>
      <c r="L34" s="52">
        <v>0</v>
      </c>
      <c r="M34" s="52">
        <v>0</v>
      </c>
      <c r="N34" s="52" t="e">
        <f>SUM(#REF!)</f>
        <v>#REF!</v>
      </c>
      <c r="O34" s="52" t="e">
        <f>SUM(#REF!)</f>
        <v>#REF!</v>
      </c>
      <c r="P34" s="52">
        <f>'[1]ปีการศึกษา59 ตอบประกัน_ดิบ'!BZ33</f>
        <v>0</v>
      </c>
      <c r="Q34" s="52"/>
      <c r="R34" s="52">
        <v>0</v>
      </c>
      <c r="S34" s="52"/>
      <c r="T34" s="52" t="e">
        <f>#REF!</f>
        <v>#REF!</v>
      </c>
      <c r="U34" s="52"/>
      <c r="V34" s="52" t="e">
        <f t="shared" ref="V34:V36" si="70">SUM(C34+E34+G34)/2+I34</f>
        <v>#REF!</v>
      </c>
      <c r="W34" s="52" t="e">
        <f t="shared" ref="W34:W36" si="71">SUM(D34+F34+H34)/3</f>
        <v>#REF!</v>
      </c>
      <c r="X34" s="52" t="e">
        <f t="shared" ref="X34:X36" si="72">V34+W34</f>
        <v>#REF!</v>
      </c>
      <c r="Y34" s="52" t="e">
        <f t="shared" ref="Y34:Y36" si="73">SUM(J34+L34+N34)/2</f>
        <v>#REF!</v>
      </c>
      <c r="Z34" s="52" t="e">
        <f t="shared" ref="Z34:Z36" si="74">SUM(K34+M34+O34)/3</f>
        <v>#REF!</v>
      </c>
      <c r="AA34" s="52" t="e">
        <f t="shared" ref="AA34:AA36" si="75">Y34+Z34</f>
        <v>#REF!</v>
      </c>
      <c r="AB34" s="52" t="e">
        <f t="shared" ref="AB34:AB36" si="76">SUM(P34+R34+T34)/2</f>
        <v>#REF!</v>
      </c>
      <c r="AC34" s="52">
        <v>0</v>
      </c>
      <c r="AD34" s="52" t="e">
        <f t="shared" ref="AD34:AD36" si="77">AB34+AC34</f>
        <v>#REF!</v>
      </c>
      <c r="AE34" s="52" t="e">
        <f t="shared" ref="AE34:AE36" si="78">V34+Y34+AB34</f>
        <v>#REF!</v>
      </c>
      <c r="AF34" s="52" t="e">
        <f t="shared" ref="AF34:AF36" si="79">W34+Z34+AC34</f>
        <v>#REF!</v>
      </c>
      <c r="AG34" s="52" t="e">
        <f t="shared" ref="AG34:AG36" si="80">AE34+AF34</f>
        <v>#REF!</v>
      </c>
      <c r="AH34" s="26" t="e">
        <f t="shared" si="3"/>
        <v>#REF!</v>
      </c>
    </row>
    <row r="35" spans="1:34" s="53" customFormat="1" x14ac:dyDescent="0.65">
      <c r="A35" s="144"/>
      <c r="B35" s="144" t="s">
        <v>36</v>
      </c>
      <c r="C35" s="52">
        <v>0</v>
      </c>
      <c r="D35" s="52">
        <v>0</v>
      </c>
      <c r="E35" s="52">
        <v>0</v>
      </c>
      <c r="F35" s="52">
        <v>0</v>
      </c>
      <c r="G35" s="52" t="e">
        <f>SUM(#REF!)</f>
        <v>#REF!</v>
      </c>
      <c r="H35" s="52" t="e">
        <f>SUM(#REF!)</f>
        <v>#REF!</v>
      </c>
      <c r="I35" s="52" t="e">
        <f>SUM(#REF!+#REF!)</f>
        <v>#REF!</v>
      </c>
      <c r="J35" s="52">
        <v>5.333333333333333</v>
      </c>
      <c r="K35" s="135">
        <v>0</v>
      </c>
      <c r="L35" s="52">
        <v>0</v>
      </c>
      <c r="M35" s="52">
        <v>0</v>
      </c>
      <c r="N35" s="52" t="e">
        <f>SUM(#REF!)</f>
        <v>#REF!</v>
      </c>
      <c r="O35" s="52" t="e">
        <f>SUM(#REF!)</f>
        <v>#REF!</v>
      </c>
      <c r="P35" s="52">
        <f>'[1]ปีการศึกษา59 ตอบประกัน_ดิบ'!BZ34</f>
        <v>3.75</v>
      </c>
      <c r="Q35" s="52"/>
      <c r="R35" s="52">
        <v>0</v>
      </c>
      <c r="S35" s="52"/>
      <c r="T35" s="52" t="e">
        <f>#REF!</f>
        <v>#REF!</v>
      </c>
      <c r="U35" s="52"/>
      <c r="V35" s="52" t="e">
        <f t="shared" si="70"/>
        <v>#REF!</v>
      </c>
      <c r="W35" s="52" t="e">
        <f t="shared" si="71"/>
        <v>#REF!</v>
      </c>
      <c r="X35" s="52" t="e">
        <f t="shared" si="72"/>
        <v>#REF!</v>
      </c>
      <c r="Y35" s="52" t="e">
        <f t="shared" si="73"/>
        <v>#REF!</v>
      </c>
      <c r="Z35" s="52" t="e">
        <f t="shared" si="74"/>
        <v>#REF!</v>
      </c>
      <c r="AA35" s="52" t="e">
        <f t="shared" si="75"/>
        <v>#REF!</v>
      </c>
      <c r="AB35" s="52" t="e">
        <f t="shared" si="76"/>
        <v>#REF!</v>
      </c>
      <c r="AC35" s="52">
        <v>0</v>
      </c>
      <c r="AD35" s="52" t="e">
        <f t="shared" si="77"/>
        <v>#REF!</v>
      </c>
      <c r="AE35" s="52" t="e">
        <f t="shared" si="78"/>
        <v>#REF!</v>
      </c>
      <c r="AF35" s="52" t="e">
        <f t="shared" si="79"/>
        <v>#REF!</v>
      </c>
      <c r="AG35" s="52" t="e">
        <f t="shared" si="80"/>
        <v>#REF!</v>
      </c>
      <c r="AH35" s="26" t="e">
        <f t="shared" si="3"/>
        <v>#REF!</v>
      </c>
    </row>
    <row r="36" spans="1:34" s="53" customFormat="1" x14ac:dyDescent="0.65">
      <c r="A36" s="144"/>
      <c r="B36" s="144" t="s">
        <v>37</v>
      </c>
      <c r="C36" s="52">
        <v>0</v>
      </c>
      <c r="D36" s="52">
        <v>0</v>
      </c>
      <c r="E36" s="52">
        <v>0</v>
      </c>
      <c r="F36" s="52">
        <v>0</v>
      </c>
      <c r="G36" s="52" t="e">
        <f>SUM(#REF!)</f>
        <v>#REF!</v>
      </c>
      <c r="H36" s="52" t="e">
        <f>SUM(#REF!)</f>
        <v>#REF!</v>
      </c>
      <c r="I36" s="52" t="e">
        <f>SUM(#REF!+#REF!)</f>
        <v>#REF!</v>
      </c>
      <c r="J36" s="52">
        <v>2.9166666666666665</v>
      </c>
      <c r="K36" s="135">
        <v>0</v>
      </c>
      <c r="L36" s="52">
        <v>0</v>
      </c>
      <c r="M36" s="52">
        <v>0</v>
      </c>
      <c r="N36" s="52" t="e">
        <f>SUM(#REF!)</f>
        <v>#REF!</v>
      </c>
      <c r="O36" s="52" t="e">
        <f>SUM(#REF!)</f>
        <v>#REF!</v>
      </c>
      <c r="P36" s="52">
        <f>'[1]ปีการศึกษา59 ตอบประกัน_ดิบ'!BZ35</f>
        <v>4.083333333333333</v>
      </c>
      <c r="Q36" s="52"/>
      <c r="R36" s="52">
        <v>0</v>
      </c>
      <c r="S36" s="52"/>
      <c r="T36" s="52" t="e">
        <f>#REF!</f>
        <v>#REF!</v>
      </c>
      <c r="U36" s="52"/>
      <c r="V36" s="52" t="e">
        <f t="shared" si="70"/>
        <v>#REF!</v>
      </c>
      <c r="W36" s="52" t="e">
        <f t="shared" si="71"/>
        <v>#REF!</v>
      </c>
      <c r="X36" s="52" t="e">
        <f t="shared" si="72"/>
        <v>#REF!</v>
      </c>
      <c r="Y36" s="52" t="e">
        <f t="shared" si="73"/>
        <v>#REF!</v>
      </c>
      <c r="Z36" s="52" t="e">
        <f t="shared" si="74"/>
        <v>#REF!</v>
      </c>
      <c r="AA36" s="52" t="e">
        <f t="shared" si="75"/>
        <v>#REF!</v>
      </c>
      <c r="AB36" s="52" t="e">
        <f t="shared" si="76"/>
        <v>#REF!</v>
      </c>
      <c r="AC36" s="52">
        <v>0</v>
      </c>
      <c r="AD36" s="52" t="e">
        <f t="shared" si="77"/>
        <v>#REF!</v>
      </c>
      <c r="AE36" s="52" t="e">
        <f t="shared" si="78"/>
        <v>#REF!</v>
      </c>
      <c r="AF36" s="52" t="e">
        <f t="shared" si="79"/>
        <v>#REF!</v>
      </c>
      <c r="AG36" s="52" t="e">
        <f t="shared" si="80"/>
        <v>#REF!</v>
      </c>
      <c r="AH36" s="26" t="e">
        <f t="shared" si="3"/>
        <v>#REF!</v>
      </c>
    </row>
    <row r="37" spans="1:34" s="26" customFormat="1" x14ac:dyDescent="0.65">
      <c r="A37" s="145"/>
      <c r="B37" s="145" t="s">
        <v>38</v>
      </c>
      <c r="C37" s="39">
        <v>627.27777777777783</v>
      </c>
      <c r="D37" s="39">
        <v>0</v>
      </c>
      <c r="E37" s="39">
        <v>115.33333333333334</v>
      </c>
      <c r="F37" s="39">
        <v>0.30769230769230771</v>
      </c>
      <c r="G37" s="39" t="e">
        <f t="shared" ref="G37:AG37" si="81">SUM(G38:G39)</f>
        <v>#REF!</v>
      </c>
      <c r="H37" s="39" t="e">
        <f t="shared" si="81"/>
        <v>#REF!</v>
      </c>
      <c r="I37" s="39" t="e">
        <f t="shared" si="81"/>
        <v>#REF!</v>
      </c>
      <c r="J37" s="39">
        <v>13.083333333333334</v>
      </c>
      <c r="K37" s="134">
        <v>0</v>
      </c>
      <c r="L37" s="39">
        <v>0</v>
      </c>
      <c r="M37" s="39">
        <v>0</v>
      </c>
      <c r="N37" s="39" t="e">
        <f t="shared" si="81"/>
        <v>#REF!</v>
      </c>
      <c r="O37" s="39" t="e">
        <f t="shared" si="81"/>
        <v>#REF!</v>
      </c>
      <c r="P37" s="39">
        <f>'[1]ปีการศึกษา59 ตอบประกัน_ดิบ'!BZ36</f>
        <v>6.25</v>
      </c>
      <c r="Q37" s="39">
        <f t="shared" si="81"/>
        <v>0</v>
      </c>
      <c r="R37" s="39">
        <v>0</v>
      </c>
      <c r="S37" s="39">
        <f t="shared" si="81"/>
        <v>0</v>
      </c>
      <c r="T37" s="39" t="e">
        <f t="shared" si="81"/>
        <v>#REF!</v>
      </c>
      <c r="U37" s="39">
        <f t="shared" si="81"/>
        <v>0</v>
      </c>
      <c r="V37" s="39" t="e">
        <f t="shared" si="81"/>
        <v>#REF!</v>
      </c>
      <c r="W37" s="39" t="e">
        <f t="shared" si="81"/>
        <v>#REF!</v>
      </c>
      <c r="X37" s="39" t="e">
        <f t="shared" si="81"/>
        <v>#REF!</v>
      </c>
      <c r="Y37" s="39" t="e">
        <f t="shared" si="81"/>
        <v>#REF!</v>
      </c>
      <c r="Z37" s="39" t="e">
        <f t="shared" si="81"/>
        <v>#REF!</v>
      </c>
      <c r="AA37" s="39" t="e">
        <f t="shared" si="81"/>
        <v>#REF!</v>
      </c>
      <c r="AB37" s="39" t="e">
        <f t="shared" si="81"/>
        <v>#REF!</v>
      </c>
      <c r="AC37" s="39">
        <f t="shared" si="81"/>
        <v>0</v>
      </c>
      <c r="AD37" s="39" t="e">
        <f t="shared" si="81"/>
        <v>#REF!</v>
      </c>
      <c r="AE37" s="39" t="e">
        <f t="shared" si="81"/>
        <v>#REF!</v>
      </c>
      <c r="AF37" s="39" t="e">
        <f t="shared" si="81"/>
        <v>#REF!</v>
      </c>
      <c r="AG37" s="39" t="e">
        <f t="shared" si="81"/>
        <v>#REF!</v>
      </c>
      <c r="AH37" s="26" t="e">
        <f t="shared" si="3"/>
        <v>#REF!</v>
      </c>
    </row>
    <row r="38" spans="1:34" s="53" customFormat="1" x14ac:dyDescent="0.65">
      <c r="A38" s="144"/>
      <c r="B38" s="144" t="s">
        <v>39</v>
      </c>
      <c r="C38" s="52">
        <v>527.5</v>
      </c>
      <c r="D38" s="52">
        <v>0</v>
      </c>
      <c r="E38" s="52">
        <v>115.33333333333334</v>
      </c>
      <c r="F38" s="52">
        <v>0.30769230769230771</v>
      </c>
      <c r="G38" s="52" t="e">
        <f>SUM(#REF!)</f>
        <v>#REF!</v>
      </c>
      <c r="H38" s="52" t="e">
        <f>SUM(#REF!)</f>
        <v>#REF!</v>
      </c>
      <c r="I38" s="52" t="e">
        <f>SUM(#REF!+#REF!)</f>
        <v>#REF!</v>
      </c>
      <c r="J38" s="52">
        <v>3</v>
      </c>
      <c r="K38" s="135">
        <v>0</v>
      </c>
      <c r="L38" s="52">
        <v>0</v>
      </c>
      <c r="M38" s="52">
        <v>0</v>
      </c>
      <c r="N38" s="52" t="e">
        <f>SUM(#REF!)</f>
        <v>#REF!</v>
      </c>
      <c r="O38" s="52" t="e">
        <f>SUM(#REF!)</f>
        <v>#REF!</v>
      </c>
      <c r="P38" s="52">
        <f>'[1]ปีการศึกษา59 ตอบประกัน_ดิบ'!BZ37</f>
        <v>0</v>
      </c>
      <c r="Q38" s="52"/>
      <c r="R38" s="52">
        <v>0</v>
      </c>
      <c r="S38" s="52"/>
      <c r="T38" s="52" t="e">
        <f>#REF!</f>
        <v>#REF!</v>
      </c>
      <c r="U38" s="52"/>
      <c r="V38" s="52" t="e">
        <f t="shared" ref="V38:V39" si="82">SUM(C38+E38+G38)/2+I38</f>
        <v>#REF!</v>
      </c>
      <c r="W38" s="52" t="e">
        <f t="shared" ref="W38:W39" si="83">SUM(D38+F38+H38)/3</f>
        <v>#REF!</v>
      </c>
      <c r="X38" s="52" t="e">
        <f t="shared" ref="X38:X39" si="84">V38+W38</f>
        <v>#REF!</v>
      </c>
      <c r="Y38" s="52" t="e">
        <f t="shared" ref="Y38:Y39" si="85">SUM(J38+L38+N38)/2</f>
        <v>#REF!</v>
      </c>
      <c r="Z38" s="52" t="e">
        <f t="shared" ref="Z38:Z39" si="86">SUM(K38+M38+O38)/3</f>
        <v>#REF!</v>
      </c>
      <c r="AA38" s="52" t="e">
        <f t="shared" ref="AA38:AA39" si="87">Y38+Z38</f>
        <v>#REF!</v>
      </c>
      <c r="AB38" s="52" t="e">
        <f t="shared" ref="AB38:AB39" si="88">SUM(P38+R38+T38)/2</f>
        <v>#REF!</v>
      </c>
      <c r="AC38" s="52">
        <v>0</v>
      </c>
      <c r="AD38" s="52" t="e">
        <f t="shared" ref="AD38:AD39" si="89">AB38+AC38</f>
        <v>#REF!</v>
      </c>
      <c r="AE38" s="52" t="e">
        <f t="shared" ref="AE38:AE39" si="90">V38+Y38+AB38</f>
        <v>#REF!</v>
      </c>
      <c r="AF38" s="52" t="e">
        <f t="shared" ref="AF38:AF39" si="91">W38+Z38+AC38</f>
        <v>#REF!</v>
      </c>
      <c r="AG38" s="52" t="e">
        <f t="shared" ref="AG38:AG39" si="92">AE38+AF38</f>
        <v>#REF!</v>
      </c>
      <c r="AH38" s="26" t="e">
        <f t="shared" si="3"/>
        <v>#REF!</v>
      </c>
    </row>
    <row r="39" spans="1:34" s="53" customFormat="1" x14ac:dyDescent="0.65">
      <c r="A39" s="144"/>
      <c r="B39" s="144" t="s">
        <v>40</v>
      </c>
      <c r="C39" s="52">
        <v>99.777777777777786</v>
      </c>
      <c r="D39" s="52">
        <v>0</v>
      </c>
      <c r="E39" s="52">
        <v>0</v>
      </c>
      <c r="F39" s="52">
        <v>0</v>
      </c>
      <c r="G39" s="52" t="e">
        <f>SUM(#REF!)</f>
        <v>#REF!</v>
      </c>
      <c r="H39" s="52" t="e">
        <f>SUM(#REF!)</f>
        <v>#REF!</v>
      </c>
      <c r="I39" s="52" t="e">
        <f>SUM(#REF!+#REF!)</f>
        <v>#REF!</v>
      </c>
      <c r="J39" s="52">
        <v>10.083333333333334</v>
      </c>
      <c r="K39" s="135">
        <v>0</v>
      </c>
      <c r="L39" s="52">
        <v>0</v>
      </c>
      <c r="M39" s="52">
        <v>0</v>
      </c>
      <c r="N39" s="52" t="e">
        <f>SUM(#REF!)</f>
        <v>#REF!</v>
      </c>
      <c r="O39" s="52" t="e">
        <f>SUM(#REF!)</f>
        <v>#REF!</v>
      </c>
      <c r="P39" s="52">
        <f>'[1]ปีการศึกษา59 ตอบประกัน_ดิบ'!BZ38</f>
        <v>6.25</v>
      </c>
      <c r="Q39" s="52"/>
      <c r="R39" s="52">
        <v>0</v>
      </c>
      <c r="S39" s="52"/>
      <c r="T39" s="52" t="e">
        <f>#REF!</f>
        <v>#REF!</v>
      </c>
      <c r="U39" s="52"/>
      <c r="V39" s="52" t="e">
        <f t="shared" si="82"/>
        <v>#REF!</v>
      </c>
      <c r="W39" s="52" t="e">
        <f t="shared" si="83"/>
        <v>#REF!</v>
      </c>
      <c r="X39" s="52" t="e">
        <f t="shared" si="84"/>
        <v>#REF!</v>
      </c>
      <c r="Y39" s="52" t="e">
        <f t="shared" si="85"/>
        <v>#REF!</v>
      </c>
      <c r="Z39" s="52" t="e">
        <f t="shared" si="86"/>
        <v>#REF!</v>
      </c>
      <c r="AA39" s="52" t="e">
        <f t="shared" si="87"/>
        <v>#REF!</v>
      </c>
      <c r="AB39" s="52" t="e">
        <f t="shared" si="88"/>
        <v>#REF!</v>
      </c>
      <c r="AC39" s="52">
        <v>0</v>
      </c>
      <c r="AD39" s="52" t="e">
        <f t="shared" si="89"/>
        <v>#REF!</v>
      </c>
      <c r="AE39" s="52" t="e">
        <f t="shared" si="90"/>
        <v>#REF!</v>
      </c>
      <c r="AF39" s="52" t="e">
        <f t="shared" si="91"/>
        <v>#REF!</v>
      </c>
      <c r="AG39" s="52" t="e">
        <f t="shared" si="92"/>
        <v>#REF!</v>
      </c>
      <c r="AH39" s="26" t="e">
        <f t="shared" si="3"/>
        <v>#REF!</v>
      </c>
    </row>
    <row r="40" spans="1:34" s="26" customFormat="1" x14ac:dyDescent="0.65">
      <c r="A40" s="145"/>
      <c r="B40" s="145" t="s">
        <v>41</v>
      </c>
      <c r="C40" s="39">
        <v>274.83333333333331</v>
      </c>
      <c r="D40" s="39">
        <v>0</v>
      </c>
      <c r="E40" s="39">
        <v>8</v>
      </c>
      <c r="F40" s="39">
        <v>0</v>
      </c>
      <c r="G40" s="39" t="e">
        <f t="shared" ref="G40:AG40" si="93">SUM(G41:G42)</f>
        <v>#REF!</v>
      </c>
      <c r="H40" s="39" t="e">
        <f t="shared" si="93"/>
        <v>#REF!</v>
      </c>
      <c r="I40" s="39" t="e">
        <f t="shared" si="93"/>
        <v>#REF!</v>
      </c>
      <c r="J40" s="39">
        <v>8.5833333333333339</v>
      </c>
      <c r="K40" s="134">
        <v>0</v>
      </c>
      <c r="L40" s="39">
        <v>0</v>
      </c>
      <c r="M40" s="39">
        <v>0</v>
      </c>
      <c r="N40" s="39" t="e">
        <f t="shared" si="93"/>
        <v>#REF!</v>
      </c>
      <c r="O40" s="39" t="e">
        <f t="shared" si="93"/>
        <v>#REF!</v>
      </c>
      <c r="P40" s="39">
        <f>'[1]ปีการศึกษา59 ตอบประกัน_ดิบ'!BZ39</f>
        <v>8.9166666666666679</v>
      </c>
      <c r="Q40" s="39">
        <f t="shared" si="93"/>
        <v>0</v>
      </c>
      <c r="R40" s="39">
        <v>0</v>
      </c>
      <c r="S40" s="39">
        <f t="shared" si="93"/>
        <v>0</v>
      </c>
      <c r="T40" s="39" t="e">
        <f t="shared" si="93"/>
        <v>#REF!</v>
      </c>
      <c r="U40" s="39">
        <f t="shared" si="93"/>
        <v>0</v>
      </c>
      <c r="V40" s="39" t="e">
        <f t="shared" si="93"/>
        <v>#REF!</v>
      </c>
      <c r="W40" s="39" t="e">
        <f t="shared" si="93"/>
        <v>#REF!</v>
      </c>
      <c r="X40" s="39" t="e">
        <f t="shared" si="93"/>
        <v>#REF!</v>
      </c>
      <c r="Y40" s="39" t="e">
        <f t="shared" si="93"/>
        <v>#REF!</v>
      </c>
      <c r="Z40" s="39" t="e">
        <f t="shared" si="93"/>
        <v>#REF!</v>
      </c>
      <c r="AA40" s="39" t="e">
        <f t="shared" si="93"/>
        <v>#REF!</v>
      </c>
      <c r="AB40" s="39" t="e">
        <f t="shared" si="93"/>
        <v>#REF!</v>
      </c>
      <c r="AC40" s="39">
        <f t="shared" si="93"/>
        <v>0</v>
      </c>
      <c r="AD40" s="39" t="e">
        <f t="shared" si="93"/>
        <v>#REF!</v>
      </c>
      <c r="AE40" s="39" t="e">
        <f t="shared" si="93"/>
        <v>#REF!</v>
      </c>
      <c r="AF40" s="39" t="e">
        <f t="shared" si="93"/>
        <v>#REF!</v>
      </c>
      <c r="AG40" s="39" t="e">
        <f t="shared" si="93"/>
        <v>#REF!</v>
      </c>
      <c r="AH40" s="26" t="e">
        <f t="shared" si="3"/>
        <v>#REF!</v>
      </c>
    </row>
    <row r="41" spans="1:34" s="53" customFormat="1" x14ac:dyDescent="0.65">
      <c r="A41" s="144"/>
      <c r="B41" s="144" t="s">
        <v>42</v>
      </c>
      <c r="C41" s="52">
        <v>131.16666666666666</v>
      </c>
      <c r="D41" s="52">
        <v>0</v>
      </c>
      <c r="E41" s="52">
        <v>5.3333333333333339</v>
      </c>
      <c r="F41" s="52">
        <v>0</v>
      </c>
      <c r="G41" s="52" t="e">
        <f>SUM(#REF!)</f>
        <v>#REF!</v>
      </c>
      <c r="H41" s="52" t="e">
        <f>SUM(#REF!)</f>
        <v>#REF!</v>
      </c>
      <c r="I41" s="52" t="e">
        <f>SUM(#REF!+#REF!)</f>
        <v>#REF!</v>
      </c>
      <c r="J41" s="52">
        <v>5.166666666666667</v>
      </c>
      <c r="K41" s="135">
        <v>0</v>
      </c>
      <c r="L41" s="52">
        <v>0</v>
      </c>
      <c r="M41" s="52">
        <v>0</v>
      </c>
      <c r="N41" s="52" t="e">
        <f>SUM(#REF!)</f>
        <v>#REF!</v>
      </c>
      <c r="O41" s="52" t="e">
        <f>SUM(#REF!)</f>
        <v>#REF!</v>
      </c>
      <c r="P41" s="52">
        <f>'[1]ปีการศึกษา59 ตอบประกัน_ดิบ'!BZ40</f>
        <v>4.916666666666667</v>
      </c>
      <c r="Q41" s="52"/>
      <c r="R41" s="52">
        <v>0</v>
      </c>
      <c r="S41" s="52"/>
      <c r="T41" s="52" t="e">
        <f>#REF!</f>
        <v>#REF!</v>
      </c>
      <c r="U41" s="52"/>
      <c r="V41" s="52" t="e">
        <f t="shared" ref="V41:V42" si="94">SUM(C41+E41+G41)/2+I41</f>
        <v>#REF!</v>
      </c>
      <c r="W41" s="52" t="e">
        <f t="shared" ref="W41:W42" si="95">SUM(D41+F41+H41)/3</f>
        <v>#REF!</v>
      </c>
      <c r="X41" s="52" t="e">
        <f t="shared" ref="X41:X42" si="96">V41+W41</f>
        <v>#REF!</v>
      </c>
      <c r="Y41" s="52" t="e">
        <f t="shared" ref="Y41:Y42" si="97">SUM(J41+L41+N41)/2</f>
        <v>#REF!</v>
      </c>
      <c r="Z41" s="52" t="e">
        <f t="shared" ref="Z41:Z42" si="98">SUM(K41+M41+O41)/3</f>
        <v>#REF!</v>
      </c>
      <c r="AA41" s="52" t="e">
        <f t="shared" ref="AA41:AA42" si="99">Y41+Z41</f>
        <v>#REF!</v>
      </c>
      <c r="AB41" s="52" t="e">
        <f t="shared" ref="AB41:AB42" si="100">SUM(P41+R41+T41)/2</f>
        <v>#REF!</v>
      </c>
      <c r="AC41" s="52">
        <v>0</v>
      </c>
      <c r="AD41" s="52" t="e">
        <f t="shared" ref="AD41:AD42" si="101">AB41+AC41</f>
        <v>#REF!</v>
      </c>
      <c r="AE41" s="52" t="e">
        <f t="shared" ref="AE41:AE42" si="102">V41+Y41+AB41</f>
        <v>#REF!</v>
      </c>
      <c r="AF41" s="52" t="e">
        <f t="shared" ref="AF41:AF42" si="103">W41+Z41+AC41</f>
        <v>#REF!</v>
      </c>
      <c r="AG41" s="52" t="e">
        <f t="shared" ref="AG41:AG42" si="104">AE41+AF41</f>
        <v>#REF!</v>
      </c>
      <c r="AH41" s="26" t="e">
        <f t="shared" si="3"/>
        <v>#REF!</v>
      </c>
    </row>
    <row r="42" spans="1:34" s="53" customFormat="1" x14ac:dyDescent="0.65">
      <c r="A42" s="144"/>
      <c r="B42" s="144" t="s">
        <v>43</v>
      </c>
      <c r="C42" s="52">
        <v>143.66666666666666</v>
      </c>
      <c r="D42" s="52">
        <v>0</v>
      </c>
      <c r="E42" s="52">
        <v>2.6666666666666665</v>
      </c>
      <c r="F42" s="52">
        <v>0</v>
      </c>
      <c r="G42" s="52" t="e">
        <f>SUM(#REF!)</f>
        <v>#REF!</v>
      </c>
      <c r="H42" s="52" t="e">
        <f>SUM(#REF!)</f>
        <v>#REF!</v>
      </c>
      <c r="I42" s="52" t="e">
        <f>SUM(#REF!+#REF!)</f>
        <v>#REF!</v>
      </c>
      <c r="J42" s="52">
        <v>3.4166666666666665</v>
      </c>
      <c r="K42" s="135">
        <v>0</v>
      </c>
      <c r="L42" s="52">
        <v>0</v>
      </c>
      <c r="M42" s="52">
        <v>0</v>
      </c>
      <c r="N42" s="52" t="e">
        <f>SUM(#REF!)</f>
        <v>#REF!</v>
      </c>
      <c r="O42" s="52" t="e">
        <f>SUM(#REF!)</f>
        <v>#REF!</v>
      </c>
      <c r="P42" s="52">
        <f>'[1]ปีการศึกษา59 ตอบประกัน_ดิบ'!BZ41</f>
        <v>4</v>
      </c>
      <c r="Q42" s="52"/>
      <c r="R42" s="52">
        <v>0</v>
      </c>
      <c r="S42" s="52"/>
      <c r="T42" s="52" t="e">
        <f>#REF!</f>
        <v>#REF!</v>
      </c>
      <c r="U42" s="52"/>
      <c r="V42" s="52" t="e">
        <f t="shared" si="94"/>
        <v>#REF!</v>
      </c>
      <c r="W42" s="52" t="e">
        <f t="shared" si="95"/>
        <v>#REF!</v>
      </c>
      <c r="X42" s="52" t="e">
        <f t="shared" si="96"/>
        <v>#REF!</v>
      </c>
      <c r="Y42" s="52" t="e">
        <f t="shared" si="97"/>
        <v>#REF!</v>
      </c>
      <c r="Z42" s="52" t="e">
        <f t="shared" si="98"/>
        <v>#REF!</v>
      </c>
      <c r="AA42" s="52" t="e">
        <f t="shared" si="99"/>
        <v>#REF!</v>
      </c>
      <c r="AB42" s="52" t="e">
        <f t="shared" si="100"/>
        <v>#REF!</v>
      </c>
      <c r="AC42" s="52">
        <v>0</v>
      </c>
      <c r="AD42" s="52" t="e">
        <f t="shared" si="101"/>
        <v>#REF!</v>
      </c>
      <c r="AE42" s="52" t="e">
        <f t="shared" si="102"/>
        <v>#REF!</v>
      </c>
      <c r="AF42" s="52" t="e">
        <f t="shared" si="103"/>
        <v>#REF!</v>
      </c>
      <c r="AG42" s="52" t="e">
        <f t="shared" si="104"/>
        <v>#REF!</v>
      </c>
      <c r="AH42" s="26" t="e">
        <f t="shared" si="3"/>
        <v>#REF!</v>
      </c>
    </row>
    <row r="43" spans="1:34" s="26" customFormat="1" x14ac:dyDescent="0.65">
      <c r="A43" s="145" t="s">
        <v>44</v>
      </c>
      <c r="B43" s="145"/>
      <c r="C43" s="39">
        <v>1256.1111111111113</v>
      </c>
      <c r="D43" s="39">
        <v>0</v>
      </c>
      <c r="E43" s="39">
        <v>144.66666666666669</v>
      </c>
      <c r="F43" s="39">
        <v>0</v>
      </c>
      <c r="G43" s="39" t="e">
        <f t="shared" ref="G43:AG43" si="105">SUM(G44+G46+G49+G55)</f>
        <v>#REF!</v>
      </c>
      <c r="H43" s="39" t="e">
        <f t="shared" si="105"/>
        <v>#REF!</v>
      </c>
      <c r="I43" s="39" t="e">
        <f t="shared" si="105"/>
        <v>#REF!</v>
      </c>
      <c r="J43" s="39">
        <v>47.416666666666679</v>
      </c>
      <c r="K43" s="134">
        <v>0</v>
      </c>
      <c r="L43" s="39">
        <v>0</v>
      </c>
      <c r="M43" s="39">
        <v>0</v>
      </c>
      <c r="N43" s="39" t="e">
        <f t="shared" si="105"/>
        <v>#REF!</v>
      </c>
      <c r="O43" s="39" t="e">
        <f t="shared" si="105"/>
        <v>#REF!</v>
      </c>
      <c r="P43" s="39">
        <f>'[1]ปีการศึกษา59 ตอบประกัน_ดิบ'!BZ42</f>
        <v>23.000000000000004</v>
      </c>
      <c r="Q43" s="39">
        <f t="shared" si="105"/>
        <v>0</v>
      </c>
      <c r="R43" s="39">
        <v>0</v>
      </c>
      <c r="S43" s="39">
        <f t="shared" si="105"/>
        <v>0</v>
      </c>
      <c r="T43" s="39" t="e">
        <f t="shared" si="105"/>
        <v>#REF!</v>
      </c>
      <c r="U43" s="39">
        <f t="shared" si="105"/>
        <v>0</v>
      </c>
      <c r="V43" s="39" t="e">
        <f t="shared" si="105"/>
        <v>#REF!</v>
      </c>
      <c r="W43" s="39" t="e">
        <f t="shared" si="105"/>
        <v>#REF!</v>
      </c>
      <c r="X43" s="39" t="e">
        <f t="shared" si="105"/>
        <v>#REF!</v>
      </c>
      <c r="Y43" s="39" t="e">
        <f t="shared" si="105"/>
        <v>#REF!</v>
      </c>
      <c r="Z43" s="39" t="e">
        <f t="shared" si="105"/>
        <v>#REF!</v>
      </c>
      <c r="AA43" s="39" t="e">
        <f t="shared" si="105"/>
        <v>#REF!</v>
      </c>
      <c r="AB43" s="39" t="e">
        <f t="shared" si="105"/>
        <v>#REF!</v>
      </c>
      <c r="AC43" s="39">
        <f t="shared" si="105"/>
        <v>0</v>
      </c>
      <c r="AD43" s="39" t="e">
        <f t="shared" si="105"/>
        <v>#REF!</v>
      </c>
      <c r="AE43" s="39" t="e">
        <f t="shared" si="105"/>
        <v>#REF!</v>
      </c>
      <c r="AF43" s="39" t="e">
        <f t="shared" si="105"/>
        <v>#REF!</v>
      </c>
      <c r="AG43" s="39" t="e">
        <f t="shared" si="105"/>
        <v>#REF!</v>
      </c>
      <c r="AH43" s="26" t="e">
        <f t="shared" si="3"/>
        <v>#REF!</v>
      </c>
    </row>
    <row r="44" spans="1:34" s="26" customFormat="1" x14ac:dyDescent="0.65">
      <c r="A44" s="145"/>
      <c r="B44" s="145" t="s">
        <v>45</v>
      </c>
      <c r="C44" s="39">
        <v>253.27777777777777</v>
      </c>
      <c r="D44" s="39">
        <v>0</v>
      </c>
      <c r="E44" s="39">
        <v>25.666666666666668</v>
      </c>
      <c r="F44" s="39">
        <v>0</v>
      </c>
      <c r="G44" s="39" t="e">
        <f t="shared" ref="G44:AG44" si="106">SUM(G45)</f>
        <v>#REF!</v>
      </c>
      <c r="H44" s="39" t="e">
        <f t="shared" si="106"/>
        <v>#REF!</v>
      </c>
      <c r="I44" s="39" t="e">
        <f t="shared" si="106"/>
        <v>#REF!</v>
      </c>
      <c r="J44" s="39">
        <v>6.416666666666667</v>
      </c>
      <c r="K44" s="134">
        <v>0</v>
      </c>
      <c r="L44" s="39">
        <v>0</v>
      </c>
      <c r="M44" s="39">
        <v>0</v>
      </c>
      <c r="N44" s="39" t="e">
        <f t="shared" si="106"/>
        <v>#REF!</v>
      </c>
      <c r="O44" s="39" t="e">
        <f t="shared" si="106"/>
        <v>#REF!</v>
      </c>
      <c r="P44" s="39">
        <f>'[1]ปีการศึกษา59 ตอบประกัน_ดิบ'!BZ43</f>
        <v>0</v>
      </c>
      <c r="Q44" s="39">
        <f t="shared" si="106"/>
        <v>0</v>
      </c>
      <c r="R44" s="39">
        <v>0</v>
      </c>
      <c r="S44" s="39">
        <f t="shared" si="106"/>
        <v>0</v>
      </c>
      <c r="T44" s="39" t="e">
        <f t="shared" si="106"/>
        <v>#REF!</v>
      </c>
      <c r="U44" s="39">
        <f t="shared" si="106"/>
        <v>0</v>
      </c>
      <c r="V44" s="39" t="e">
        <f t="shared" si="106"/>
        <v>#REF!</v>
      </c>
      <c r="W44" s="39" t="e">
        <f t="shared" si="106"/>
        <v>#REF!</v>
      </c>
      <c r="X44" s="39" t="e">
        <f t="shared" si="106"/>
        <v>#REF!</v>
      </c>
      <c r="Y44" s="39" t="e">
        <f t="shared" si="106"/>
        <v>#REF!</v>
      </c>
      <c r="Z44" s="39" t="e">
        <f t="shared" si="106"/>
        <v>#REF!</v>
      </c>
      <c r="AA44" s="39" t="e">
        <f t="shared" si="106"/>
        <v>#REF!</v>
      </c>
      <c r="AB44" s="39" t="e">
        <f t="shared" si="106"/>
        <v>#REF!</v>
      </c>
      <c r="AC44" s="39">
        <f t="shared" si="106"/>
        <v>0</v>
      </c>
      <c r="AD44" s="39" t="e">
        <f t="shared" si="106"/>
        <v>#REF!</v>
      </c>
      <c r="AE44" s="39" t="e">
        <f t="shared" si="106"/>
        <v>#REF!</v>
      </c>
      <c r="AF44" s="39" t="e">
        <f t="shared" si="106"/>
        <v>#REF!</v>
      </c>
      <c r="AG44" s="39" t="e">
        <f t="shared" si="106"/>
        <v>#REF!</v>
      </c>
      <c r="AH44" s="26" t="e">
        <f t="shared" si="3"/>
        <v>#REF!</v>
      </c>
    </row>
    <row r="45" spans="1:34" s="53" customFormat="1" x14ac:dyDescent="0.65">
      <c r="A45" s="144"/>
      <c r="B45" s="144" t="s">
        <v>46</v>
      </c>
      <c r="C45" s="52">
        <v>253.27777777777777</v>
      </c>
      <c r="D45" s="52">
        <v>0</v>
      </c>
      <c r="E45" s="52">
        <v>25.666666666666668</v>
      </c>
      <c r="F45" s="52">
        <v>0</v>
      </c>
      <c r="G45" s="52" t="e">
        <f>SUM(#REF!)</f>
        <v>#REF!</v>
      </c>
      <c r="H45" s="52" t="e">
        <f>SUM(#REF!)</f>
        <v>#REF!</v>
      </c>
      <c r="I45" s="52" t="e">
        <f>SUM(#REF!+#REF!)</f>
        <v>#REF!</v>
      </c>
      <c r="J45" s="52">
        <v>6.416666666666667</v>
      </c>
      <c r="K45" s="135">
        <v>0</v>
      </c>
      <c r="L45" s="52">
        <v>0</v>
      </c>
      <c r="M45" s="52">
        <v>0</v>
      </c>
      <c r="N45" s="52" t="e">
        <f>SUM(#REF!)</f>
        <v>#REF!</v>
      </c>
      <c r="O45" s="52" t="e">
        <f>SUM(#REF!)</f>
        <v>#REF!</v>
      </c>
      <c r="P45" s="52">
        <f>'[1]ปีการศึกษา59 ตอบประกัน_ดิบ'!BZ44</f>
        <v>0</v>
      </c>
      <c r="Q45" s="52"/>
      <c r="R45" s="52">
        <v>0</v>
      </c>
      <c r="S45" s="52"/>
      <c r="T45" s="52" t="e">
        <f>#REF!</f>
        <v>#REF!</v>
      </c>
      <c r="U45" s="52"/>
      <c r="V45" s="52" t="e">
        <f>SUM(C45+E45+G45)/2+I45</f>
        <v>#REF!</v>
      </c>
      <c r="W45" s="52" t="e">
        <f>SUM(D45+F45+H45)/3</f>
        <v>#REF!</v>
      </c>
      <c r="X45" s="52" t="e">
        <f>V45+W45</f>
        <v>#REF!</v>
      </c>
      <c r="Y45" s="52" t="e">
        <f t="shared" ref="Y45" si="107">SUM(J45+L45+N45)/2</f>
        <v>#REF!</v>
      </c>
      <c r="Z45" s="52" t="e">
        <f t="shared" ref="Z45" si="108">SUM(K45+M45+O45)/3</f>
        <v>#REF!</v>
      </c>
      <c r="AA45" s="52" t="e">
        <f t="shared" ref="AA45" si="109">Y45+Z45</f>
        <v>#REF!</v>
      </c>
      <c r="AB45" s="52" t="e">
        <f>SUM(P45+R45+T45)/2</f>
        <v>#REF!</v>
      </c>
      <c r="AC45" s="52">
        <v>0</v>
      </c>
      <c r="AD45" s="52" t="e">
        <f>AB45+AC45</f>
        <v>#REF!</v>
      </c>
      <c r="AE45" s="52" t="e">
        <f>V45+Y45+AB45</f>
        <v>#REF!</v>
      </c>
      <c r="AF45" s="52" t="e">
        <f>W45+Z45+AC45</f>
        <v>#REF!</v>
      </c>
      <c r="AG45" s="52" t="e">
        <f>AE45+AF45</f>
        <v>#REF!</v>
      </c>
      <c r="AH45" s="26" t="e">
        <f t="shared" si="3"/>
        <v>#REF!</v>
      </c>
    </row>
    <row r="46" spans="1:34" s="26" customFormat="1" x14ac:dyDescent="0.65">
      <c r="A46" s="145"/>
      <c r="B46" s="145" t="s">
        <v>47</v>
      </c>
      <c r="C46" s="39">
        <v>425.88888888888891</v>
      </c>
      <c r="D46" s="39">
        <v>0</v>
      </c>
      <c r="E46" s="39">
        <v>40.166666666666671</v>
      </c>
      <c r="F46" s="39">
        <v>0</v>
      </c>
      <c r="G46" s="39" t="e">
        <f t="shared" ref="G46:AG46" si="110">SUM(G47:G48)</f>
        <v>#REF!</v>
      </c>
      <c r="H46" s="39" t="e">
        <f t="shared" si="110"/>
        <v>#REF!</v>
      </c>
      <c r="I46" s="39" t="e">
        <f t="shared" si="110"/>
        <v>#REF!</v>
      </c>
      <c r="J46" s="39">
        <v>8.6666666666666679</v>
      </c>
      <c r="K46" s="134">
        <v>0</v>
      </c>
      <c r="L46" s="39">
        <v>0</v>
      </c>
      <c r="M46" s="39">
        <v>0</v>
      </c>
      <c r="N46" s="39" t="e">
        <f t="shared" si="110"/>
        <v>#REF!</v>
      </c>
      <c r="O46" s="39" t="e">
        <f t="shared" si="110"/>
        <v>#REF!</v>
      </c>
      <c r="P46" s="39">
        <f>'[1]ปีการศึกษา59 ตอบประกัน_ดิบ'!BZ45</f>
        <v>8.6666666666666679</v>
      </c>
      <c r="Q46" s="39">
        <f t="shared" si="110"/>
        <v>0</v>
      </c>
      <c r="R46" s="39">
        <v>0</v>
      </c>
      <c r="S46" s="39">
        <f t="shared" si="110"/>
        <v>0</v>
      </c>
      <c r="T46" s="39" t="e">
        <f t="shared" si="110"/>
        <v>#REF!</v>
      </c>
      <c r="U46" s="39">
        <f t="shared" si="110"/>
        <v>0</v>
      </c>
      <c r="V46" s="39" t="e">
        <f t="shared" si="110"/>
        <v>#REF!</v>
      </c>
      <c r="W46" s="39" t="e">
        <f t="shared" si="110"/>
        <v>#REF!</v>
      </c>
      <c r="X46" s="39" t="e">
        <f t="shared" si="110"/>
        <v>#REF!</v>
      </c>
      <c r="Y46" s="39" t="e">
        <f t="shared" si="110"/>
        <v>#REF!</v>
      </c>
      <c r="Z46" s="39" t="e">
        <f t="shared" si="110"/>
        <v>#REF!</v>
      </c>
      <c r="AA46" s="39" t="e">
        <f t="shared" si="110"/>
        <v>#REF!</v>
      </c>
      <c r="AB46" s="39" t="e">
        <f t="shared" si="110"/>
        <v>#REF!</v>
      </c>
      <c r="AC46" s="39">
        <f t="shared" si="110"/>
        <v>0</v>
      </c>
      <c r="AD46" s="39" t="e">
        <f t="shared" si="110"/>
        <v>#REF!</v>
      </c>
      <c r="AE46" s="39" t="e">
        <f t="shared" si="110"/>
        <v>#REF!</v>
      </c>
      <c r="AF46" s="39" t="e">
        <f t="shared" si="110"/>
        <v>#REF!</v>
      </c>
      <c r="AG46" s="39" t="e">
        <f t="shared" si="110"/>
        <v>#REF!</v>
      </c>
      <c r="AH46" s="26" t="e">
        <f t="shared" si="3"/>
        <v>#REF!</v>
      </c>
    </row>
    <row r="47" spans="1:34" s="53" customFormat="1" x14ac:dyDescent="0.65">
      <c r="A47" s="144"/>
      <c r="B47" s="144" t="s">
        <v>48</v>
      </c>
      <c r="C47" s="52">
        <v>217.72222222222223</v>
      </c>
      <c r="D47" s="52">
        <v>0</v>
      </c>
      <c r="E47" s="52">
        <v>18.666666666666668</v>
      </c>
      <c r="F47" s="52">
        <v>0</v>
      </c>
      <c r="G47" s="52" t="e">
        <f>SUM(#REF!)</f>
        <v>#REF!</v>
      </c>
      <c r="H47" s="52" t="e">
        <f>SUM(#REF!)</f>
        <v>#REF!</v>
      </c>
      <c r="I47" s="52" t="e">
        <f>SUM(#REF!+#REF!)</f>
        <v>#REF!</v>
      </c>
      <c r="J47" s="52">
        <v>5.166666666666667</v>
      </c>
      <c r="K47" s="135">
        <v>0</v>
      </c>
      <c r="L47" s="52">
        <v>0</v>
      </c>
      <c r="M47" s="52">
        <v>0</v>
      </c>
      <c r="N47" s="52" t="e">
        <f>SUM(#REF!)</f>
        <v>#REF!</v>
      </c>
      <c r="O47" s="52" t="e">
        <f>SUM(#REF!)</f>
        <v>#REF!</v>
      </c>
      <c r="P47" s="52">
        <f>'[1]ปีการศึกษา59 ตอบประกัน_ดิบ'!BZ46</f>
        <v>4.666666666666667</v>
      </c>
      <c r="Q47" s="52"/>
      <c r="R47" s="52">
        <v>0</v>
      </c>
      <c r="S47" s="52"/>
      <c r="T47" s="52" t="e">
        <f>#REF!</f>
        <v>#REF!</v>
      </c>
      <c r="U47" s="52"/>
      <c r="V47" s="52" t="e">
        <f t="shared" ref="V47:V48" si="111">SUM(C47+E47+G47)/2+I47</f>
        <v>#REF!</v>
      </c>
      <c r="W47" s="52" t="e">
        <f t="shared" ref="W47:W48" si="112">SUM(D47+F47+H47)/3</f>
        <v>#REF!</v>
      </c>
      <c r="X47" s="52" t="e">
        <f t="shared" ref="X47:X48" si="113">V47+W47</f>
        <v>#REF!</v>
      </c>
      <c r="Y47" s="52" t="e">
        <f t="shared" ref="Y47:Y48" si="114">SUM(J47+L47+N47)/2</f>
        <v>#REF!</v>
      </c>
      <c r="Z47" s="52" t="e">
        <f t="shared" ref="Z47:Z48" si="115">SUM(K47+M47+O47)/3</f>
        <v>#REF!</v>
      </c>
      <c r="AA47" s="52" t="e">
        <f t="shared" ref="AA47:AA48" si="116">Y47+Z47</f>
        <v>#REF!</v>
      </c>
      <c r="AB47" s="52" t="e">
        <f t="shared" ref="AB47:AB48" si="117">SUM(P47+R47+T47)/2</f>
        <v>#REF!</v>
      </c>
      <c r="AC47" s="52">
        <v>0</v>
      </c>
      <c r="AD47" s="52" t="e">
        <f t="shared" ref="AD47:AD48" si="118">AB47+AC47</f>
        <v>#REF!</v>
      </c>
      <c r="AE47" s="52" t="e">
        <f t="shared" ref="AE47:AE48" si="119">V47+Y47+AB47</f>
        <v>#REF!</v>
      </c>
      <c r="AF47" s="52" t="e">
        <f t="shared" ref="AF47:AF48" si="120">W47+Z47+AC47</f>
        <v>#REF!</v>
      </c>
      <c r="AG47" s="52" t="e">
        <f t="shared" ref="AG47:AG48" si="121">AE47+AF47</f>
        <v>#REF!</v>
      </c>
      <c r="AH47" s="26" t="e">
        <f t="shared" si="3"/>
        <v>#REF!</v>
      </c>
    </row>
    <row r="48" spans="1:34" s="53" customFormat="1" x14ac:dyDescent="0.65">
      <c r="A48" s="144"/>
      <c r="B48" s="144" t="s">
        <v>49</v>
      </c>
      <c r="C48" s="52">
        <v>208.16666666666666</v>
      </c>
      <c r="D48" s="52">
        <v>0</v>
      </c>
      <c r="E48" s="52">
        <v>21.5</v>
      </c>
      <c r="F48" s="52">
        <v>0</v>
      </c>
      <c r="G48" s="52" t="e">
        <f>SUM(#REF!)</f>
        <v>#REF!</v>
      </c>
      <c r="H48" s="52" t="e">
        <f>SUM(#REF!)</f>
        <v>#REF!</v>
      </c>
      <c r="I48" s="52" t="e">
        <f>SUM(#REF!+#REF!)</f>
        <v>#REF!</v>
      </c>
      <c r="J48" s="52">
        <v>3.5</v>
      </c>
      <c r="K48" s="135">
        <v>0</v>
      </c>
      <c r="L48" s="52">
        <v>0</v>
      </c>
      <c r="M48" s="52">
        <v>0</v>
      </c>
      <c r="N48" s="52" t="e">
        <f>SUM(#REF!)</f>
        <v>#REF!</v>
      </c>
      <c r="O48" s="52" t="e">
        <f>SUM(#REF!)</f>
        <v>#REF!</v>
      </c>
      <c r="P48" s="52">
        <f>'[1]ปีการศึกษา59 ตอบประกัน_ดิบ'!BZ47</f>
        <v>4</v>
      </c>
      <c r="Q48" s="52"/>
      <c r="R48" s="52">
        <v>0</v>
      </c>
      <c r="S48" s="52"/>
      <c r="T48" s="52" t="e">
        <f>#REF!</f>
        <v>#REF!</v>
      </c>
      <c r="U48" s="52"/>
      <c r="V48" s="52" t="e">
        <f t="shared" si="111"/>
        <v>#REF!</v>
      </c>
      <c r="W48" s="52" t="e">
        <f t="shared" si="112"/>
        <v>#REF!</v>
      </c>
      <c r="X48" s="52" t="e">
        <f t="shared" si="113"/>
        <v>#REF!</v>
      </c>
      <c r="Y48" s="52" t="e">
        <f t="shared" si="114"/>
        <v>#REF!</v>
      </c>
      <c r="Z48" s="52" t="e">
        <f t="shared" si="115"/>
        <v>#REF!</v>
      </c>
      <c r="AA48" s="52" t="e">
        <f t="shared" si="116"/>
        <v>#REF!</v>
      </c>
      <c r="AB48" s="52" t="e">
        <f t="shared" si="117"/>
        <v>#REF!</v>
      </c>
      <c r="AC48" s="52">
        <v>0</v>
      </c>
      <c r="AD48" s="52" t="e">
        <f t="shared" si="118"/>
        <v>#REF!</v>
      </c>
      <c r="AE48" s="52" t="e">
        <f t="shared" si="119"/>
        <v>#REF!</v>
      </c>
      <c r="AF48" s="52" t="e">
        <f t="shared" si="120"/>
        <v>#REF!</v>
      </c>
      <c r="AG48" s="52" t="e">
        <f t="shared" si="121"/>
        <v>#REF!</v>
      </c>
      <c r="AH48" s="26" t="e">
        <f t="shared" si="3"/>
        <v>#REF!</v>
      </c>
    </row>
    <row r="49" spans="1:34" s="26" customFormat="1" x14ac:dyDescent="0.65">
      <c r="A49" s="145"/>
      <c r="B49" s="145" t="s">
        <v>50</v>
      </c>
      <c r="C49" s="39">
        <v>273.88888888888891</v>
      </c>
      <c r="D49" s="39">
        <v>0</v>
      </c>
      <c r="E49" s="39">
        <v>36</v>
      </c>
      <c r="F49" s="39">
        <v>0</v>
      </c>
      <c r="G49" s="39" t="e">
        <f t="shared" ref="G49:AG49" si="122">SUM(G50:G54)</f>
        <v>#REF!</v>
      </c>
      <c r="H49" s="39" t="e">
        <f t="shared" si="122"/>
        <v>#REF!</v>
      </c>
      <c r="I49" s="39" t="e">
        <f t="shared" si="122"/>
        <v>#REF!</v>
      </c>
      <c r="J49" s="39">
        <v>25.750000000000004</v>
      </c>
      <c r="K49" s="134">
        <v>0</v>
      </c>
      <c r="L49" s="39">
        <v>0</v>
      </c>
      <c r="M49" s="39">
        <v>0</v>
      </c>
      <c r="N49" s="39" t="e">
        <f t="shared" si="122"/>
        <v>#REF!</v>
      </c>
      <c r="O49" s="39" t="e">
        <f t="shared" si="122"/>
        <v>#REF!</v>
      </c>
      <c r="P49" s="39">
        <f>'[1]ปีการศึกษา59 ตอบประกัน_ดิบ'!BZ48</f>
        <v>10.666666666666668</v>
      </c>
      <c r="Q49" s="39">
        <f t="shared" si="122"/>
        <v>0</v>
      </c>
      <c r="R49" s="39">
        <v>0</v>
      </c>
      <c r="S49" s="39">
        <f t="shared" si="122"/>
        <v>0</v>
      </c>
      <c r="T49" s="39" t="e">
        <f t="shared" si="122"/>
        <v>#REF!</v>
      </c>
      <c r="U49" s="39">
        <f t="shared" si="122"/>
        <v>0</v>
      </c>
      <c r="V49" s="39" t="e">
        <f t="shared" si="122"/>
        <v>#REF!</v>
      </c>
      <c r="W49" s="39" t="e">
        <f t="shared" si="122"/>
        <v>#REF!</v>
      </c>
      <c r="X49" s="39" t="e">
        <f t="shared" si="122"/>
        <v>#REF!</v>
      </c>
      <c r="Y49" s="39" t="e">
        <f t="shared" si="122"/>
        <v>#REF!</v>
      </c>
      <c r="Z49" s="39" t="e">
        <f t="shared" si="122"/>
        <v>#REF!</v>
      </c>
      <c r="AA49" s="39" t="e">
        <f t="shared" si="122"/>
        <v>#REF!</v>
      </c>
      <c r="AB49" s="39" t="e">
        <f t="shared" si="122"/>
        <v>#REF!</v>
      </c>
      <c r="AC49" s="39">
        <f t="shared" si="122"/>
        <v>0</v>
      </c>
      <c r="AD49" s="39" t="e">
        <f t="shared" si="122"/>
        <v>#REF!</v>
      </c>
      <c r="AE49" s="39" t="e">
        <f t="shared" si="122"/>
        <v>#REF!</v>
      </c>
      <c r="AF49" s="39" t="e">
        <f t="shared" si="122"/>
        <v>#REF!</v>
      </c>
      <c r="AG49" s="39" t="e">
        <f t="shared" si="122"/>
        <v>#REF!</v>
      </c>
      <c r="AH49" s="26" t="e">
        <f t="shared" si="3"/>
        <v>#REF!</v>
      </c>
    </row>
    <row r="50" spans="1:34" s="53" customFormat="1" x14ac:dyDescent="0.65">
      <c r="A50" s="144"/>
      <c r="B50" s="144" t="s">
        <v>51</v>
      </c>
      <c r="C50" s="52">
        <v>207.16666666666666</v>
      </c>
      <c r="D50" s="52">
        <v>0</v>
      </c>
      <c r="E50" s="52">
        <v>23.333333333333332</v>
      </c>
      <c r="F50" s="52">
        <v>0</v>
      </c>
      <c r="G50" s="52" t="e">
        <f>SUM(#REF!)</f>
        <v>#REF!</v>
      </c>
      <c r="H50" s="52" t="e">
        <f>SUM(#REF!)</f>
        <v>#REF!</v>
      </c>
      <c r="I50" s="52" t="e">
        <f>SUM(#REF!+#REF!)</f>
        <v>#REF!</v>
      </c>
      <c r="J50" s="52">
        <v>10.166666666666668</v>
      </c>
      <c r="K50" s="135">
        <v>0</v>
      </c>
      <c r="L50" s="52">
        <v>0</v>
      </c>
      <c r="M50" s="52">
        <v>0</v>
      </c>
      <c r="N50" s="52" t="e">
        <f>SUM(#REF!)</f>
        <v>#REF!</v>
      </c>
      <c r="O50" s="52" t="e">
        <f>SUM(#REF!)</f>
        <v>#REF!</v>
      </c>
      <c r="P50" s="52">
        <f>'[1]ปีการศึกษา59 ตอบประกัน_ดิบ'!BZ49</f>
        <v>3</v>
      </c>
      <c r="Q50" s="52"/>
      <c r="R50" s="52">
        <v>0</v>
      </c>
      <c r="S50" s="52"/>
      <c r="T50" s="52" t="e">
        <f>#REF!</f>
        <v>#REF!</v>
      </c>
      <c r="U50" s="52"/>
      <c r="V50" s="52" t="e">
        <f t="shared" ref="V50:V54" si="123">SUM(C50+E50+G50)/2+I50</f>
        <v>#REF!</v>
      </c>
      <c r="W50" s="52" t="e">
        <f t="shared" ref="W50:W54" si="124">SUM(D50+F50+H50)/3</f>
        <v>#REF!</v>
      </c>
      <c r="X50" s="52" t="e">
        <f t="shared" ref="X50:X54" si="125">V50+W50</f>
        <v>#REF!</v>
      </c>
      <c r="Y50" s="52" t="e">
        <f t="shared" ref="Y50:Y54" si="126">SUM(J50+L50+N50)/2</f>
        <v>#REF!</v>
      </c>
      <c r="Z50" s="52" t="e">
        <f t="shared" ref="Z50:Z54" si="127">SUM(K50+M50+O50)/3</f>
        <v>#REF!</v>
      </c>
      <c r="AA50" s="52" t="e">
        <f t="shared" ref="AA50:AA54" si="128">Y50+Z50</f>
        <v>#REF!</v>
      </c>
      <c r="AB50" s="52" t="e">
        <f t="shared" ref="AB50:AB54" si="129">SUM(P50+R50+T50)/2</f>
        <v>#REF!</v>
      </c>
      <c r="AC50" s="52">
        <v>0</v>
      </c>
      <c r="AD50" s="52" t="e">
        <f t="shared" ref="AD50:AD54" si="130">AB50+AC50</f>
        <v>#REF!</v>
      </c>
      <c r="AE50" s="52" t="e">
        <f t="shared" ref="AE50:AE54" si="131">V50+Y50+AB50</f>
        <v>#REF!</v>
      </c>
      <c r="AF50" s="52" t="e">
        <f t="shared" ref="AF50:AF54" si="132">W50+Z50+AC50</f>
        <v>#REF!</v>
      </c>
      <c r="AG50" s="52" t="e">
        <f t="shared" ref="AG50:AG54" si="133">AE50+AF50</f>
        <v>#REF!</v>
      </c>
      <c r="AH50" s="26" t="e">
        <f t="shared" si="3"/>
        <v>#REF!</v>
      </c>
    </row>
    <row r="51" spans="1:34" s="53" customFormat="1" x14ac:dyDescent="0.65">
      <c r="A51" s="144"/>
      <c r="B51" s="144" t="s">
        <v>52</v>
      </c>
      <c r="C51" s="52">
        <v>66.722222222222229</v>
      </c>
      <c r="D51" s="52">
        <v>0</v>
      </c>
      <c r="E51" s="52">
        <v>12.666666666666666</v>
      </c>
      <c r="F51" s="52">
        <v>0</v>
      </c>
      <c r="G51" s="52" t="e">
        <f>SUM(#REF!)</f>
        <v>#REF!</v>
      </c>
      <c r="H51" s="52" t="e">
        <f>SUM(#REF!)</f>
        <v>#REF!</v>
      </c>
      <c r="I51" s="52" t="e">
        <f>SUM(#REF!+#REF!)</f>
        <v>#REF!</v>
      </c>
      <c r="J51" s="52">
        <v>7.25</v>
      </c>
      <c r="K51" s="135">
        <v>0</v>
      </c>
      <c r="L51" s="52">
        <v>0</v>
      </c>
      <c r="M51" s="52">
        <v>0</v>
      </c>
      <c r="N51" s="52" t="e">
        <f>SUM(#REF!)</f>
        <v>#REF!</v>
      </c>
      <c r="O51" s="52" t="e">
        <f>SUM(#REF!)</f>
        <v>#REF!</v>
      </c>
      <c r="P51" s="52">
        <f>'[1]ปีการศึกษา59 ตอบประกัน_ดิบ'!BZ50</f>
        <v>7.666666666666667</v>
      </c>
      <c r="Q51" s="52"/>
      <c r="R51" s="52">
        <v>0</v>
      </c>
      <c r="S51" s="52"/>
      <c r="T51" s="52" t="e">
        <f>#REF!</f>
        <v>#REF!</v>
      </c>
      <c r="U51" s="52"/>
      <c r="V51" s="52" t="e">
        <f t="shared" si="123"/>
        <v>#REF!</v>
      </c>
      <c r="W51" s="52" t="e">
        <f t="shared" si="124"/>
        <v>#REF!</v>
      </c>
      <c r="X51" s="52" t="e">
        <f t="shared" si="125"/>
        <v>#REF!</v>
      </c>
      <c r="Y51" s="52" t="e">
        <f t="shared" si="126"/>
        <v>#REF!</v>
      </c>
      <c r="Z51" s="52" t="e">
        <f t="shared" si="127"/>
        <v>#REF!</v>
      </c>
      <c r="AA51" s="52" t="e">
        <f t="shared" si="128"/>
        <v>#REF!</v>
      </c>
      <c r="AB51" s="52" t="e">
        <f t="shared" si="129"/>
        <v>#REF!</v>
      </c>
      <c r="AC51" s="52">
        <v>0</v>
      </c>
      <c r="AD51" s="52" t="e">
        <f t="shared" si="130"/>
        <v>#REF!</v>
      </c>
      <c r="AE51" s="52" t="e">
        <f t="shared" si="131"/>
        <v>#REF!</v>
      </c>
      <c r="AF51" s="52" t="e">
        <f t="shared" si="132"/>
        <v>#REF!</v>
      </c>
      <c r="AG51" s="52" t="e">
        <f t="shared" si="133"/>
        <v>#REF!</v>
      </c>
      <c r="AH51" s="26" t="e">
        <f t="shared" si="3"/>
        <v>#REF!</v>
      </c>
    </row>
    <row r="52" spans="1:34" s="53" customFormat="1" x14ac:dyDescent="0.65">
      <c r="A52" s="144"/>
      <c r="B52" s="144" t="s">
        <v>54</v>
      </c>
      <c r="C52" s="52">
        <v>0</v>
      </c>
      <c r="D52" s="52">
        <v>0</v>
      </c>
      <c r="E52" s="52">
        <v>0</v>
      </c>
      <c r="F52" s="52">
        <v>0</v>
      </c>
      <c r="G52" s="52" t="e">
        <f>SUM(#REF!)</f>
        <v>#REF!</v>
      </c>
      <c r="H52" s="52" t="e">
        <f>SUM(#REF!)</f>
        <v>#REF!</v>
      </c>
      <c r="I52" s="52" t="e">
        <f>SUM(#REF!+#REF!)</f>
        <v>#REF!</v>
      </c>
      <c r="J52" s="52">
        <v>2.1666666666666665</v>
      </c>
      <c r="K52" s="135">
        <v>0</v>
      </c>
      <c r="L52" s="52">
        <v>0</v>
      </c>
      <c r="M52" s="52">
        <v>0</v>
      </c>
      <c r="N52" s="52" t="e">
        <f>SUM(#REF!)</f>
        <v>#REF!</v>
      </c>
      <c r="O52" s="52" t="e">
        <f>SUM(#REF!)</f>
        <v>#REF!</v>
      </c>
      <c r="P52" s="52">
        <f>'[1]ปีการศึกษา59 ตอบประกัน_ดิบ'!BZ51</f>
        <v>0</v>
      </c>
      <c r="Q52" s="52"/>
      <c r="R52" s="52">
        <v>0</v>
      </c>
      <c r="S52" s="52"/>
      <c r="T52" s="52" t="e">
        <f>#REF!</f>
        <v>#REF!</v>
      </c>
      <c r="U52" s="52"/>
      <c r="V52" s="52" t="e">
        <f t="shared" si="123"/>
        <v>#REF!</v>
      </c>
      <c r="W52" s="52" t="e">
        <f t="shared" si="124"/>
        <v>#REF!</v>
      </c>
      <c r="X52" s="52" t="e">
        <f t="shared" si="125"/>
        <v>#REF!</v>
      </c>
      <c r="Y52" s="52" t="e">
        <f t="shared" si="126"/>
        <v>#REF!</v>
      </c>
      <c r="Z52" s="52" t="e">
        <f t="shared" si="127"/>
        <v>#REF!</v>
      </c>
      <c r="AA52" s="52" t="e">
        <f t="shared" si="128"/>
        <v>#REF!</v>
      </c>
      <c r="AB52" s="52" t="e">
        <f t="shared" si="129"/>
        <v>#REF!</v>
      </c>
      <c r="AC52" s="52">
        <v>0</v>
      </c>
      <c r="AD52" s="52" t="e">
        <f t="shared" si="130"/>
        <v>#REF!</v>
      </c>
      <c r="AE52" s="52" t="e">
        <f t="shared" si="131"/>
        <v>#REF!</v>
      </c>
      <c r="AF52" s="52" t="e">
        <f t="shared" si="132"/>
        <v>#REF!</v>
      </c>
      <c r="AG52" s="52" t="e">
        <f t="shared" si="133"/>
        <v>#REF!</v>
      </c>
      <c r="AH52" s="26" t="e">
        <f t="shared" si="3"/>
        <v>#REF!</v>
      </c>
    </row>
    <row r="53" spans="1:34" s="53" customFormat="1" x14ac:dyDescent="0.65">
      <c r="A53" s="144"/>
      <c r="B53" s="144" t="s">
        <v>53</v>
      </c>
      <c r="C53" s="52">
        <v>0</v>
      </c>
      <c r="D53" s="52">
        <v>0</v>
      </c>
      <c r="E53" s="52">
        <v>0</v>
      </c>
      <c r="F53" s="52">
        <v>0</v>
      </c>
      <c r="G53" s="52" t="e">
        <f>SUM(#REF!)</f>
        <v>#REF!</v>
      </c>
      <c r="H53" s="52" t="e">
        <f>SUM(#REF!)</f>
        <v>#REF!</v>
      </c>
      <c r="I53" s="52" t="e">
        <f>SUM(#REF!+#REF!)</f>
        <v>#REF!</v>
      </c>
      <c r="J53" s="52">
        <v>0</v>
      </c>
      <c r="K53" s="135">
        <v>0</v>
      </c>
      <c r="L53" s="52">
        <v>0</v>
      </c>
      <c r="M53" s="52">
        <v>0</v>
      </c>
      <c r="N53" s="52" t="e">
        <f>SUM(#REF!)</f>
        <v>#REF!</v>
      </c>
      <c r="O53" s="52" t="e">
        <f>SUM(#REF!)</f>
        <v>#REF!</v>
      </c>
      <c r="P53" s="52">
        <f>'[1]ปีการศึกษา59 ตอบประกัน_ดิบ'!BZ52</f>
        <v>0</v>
      </c>
      <c r="Q53" s="52"/>
      <c r="R53" s="52">
        <v>0</v>
      </c>
      <c r="S53" s="52"/>
      <c r="T53" s="52" t="e">
        <f>#REF!</f>
        <v>#REF!</v>
      </c>
      <c r="U53" s="52"/>
      <c r="V53" s="52" t="e">
        <f t="shared" si="123"/>
        <v>#REF!</v>
      </c>
      <c r="W53" s="52" t="e">
        <f t="shared" si="124"/>
        <v>#REF!</v>
      </c>
      <c r="X53" s="52" t="e">
        <f t="shared" si="125"/>
        <v>#REF!</v>
      </c>
      <c r="Y53" s="52" t="e">
        <f t="shared" si="126"/>
        <v>#REF!</v>
      </c>
      <c r="Z53" s="52" t="e">
        <f t="shared" si="127"/>
        <v>#REF!</v>
      </c>
      <c r="AA53" s="52" t="e">
        <f t="shared" si="128"/>
        <v>#REF!</v>
      </c>
      <c r="AB53" s="52" t="e">
        <f t="shared" si="129"/>
        <v>#REF!</v>
      </c>
      <c r="AC53" s="52">
        <v>0</v>
      </c>
      <c r="AD53" s="52" t="e">
        <f t="shared" si="130"/>
        <v>#REF!</v>
      </c>
      <c r="AE53" s="52" t="e">
        <f t="shared" si="131"/>
        <v>#REF!</v>
      </c>
      <c r="AF53" s="52" t="e">
        <f t="shared" si="132"/>
        <v>#REF!</v>
      </c>
      <c r="AG53" s="52" t="e">
        <f t="shared" si="133"/>
        <v>#REF!</v>
      </c>
      <c r="AH53" s="26" t="e">
        <f t="shared" si="3"/>
        <v>#REF!</v>
      </c>
    </row>
    <row r="54" spans="1:34" s="53" customFormat="1" x14ac:dyDescent="0.65">
      <c r="A54" s="144"/>
      <c r="B54" s="144" t="s">
        <v>198</v>
      </c>
      <c r="C54" s="52">
        <v>0</v>
      </c>
      <c r="D54" s="52">
        <v>0</v>
      </c>
      <c r="E54" s="52">
        <v>0</v>
      </c>
      <c r="F54" s="52">
        <v>0</v>
      </c>
      <c r="G54" s="52" t="e">
        <f>SUM(#REF!)</f>
        <v>#REF!</v>
      </c>
      <c r="H54" s="52" t="e">
        <f>SUM(#REF!)</f>
        <v>#REF!</v>
      </c>
      <c r="I54" s="52" t="e">
        <f>SUM(#REF!+#REF!)</f>
        <v>#REF!</v>
      </c>
      <c r="J54" s="52">
        <v>6.166666666666667</v>
      </c>
      <c r="K54" s="135">
        <v>0</v>
      </c>
      <c r="L54" s="52">
        <v>0</v>
      </c>
      <c r="M54" s="52">
        <v>0</v>
      </c>
      <c r="N54" s="52" t="e">
        <f>SUM(#REF!)</f>
        <v>#REF!</v>
      </c>
      <c r="O54" s="52" t="e">
        <f>SUM(#REF!)</f>
        <v>#REF!</v>
      </c>
      <c r="P54" s="52">
        <f>'[1]ปีการศึกษา59 ตอบประกัน_ดิบ'!BZ53</f>
        <v>0</v>
      </c>
      <c r="Q54" s="52"/>
      <c r="R54" s="52">
        <v>0</v>
      </c>
      <c r="S54" s="52"/>
      <c r="T54" s="52" t="e">
        <f>#REF!</f>
        <v>#REF!</v>
      </c>
      <c r="U54" s="52"/>
      <c r="V54" s="52" t="e">
        <f t="shared" si="123"/>
        <v>#REF!</v>
      </c>
      <c r="W54" s="52" t="e">
        <f t="shared" si="124"/>
        <v>#REF!</v>
      </c>
      <c r="X54" s="52" t="e">
        <f t="shared" si="125"/>
        <v>#REF!</v>
      </c>
      <c r="Y54" s="52" t="e">
        <f t="shared" si="126"/>
        <v>#REF!</v>
      </c>
      <c r="Z54" s="52" t="e">
        <f t="shared" si="127"/>
        <v>#REF!</v>
      </c>
      <c r="AA54" s="52" t="e">
        <f t="shared" si="128"/>
        <v>#REF!</v>
      </c>
      <c r="AB54" s="52" t="e">
        <f t="shared" si="129"/>
        <v>#REF!</v>
      </c>
      <c r="AC54" s="52">
        <v>0</v>
      </c>
      <c r="AD54" s="52" t="e">
        <f t="shared" si="130"/>
        <v>#REF!</v>
      </c>
      <c r="AE54" s="52" t="e">
        <f t="shared" si="131"/>
        <v>#REF!</v>
      </c>
      <c r="AF54" s="52" t="e">
        <f t="shared" si="132"/>
        <v>#REF!</v>
      </c>
      <c r="AG54" s="52" t="e">
        <f t="shared" si="133"/>
        <v>#REF!</v>
      </c>
      <c r="AH54" s="26" t="e">
        <f t="shared" si="3"/>
        <v>#REF!</v>
      </c>
    </row>
    <row r="55" spans="1:34" s="26" customFormat="1" x14ac:dyDescent="0.65">
      <c r="A55" s="145"/>
      <c r="B55" s="145" t="s">
        <v>55</v>
      </c>
      <c r="C55" s="39">
        <v>303.05555555555554</v>
      </c>
      <c r="D55" s="39">
        <v>0</v>
      </c>
      <c r="E55" s="39">
        <v>42.833333333333336</v>
      </c>
      <c r="F55" s="39">
        <v>0</v>
      </c>
      <c r="G55" s="39" t="e">
        <f t="shared" ref="G55:AG55" si="134">SUM(G56:G59)</f>
        <v>#REF!</v>
      </c>
      <c r="H55" s="39" t="e">
        <f t="shared" si="134"/>
        <v>#REF!</v>
      </c>
      <c r="I55" s="39" t="e">
        <f t="shared" si="134"/>
        <v>#REF!</v>
      </c>
      <c r="J55" s="39">
        <v>6.583333333333333</v>
      </c>
      <c r="K55" s="134">
        <v>0</v>
      </c>
      <c r="L55" s="39">
        <v>0</v>
      </c>
      <c r="M55" s="39">
        <v>0</v>
      </c>
      <c r="N55" s="39" t="e">
        <f t="shared" si="134"/>
        <v>#REF!</v>
      </c>
      <c r="O55" s="39" t="e">
        <f t="shared" si="134"/>
        <v>#REF!</v>
      </c>
      <c r="P55" s="39">
        <f>'[1]ปีการศึกษา59 ตอบประกัน_ดิบ'!BZ54</f>
        <v>3.6666666666666665</v>
      </c>
      <c r="Q55" s="39">
        <f t="shared" si="134"/>
        <v>0</v>
      </c>
      <c r="R55" s="39">
        <v>0</v>
      </c>
      <c r="S55" s="39">
        <f t="shared" si="134"/>
        <v>0</v>
      </c>
      <c r="T55" s="39" t="e">
        <f t="shared" si="134"/>
        <v>#REF!</v>
      </c>
      <c r="U55" s="39">
        <f t="shared" si="134"/>
        <v>0</v>
      </c>
      <c r="V55" s="39" t="e">
        <f t="shared" si="134"/>
        <v>#REF!</v>
      </c>
      <c r="W55" s="39" t="e">
        <f t="shared" si="134"/>
        <v>#REF!</v>
      </c>
      <c r="X55" s="39" t="e">
        <f t="shared" si="134"/>
        <v>#REF!</v>
      </c>
      <c r="Y55" s="39" t="e">
        <f t="shared" si="134"/>
        <v>#REF!</v>
      </c>
      <c r="Z55" s="39" t="e">
        <f t="shared" si="134"/>
        <v>#REF!</v>
      </c>
      <c r="AA55" s="39" t="e">
        <f t="shared" si="134"/>
        <v>#REF!</v>
      </c>
      <c r="AB55" s="39" t="e">
        <f t="shared" si="134"/>
        <v>#REF!</v>
      </c>
      <c r="AC55" s="39">
        <f t="shared" si="134"/>
        <v>0</v>
      </c>
      <c r="AD55" s="39" t="e">
        <f t="shared" si="134"/>
        <v>#REF!</v>
      </c>
      <c r="AE55" s="39" t="e">
        <f t="shared" si="134"/>
        <v>#REF!</v>
      </c>
      <c r="AF55" s="39" t="e">
        <f t="shared" si="134"/>
        <v>#REF!</v>
      </c>
      <c r="AG55" s="39" t="e">
        <f t="shared" si="134"/>
        <v>#REF!</v>
      </c>
      <c r="AH55" s="26" t="e">
        <f t="shared" si="3"/>
        <v>#REF!</v>
      </c>
    </row>
    <row r="56" spans="1:34" s="106" customFormat="1" x14ac:dyDescent="0.65">
      <c r="A56" s="144"/>
      <c r="B56" s="144" t="s">
        <v>58</v>
      </c>
      <c r="C56" s="52">
        <v>211.66666666666666</v>
      </c>
      <c r="D56" s="52">
        <v>0</v>
      </c>
      <c r="E56" s="52">
        <v>23.833333333333336</v>
      </c>
      <c r="F56" s="52">
        <v>0</v>
      </c>
      <c r="G56" s="92" t="e">
        <f>SUM(#REF!)</f>
        <v>#REF!</v>
      </c>
      <c r="H56" s="92" t="e">
        <f>SUM(#REF!)</f>
        <v>#REF!</v>
      </c>
      <c r="I56" s="92" t="e">
        <f>SUM(#REF!+#REF!)</f>
        <v>#REF!</v>
      </c>
      <c r="J56" s="52">
        <v>0</v>
      </c>
      <c r="K56" s="135">
        <v>0</v>
      </c>
      <c r="L56" s="52">
        <v>0</v>
      </c>
      <c r="M56" s="52">
        <v>0</v>
      </c>
      <c r="N56" s="92" t="e">
        <f>SUM(#REF!)</f>
        <v>#REF!</v>
      </c>
      <c r="O56" s="92" t="e">
        <f>SUM(#REF!)</f>
        <v>#REF!</v>
      </c>
      <c r="P56" s="92">
        <f>'[1]ปีการศึกษา59 ตอบประกัน_ดิบ'!BZ55</f>
        <v>0</v>
      </c>
      <c r="Q56" s="92"/>
      <c r="R56" s="92">
        <v>0</v>
      </c>
      <c r="S56" s="92"/>
      <c r="T56" s="92" t="e">
        <f>#REF!</f>
        <v>#REF!</v>
      </c>
      <c r="U56" s="92"/>
      <c r="V56" s="92" t="e">
        <f t="shared" ref="V56:V59" si="135">SUM(C56+E56+G56)/2+I56</f>
        <v>#REF!</v>
      </c>
      <c r="W56" s="92" t="e">
        <f t="shared" ref="W56:W59" si="136">SUM(D56+F56+H56)/3</f>
        <v>#REF!</v>
      </c>
      <c r="X56" s="92" t="e">
        <f t="shared" ref="X56:X59" si="137">V56+W56</f>
        <v>#REF!</v>
      </c>
      <c r="Y56" s="92" t="e">
        <f t="shared" ref="Y56:Y59" si="138">SUM(J56+L56+N56)/2</f>
        <v>#REF!</v>
      </c>
      <c r="Z56" s="92" t="e">
        <f t="shared" ref="Z56:Z59" si="139">SUM(K56+M56+O56)/3</f>
        <v>#REF!</v>
      </c>
      <c r="AA56" s="92" t="e">
        <f t="shared" ref="AA56:AA59" si="140">Y56+Z56</f>
        <v>#REF!</v>
      </c>
      <c r="AB56" s="92" t="e">
        <f t="shared" ref="AB56:AB59" si="141">SUM(P56+R56+T56)/2</f>
        <v>#REF!</v>
      </c>
      <c r="AC56" s="92">
        <v>0</v>
      </c>
      <c r="AD56" s="92" t="e">
        <f t="shared" ref="AD56:AD59" si="142">AB56+AC56</f>
        <v>#REF!</v>
      </c>
      <c r="AE56" s="92" t="e">
        <f t="shared" ref="AE56:AE59" si="143">V56+Y56+AB56</f>
        <v>#REF!</v>
      </c>
      <c r="AF56" s="92" t="e">
        <f t="shared" ref="AF56:AF59" si="144">W56+Z56+AC56</f>
        <v>#REF!</v>
      </c>
      <c r="AG56" s="92" t="e">
        <f t="shared" ref="AG56:AG59" si="145">AE56+AF56</f>
        <v>#REF!</v>
      </c>
      <c r="AH56" s="26" t="e">
        <f t="shared" si="3"/>
        <v>#REF!</v>
      </c>
    </row>
    <row r="57" spans="1:34" s="53" customFormat="1" x14ac:dyDescent="0.65">
      <c r="A57" s="144"/>
      <c r="B57" s="144" t="s">
        <v>59</v>
      </c>
      <c r="C57" s="52">
        <v>49.722222222222221</v>
      </c>
      <c r="D57" s="52">
        <v>0</v>
      </c>
      <c r="E57" s="52">
        <v>10</v>
      </c>
      <c r="F57" s="52">
        <v>0</v>
      </c>
      <c r="G57" s="52" t="e">
        <f>SUM(#REF!)</f>
        <v>#REF!</v>
      </c>
      <c r="H57" s="52" t="e">
        <f>SUM(#REF!)</f>
        <v>#REF!</v>
      </c>
      <c r="I57" s="52" t="e">
        <f>SUM(#REF!+#REF!)</f>
        <v>#REF!</v>
      </c>
      <c r="J57" s="52">
        <v>4.083333333333333</v>
      </c>
      <c r="K57" s="135">
        <v>0</v>
      </c>
      <c r="L57" s="52">
        <v>0</v>
      </c>
      <c r="M57" s="52">
        <v>0</v>
      </c>
      <c r="N57" s="52" t="e">
        <f>SUM(#REF!)</f>
        <v>#REF!</v>
      </c>
      <c r="O57" s="52" t="e">
        <f>SUM(#REF!)</f>
        <v>#REF!</v>
      </c>
      <c r="P57" s="52">
        <f>'[1]ปีการศึกษา59 ตอบประกัน_ดิบ'!BZ56</f>
        <v>0</v>
      </c>
      <c r="Q57" s="52"/>
      <c r="R57" s="52">
        <v>0</v>
      </c>
      <c r="S57" s="52"/>
      <c r="T57" s="52" t="e">
        <f>#REF!</f>
        <v>#REF!</v>
      </c>
      <c r="U57" s="52"/>
      <c r="V57" s="52" t="e">
        <f t="shared" si="135"/>
        <v>#REF!</v>
      </c>
      <c r="W57" s="52" t="e">
        <f t="shared" si="136"/>
        <v>#REF!</v>
      </c>
      <c r="X57" s="52" t="e">
        <f t="shared" si="137"/>
        <v>#REF!</v>
      </c>
      <c r="Y57" s="52" t="e">
        <f t="shared" si="138"/>
        <v>#REF!</v>
      </c>
      <c r="Z57" s="52" t="e">
        <f t="shared" si="139"/>
        <v>#REF!</v>
      </c>
      <c r="AA57" s="52" t="e">
        <f t="shared" si="140"/>
        <v>#REF!</v>
      </c>
      <c r="AB57" s="52" t="e">
        <f t="shared" si="141"/>
        <v>#REF!</v>
      </c>
      <c r="AC57" s="52">
        <v>0</v>
      </c>
      <c r="AD57" s="52" t="e">
        <f t="shared" si="142"/>
        <v>#REF!</v>
      </c>
      <c r="AE57" s="52" t="e">
        <f t="shared" si="143"/>
        <v>#REF!</v>
      </c>
      <c r="AF57" s="52" t="e">
        <f t="shared" si="144"/>
        <v>#REF!</v>
      </c>
      <c r="AG57" s="52" t="e">
        <f t="shared" si="145"/>
        <v>#REF!</v>
      </c>
      <c r="AH57" s="26" t="e">
        <f t="shared" si="3"/>
        <v>#REF!</v>
      </c>
    </row>
    <row r="58" spans="1:34" s="53" customFormat="1" x14ac:dyDescent="0.65">
      <c r="A58" s="144"/>
      <c r="B58" s="144" t="s">
        <v>56</v>
      </c>
      <c r="C58" s="52">
        <v>41.666666666666664</v>
      </c>
      <c r="D58" s="52">
        <v>0</v>
      </c>
      <c r="E58" s="52">
        <v>9</v>
      </c>
      <c r="F58" s="52">
        <v>0</v>
      </c>
      <c r="G58" s="52" t="e">
        <f>SUM(#REF!)</f>
        <v>#REF!</v>
      </c>
      <c r="H58" s="52" t="e">
        <f>SUM(#REF!)</f>
        <v>#REF!</v>
      </c>
      <c r="I58" s="52" t="e">
        <f>SUM(#REF!+#REF!)</f>
        <v>#REF!</v>
      </c>
      <c r="J58" s="52">
        <v>0</v>
      </c>
      <c r="K58" s="135">
        <v>0</v>
      </c>
      <c r="L58" s="52">
        <v>0</v>
      </c>
      <c r="M58" s="52">
        <v>0</v>
      </c>
      <c r="N58" s="52" t="e">
        <f>SUM(#REF!)</f>
        <v>#REF!</v>
      </c>
      <c r="O58" s="52" t="e">
        <f>SUM(#REF!)</f>
        <v>#REF!</v>
      </c>
      <c r="P58" s="52">
        <f>'[1]ปีการศึกษา59 ตอบประกัน_ดิบ'!BZ57</f>
        <v>0</v>
      </c>
      <c r="Q58" s="52"/>
      <c r="R58" s="52">
        <v>0</v>
      </c>
      <c r="S58" s="52"/>
      <c r="T58" s="52" t="e">
        <f>#REF!</f>
        <v>#REF!</v>
      </c>
      <c r="U58" s="52"/>
      <c r="V58" s="52" t="e">
        <f t="shared" si="135"/>
        <v>#REF!</v>
      </c>
      <c r="W58" s="52" t="e">
        <f t="shared" si="136"/>
        <v>#REF!</v>
      </c>
      <c r="X58" s="52" t="e">
        <f t="shared" si="137"/>
        <v>#REF!</v>
      </c>
      <c r="Y58" s="52" t="e">
        <f t="shared" si="138"/>
        <v>#REF!</v>
      </c>
      <c r="Z58" s="52" t="e">
        <f t="shared" si="139"/>
        <v>#REF!</v>
      </c>
      <c r="AA58" s="52" t="e">
        <f t="shared" si="140"/>
        <v>#REF!</v>
      </c>
      <c r="AB58" s="52" t="e">
        <f t="shared" si="141"/>
        <v>#REF!</v>
      </c>
      <c r="AC58" s="52">
        <v>0</v>
      </c>
      <c r="AD58" s="52" t="e">
        <f t="shared" si="142"/>
        <v>#REF!</v>
      </c>
      <c r="AE58" s="52" t="e">
        <f t="shared" si="143"/>
        <v>#REF!</v>
      </c>
      <c r="AF58" s="52" t="e">
        <f t="shared" si="144"/>
        <v>#REF!</v>
      </c>
      <c r="AG58" s="52" t="e">
        <f t="shared" si="145"/>
        <v>#REF!</v>
      </c>
      <c r="AH58" s="26" t="e">
        <f t="shared" si="3"/>
        <v>#REF!</v>
      </c>
    </row>
    <row r="59" spans="1:34" s="53" customFormat="1" x14ac:dyDescent="0.65">
      <c r="A59" s="144"/>
      <c r="B59" s="144" t="s">
        <v>57</v>
      </c>
      <c r="C59" s="52">
        <v>0</v>
      </c>
      <c r="D59" s="52">
        <v>0</v>
      </c>
      <c r="E59" s="52">
        <v>0</v>
      </c>
      <c r="F59" s="52">
        <v>0</v>
      </c>
      <c r="G59" s="52" t="e">
        <f>SUM(#REF!)</f>
        <v>#REF!</v>
      </c>
      <c r="H59" s="52" t="e">
        <f>SUM(#REF!)</f>
        <v>#REF!</v>
      </c>
      <c r="I59" s="52" t="e">
        <f>SUM(#REF!+#REF!)</f>
        <v>#REF!</v>
      </c>
      <c r="J59" s="52">
        <v>2.5</v>
      </c>
      <c r="K59" s="135">
        <v>0</v>
      </c>
      <c r="L59" s="52">
        <v>0</v>
      </c>
      <c r="M59" s="52">
        <v>0</v>
      </c>
      <c r="N59" s="52" t="e">
        <f>SUM(#REF!)</f>
        <v>#REF!</v>
      </c>
      <c r="O59" s="52" t="e">
        <f>SUM(#REF!)</f>
        <v>#REF!</v>
      </c>
      <c r="P59" s="52">
        <f>'[1]ปีการศึกษา59 ตอบประกัน_ดิบ'!BZ58</f>
        <v>3.6666666666666665</v>
      </c>
      <c r="Q59" s="52"/>
      <c r="R59" s="52">
        <v>0</v>
      </c>
      <c r="S59" s="52"/>
      <c r="T59" s="52" t="e">
        <f>#REF!</f>
        <v>#REF!</v>
      </c>
      <c r="U59" s="52"/>
      <c r="V59" s="52" t="e">
        <f t="shared" si="135"/>
        <v>#REF!</v>
      </c>
      <c r="W59" s="52" t="e">
        <f t="shared" si="136"/>
        <v>#REF!</v>
      </c>
      <c r="X59" s="52" t="e">
        <f t="shared" si="137"/>
        <v>#REF!</v>
      </c>
      <c r="Y59" s="52" t="e">
        <f t="shared" si="138"/>
        <v>#REF!</v>
      </c>
      <c r="Z59" s="52" t="e">
        <f t="shared" si="139"/>
        <v>#REF!</v>
      </c>
      <c r="AA59" s="52" t="e">
        <f t="shared" si="140"/>
        <v>#REF!</v>
      </c>
      <c r="AB59" s="52" t="e">
        <f t="shared" si="141"/>
        <v>#REF!</v>
      </c>
      <c r="AC59" s="52">
        <v>0</v>
      </c>
      <c r="AD59" s="52" t="e">
        <f t="shared" si="142"/>
        <v>#REF!</v>
      </c>
      <c r="AE59" s="52" t="e">
        <f t="shared" si="143"/>
        <v>#REF!</v>
      </c>
      <c r="AF59" s="52" t="e">
        <f t="shared" si="144"/>
        <v>#REF!</v>
      </c>
      <c r="AG59" s="52" t="e">
        <f t="shared" si="145"/>
        <v>#REF!</v>
      </c>
      <c r="AH59" s="26" t="e">
        <f t="shared" si="3"/>
        <v>#REF!</v>
      </c>
    </row>
    <row r="60" spans="1:34" s="26" customFormat="1" x14ac:dyDescent="0.65">
      <c r="A60" s="145" t="s">
        <v>60</v>
      </c>
      <c r="B60" s="145"/>
      <c r="C60" s="39">
        <v>505.33333333333331</v>
      </c>
      <c r="D60" s="39">
        <v>0</v>
      </c>
      <c r="E60" s="39">
        <v>45.833333333333336</v>
      </c>
      <c r="F60" s="39">
        <v>0</v>
      </c>
      <c r="G60" s="39" t="e">
        <f t="shared" ref="G60:AG60" si="146">SUM(G61+G67)</f>
        <v>#REF!</v>
      </c>
      <c r="H60" s="39" t="e">
        <f t="shared" si="146"/>
        <v>#REF!</v>
      </c>
      <c r="I60" s="39" t="e">
        <f t="shared" si="146"/>
        <v>#REF!</v>
      </c>
      <c r="J60" s="39">
        <v>10.583333333333334</v>
      </c>
      <c r="K60" s="134">
        <v>0</v>
      </c>
      <c r="L60" s="39">
        <v>0</v>
      </c>
      <c r="M60" s="39">
        <v>0</v>
      </c>
      <c r="N60" s="39" t="e">
        <f t="shared" si="146"/>
        <v>#REF!</v>
      </c>
      <c r="O60" s="39" t="e">
        <f t="shared" si="146"/>
        <v>#REF!</v>
      </c>
      <c r="P60" s="39">
        <f t="shared" si="146"/>
        <v>24</v>
      </c>
      <c r="Q60" s="39">
        <f t="shared" si="146"/>
        <v>0</v>
      </c>
      <c r="R60" s="39">
        <v>0</v>
      </c>
      <c r="S60" s="39">
        <f t="shared" si="146"/>
        <v>0</v>
      </c>
      <c r="T60" s="39" t="e">
        <f t="shared" si="146"/>
        <v>#REF!</v>
      </c>
      <c r="U60" s="39">
        <f t="shared" si="146"/>
        <v>0</v>
      </c>
      <c r="V60" s="39" t="e">
        <f t="shared" si="146"/>
        <v>#REF!</v>
      </c>
      <c r="W60" s="39" t="e">
        <f t="shared" si="146"/>
        <v>#REF!</v>
      </c>
      <c r="X60" s="39" t="e">
        <f t="shared" si="146"/>
        <v>#REF!</v>
      </c>
      <c r="Y60" s="39" t="e">
        <f t="shared" si="146"/>
        <v>#REF!</v>
      </c>
      <c r="Z60" s="39" t="e">
        <f t="shared" si="146"/>
        <v>#REF!</v>
      </c>
      <c r="AA60" s="39" t="e">
        <f t="shared" si="146"/>
        <v>#REF!</v>
      </c>
      <c r="AB60" s="39" t="e">
        <f t="shared" si="146"/>
        <v>#REF!</v>
      </c>
      <c r="AC60" s="39">
        <f t="shared" si="146"/>
        <v>0</v>
      </c>
      <c r="AD60" s="39" t="e">
        <f t="shared" si="146"/>
        <v>#REF!</v>
      </c>
      <c r="AE60" s="39" t="e">
        <f t="shared" si="146"/>
        <v>#REF!</v>
      </c>
      <c r="AF60" s="39" t="e">
        <f t="shared" si="146"/>
        <v>#REF!</v>
      </c>
      <c r="AG60" s="39" t="e">
        <f t="shared" si="146"/>
        <v>#REF!</v>
      </c>
      <c r="AH60" s="26" t="e">
        <f t="shared" si="3"/>
        <v>#REF!</v>
      </c>
    </row>
    <row r="61" spans="1:34" s="26" customFormat="1" x14ac:dyDescent="0.65">
      <c r="A61" s="145"/>
      <c r="B61" s="145" t="s">
        <v>61</v>
      </c>
      <c r="C61" s="39">
        <v>304.61111111111109</v>
      </c>
      <c r="D61" s="39">
        <v>0</v>
      </c>
      <c r="E61" s="39">
        <v>37.666666666666671</v>
      </c>
      <c r="F61" s="39">
        <v>0</v>
      </c>
      <c r="G61" s="39" t="e">
        <f t="shared" ref="G61:AG61" si="147">SUM(G62:G66)</f>
        <v>#REF!</v>
      </c>
      <c r="H61" s="39" t="e">
        <f t="shared" si="147"/>
        <v>#REF!</v>
      </c>
      <c r="I61" s="39" t="e">
        <f t="shared" si="147"/>
        <v>#REF!</v>
      </c>
      <c r="J61" s="39">
        <v>8.25</v>
      </c>
      <c r="K61" s="134">
        <v>0</v>
      </c>
      <c r="L61" s="39">
        <v>0</v>
      </c>
      <c r="M61" s="39">
        <v>0</v>
      </c>
      <c r="N61" s="39" t="e">
        <f t="shared" si="147"/>
        <v>#REF!</v>
      </c>
      <c r="O61" s="39" t="e">
        <f t="shared" si="147"/>
        <v>#REF!</v>
      </c>
      <c r="P61" s="39">
        <f t="shared" si="147"/>
        <v>19.833333333333332</v>
      </c>
      <c r="Q61" s="39">
        <f t="shared" si="147"/>
        <v>0</v>
      </c>
      <c r="R61" s="39">
        <v>0</v>
      </c>
      <c r="S61" s="39">
        <f t="shared" si="147"/>
        <v>0</v>
      </c>
      <c r="T61" s="39" t="e">
        <f t="shared" si="147"/>
        <v>#REF!</v>
      </c>
      <c r="U61" s="39">
        <f t="shared" si="147"/>
        <v>0</v>
      </c>
      <c r="V61" s="39" t="e">
        <f t="shared" si="147"/>
        <v>#REF!</v>
      </c>
      <c r="W61" s="39" t="e">
        <f t="shared" si="147"/>
        <v>#REF!</v>
      </c>
      <c r="X61" s="39" t="e">
        <f t="shared" si="147"/>
        <v>#REF!</v>
      </c>
      <c r="Y61" s="39" t="e">
        <f t="shared" si="147"/>
        <v>#REF!</v>
      </c>
      <c r="Z61" s="39" t="e">
        <f t="shared" si="147"/>
        <v>#REF!</v>
      </c>
      <c r="AA61" s="39" t="e">
        <f t="shared" si="147"/>
        <v>#REF!</v>
      </c>
      <c r="AB61" s="39" t="e">
        <f t="shared" si="147"/>
        <v>#REF!</v>
      </c>
      <c r="AC61" s="39">
        <f t="shared" si="147"/>
        <v>0</v>
      </c>
      <c r="AD61" s="39" t="e">
        <f t="shared" si="147"/>
        <v>#REF!</v>
      </c>
      <c r="AE61" s="39" t="e">
        <f t="shared" si="147"/>
        <v>#REF!</v>
      </c>
      <c r="AF61" s="39" t="e">
        <f t="shared" si="147"/>
        <v>#REF!</v>
      </c>
      <c r="AG61" s="39" t="e">
        <f t="shared" si="147"/>
        <v>#REF!</v>
      </c>
      <c r="AH61" s="26" t="e">
        <f t="shared" si="3"/>
        <v>#REF!</v>
      </c>
    </row>
    <row r="62" spans="1:34" s="53" customFormat="1" x14ac:dyDescent="0.65">
      <c r="A62" s="144"/>
      <c r="B62" s="144" t="s">
        <v>64</v>
      </c>
      <c r="C62" s="52">
        <v>76.166666666666671</v>
      </c>
      <c r="D62" s="52">
        <v>0</v>
      </c>
      <c r="E62" s="52">
        <v>13.333333333333334</v>
      </c>
      <c r="F62" s="52">
        <v>0</v>
      </c>
      <c r="G62" s="52" t="e">
        <f>SUM(#REF!)</f>
        <v>#REF!</v>
      </c>
      <c r="H62" s="52" t="e">
        <f>SUM(#REF!)</f>
        <v>#REF!</v>
      </c>
      <c r="I62" s="52" t="e">
        <f>SUM(#REF!+#REF!)</f>
        <v>#REF!</v>
      </c>
      <c r="J62" s="52">
        <v>0</v>
      </c>
      <c r="K62" s="135">
        <v>0</v>
      </c>
      <c r="L62" s="52">
        <v>0</v>
      </c>
      <c r="M62" s="52">
        <v>0</v>
      </c>
      <c r="N62" s="52" t="e">
        <f>SUM(#REF!)</f>
        <v>#REF!</v>
      </c>
      <c r="O62" s="52" t="e">
        <f>SUM(#REF!)</f>
        <v>#REF!</v>
      </c>
      <c r="P62" s="52">
        <v>0</v>
      </c>
      <c r="Q62" s="52"/>
      <c r="R62" s="52">
        <v>0</v>
      </c>
      <c r="S62" s="52"/>
      <c r="T62" s="52" t="e">
        <f>#REF!</f>
        <v>#REF!</v>
      </c>
      <c r="U62" s="52"/>
      <c r="V62" s="52" t="e">
        <f t="shared" ref="V62:V66" si="148">SUM(C62+E62+G62)/2+I62</f>
        <v>#REF!</v>
      </c>
      <c r="W62" s="52" t="e">
        <f t="shared" ref="W62:W66" si="149">SUM(D62+F62+H62)/3</f>
        <v>#REF!</v>
      </c>
      <c r="X62" s="52" t="e">
        <f t="shared" ref="X62:X66" si="150">V62+W62</f>
        <v>#REF!</v>
      </c>
      <c r="Y62" s="52" t="e">
        <f t="shared" ref="Y62:Y66" si="151">SUM(J62+L62+N62)/2</f>
        <v>#REF!</v>
      </c>
      <c r="Z62" s="52" t="e">
        <f t="shared" ref="Z62:Z66" si="152">SUM(K62+M62+O62)/3</f>
        <v>#REF!</v>
      </c>
      <c r="AA62" s="52" t="e">
        <f t="shared" ref="AA62:AA66" si="153">Y62+Z62</f>
        <v>#REF!</v>
      </c>
      <c r="AB62" s="52" t="e">
        <f t="shared" ref="AB62:AB66" si="154">SUM(P62+R62+T62)/2</f>
        <v>#REF!</v>
      </c>
      <c r="AC62" s="52">
        <v>0</v>
      </c>
      <c r="AD62" s="52" t="e">
        <f t="shared" ref="AD62:AD66" si="155">AB62+AC62</f>
        <v>#REF!</v>
      </c>
      <c r="AE62" s="52" t="e">
        <f t="shared" ref="AE62:AE66" si="156">V62+Y62+AB62</f>
        <v>#REF!</v>
      </c>
      <c r="AF62" s="52" t="e">
        <f t="shared" ref="AF62:AF66" si="157">W62+Z62+AC62</f>
        <v>#REF!</v>
      </c>
      <c r="AG62" s="52" t="e">
        <f t="shared" ref="AG62:AG66" si="158">AE62+AF62</f>
        <v>#REF!</v>
      </c>
      <c r="AH62" s="26" t="e">
        <f t="shared" si="3"/>
        <v>#REF!</v>
      </c>
    </row>
    <row r="63" spans="1:34" s="53" customFormat="1" x14ac:dyDescent="0.65">
      <c r="A63" s="144"/>
      <c r="B63" s="144" t="s">
        <v>65</v>
      </c>
      <c r="C63" s="52">
        <v>113.33333333333333</v>
      </c>
      <c r="D63" s="52">
        <v>0</v>
      </c>
      <c r="E63" s="52">
        <v>12</v>
      </c>
      <c r="F63" s="52">
        <v>0</v>
      </c>
      <c r="G63" s="52" t="e">
        <f>SUM(#REF!)</f>
        <v>#REF!</v>
      </c>
      <c r="H63" s="52" t="e">
        <f>SUM(#REF!)</f>
        <v>#REF!</v>
      </c>
      <c r="I63" s="52" t="e">
        <f>SUM(#REF!+#REF!)</f>
        <v>#REF!</v>
      </c>
      <c r="J63" s="52">
        <v>0</v>
      </c>
      <c r="K63" s="135">
        <v>0</v>
      </c>
      <c r="L63" s="52">
        <v>0</v>
      </c>
      <c r="M63" s="52">
        <v>0</v>
      </c>
      <c r="N63" s="52" t="e">
        <f>SUM(#REF!)</f>
        <v>#REF!</v>
      </c>
      <c r="O63" s="52" t="e">
        <f>SUM(#REF!)</f>
        <v>#REF!</v>
      </c>
      <c r="P63" s="52">
        <v>0</v>
      </c>
      <c r="Q63" s="52"/>
      <c r="R63" s="52">
        <v>0</v>
      </c>
      <c r="S63" s="52"/>
      <c r="T63" s="52" t="e">
        <f>#REF!</f>
        <v>#REF!</v>
      </c>
      <c r="U63" s="52"/>
      <c r="V63" s="52" t="e">
        <f t="shared" si="148"/>
        <v>#REF!</v>
      </c>
      <c r="W63" s="52" t="e">
        <f t="shared" si="149"/>
        <v>#REF!</v>
      </c>
      <c r="X63" s="52" t="e">
        <f t="shared" si="150"/>
        <v>#REF!</v>
      </c>
      <c r="Y63" s="52" t="e">
        <f t="shared" si="151"/>
        <v>#REF!</v>
      </c>
      <c r="Z63" s="52" t="e">
        <f t="shared" si="152"/>
        <v>#REF!</v>
      </c>
      <c r="AA63" s="52" t="e">
        <f t="shared" si="153"/>
        <v>#REF!</v>
      </c>
      <c r="AB63" s="52" t="e">
        <f t="shared" si="154"/>
        <v>#REF!</v>
      </c>
      <c r="AC63" s="52">
        <v>0</v>
      </c>
      <c r="AD63" s="52" t="e">
        <f t="shared" si="155"/>
        <v>#REF!</v>
      </c>
      <c r="AE63" s="52" t="e">
        <f t="shared" si="156"/>
        <v>#REF!</v>
      </c>
      <c r="AF63" s="52" t="e">
        <f t="shared" si="157"/>
        <v>#REF!</v>
      </c>
      <c r="AG63" s="52" t="e">
        <f t="shared" si="158"/>
        <v>#REF!</v>
      </c>
      <c r="AH63" s="26" t="e">
        <f t="shared" si="3"/>
        <v>#REF!</v>
      </c>
    </row>
    <row r="64" spans="1:34" s="53" customFormat="1" x14ac:dyDescent="0.65">
      <c r="A64" s="144"/>
      <c r="B64" s="144" t="s">
        <v>62</v>
      </c>
      <c r="C64" s="52">
        <v>91.611111111111114</v>
      </c>
      <c r="D64" s="52">
        <v>0</v>
      </c>
      <c r="E64" s="52">
        <v>0</v>
      </c>
      <c r="F64" s="52">
        <v>0</v>
      </c>
      <c r="G64" s="52" t="e">
        <f>SUM(#REF!)</f>
        <v>#REF!</v>
      </c>
      <c r="H64" s="52" t="e">
        <f>SUM(#REF!)</f>
        <v>#REF!</v>
      </c>
      <c r="I64" s="52" t="e">
        <f>SUM(#REF!+#REF!)</f>
        <v>#REF!</v>
      </c>
      <c r="J64" s="52">
        <v>0</v>
      </c>
      <c r="K64" s="135">
        <v>0</v>
      </c>
      <c r="L64" s="52">
        <v>0</v>
      </c>
      <c r="M64" s="52">
        <v>0</v>
      </c>
      <c r="N64" s="52" t="e">
        <f>SUM(#REF!)</f>
        <v>#REF!</v>
      </c>
      <c r="O64" s="52" t="e">
        <f>SUM(#REF!)</f>
        <v>#REF!</v>
      </c>
      <c r="P64" s="52">
        <v>0</v>
      </c>
      <c r="Q64" s="52"/>
      <c r="R64" s="52">
        <v>0</v>
      </c>
      <c r="S64" s="52"/>
      <c r="T64" s="52" t="e">
        <f>#REF!</f>
        <v>#REF!</v>
      </c>
      <c r="U64" s="52"/>
      <c r="V64" s="52" t="e">
        <f t="shared" si="148"/>
        <v>#REF!</v>
      </c>
      <c r="W64" s="52" t="e">
        <f t="shared" si="149"/>
        <v>#REF!</v>
      </c>
      <c r="X64" s="52" t="e">
        <f t="shared" si="150"/>
        <v>#REF!</v>
      </c>
      <c r="Y64" s="52" t="e">
        <f t="shared" si="151"/>
        <v>#REF!</v>
      </c>
      <c r="Z64" s="52" t="e">
        <f t="shared" si="152"/>
        <v>#REF!</v>
      </c>
      <c r="AA64" s="52" t="e">
        <f t="shared" si="153"/>
        <v>#REF!</v>
      </c>
      <c r="AB64" s="52" t="e">
        <f t="shared" si="154"/>
        <v>#REF!</v>
      </c>
      <c r="AC64" s="52">
        <v>0</v>
      </c>
      <c r="AD64" s="52" t="e">
        <f t="shared" si="155"/>
        <v>#REF!</v>
      </c>
      <c r="AE64" s="52" t="e">
        <f t="shared" si="156"/>
        <v>#REF!</v>
      </c>
      <c r="AF64" s="52" t="e">
        <f t="shared" si="157"/>
        <v>#REF!</v>
      </c>
      <c r="AG64" s="52" t="e">
        <f t="shared" si="158"/>
        <v>#REF!</v>
      </c>
      <c r="AH64" s="26" t="e">
        <f t="shared" si="3"/>
        <v>#REF!</v>
      </c>
    </row>
    <row r="65" spans="1:34" s="53" customFormat="1" x14ac:dyDescent="0.65">
      <c r="A65" s="144"/>
      <c r="B65" s="144" t="s">
        <v>256</v>
      </c>
      <c r="C65" s="52">
        <v>23.5</v>
      </c>
      <c r="D65" s="52">
        <v>0</v>
      </c>
      <c r="E65" s="52">
        <v>12.333333333333334</v>
      </c>
      <c r="F65" s="52">
        <v>0</v>
      </c>
      <c r="G65" s="52" t="e">
        <f>SUM(#REF!)</f>
        <v>#REF!</v>
      </c>
      <c r="H65" s="52" t="e">
        <f>SUM(#REF!)</f>
        <v>#REF!</v>
      </c>
      <c r="I65" s="52" t="e">
        <f>SUM(#REF!+#REF!)</f>
        <v>#REF!</v>
      </c>
      <c r="J65" s="52">
        <v>0</v>
      </c>
      <c r="K65" s="135">
        <v>0</v>
      </c>
      <c r="L65" s="52">
        <v>0</v>
      </c>
      <c r="M65" s="52">
        <v>0</v>
      </c>
      <c r="N65" s="52" t="e">
        <f>SUM(#REF!)</f>
        <v>#REF!</v>
      </c>
      <c r="O65" s="52" t="e">
        <f>SUM(#REF!)</f>
        <v>#REF!</v>
      </c>
      <c r="P65" s="52">
        <v>0</v>
      </c>
      <c r="Q65" s="52"/>
      <c r="R65" s="52">
        <v>0</v>
      </c>
      <c r="S65" s="52"/>
      <c r="T65" s="52" t="e">
        <f>#REF!</f>
        <v>#REF!</v>
      </c>
      <c r="U65" s="52"/>
      <c r="V65" s="52" t="e">
        <f t="shared" ref="V65" si="159">SUM(C65+E65+G65)/2+I65</f>
        <v>#REF!</v>
      </c>
      <c r="W65" s="52" t="e">
        <f t="shared" ref="W65" si="160">SUM(D65+F65+H65)/3</f>
        <v>#REF!</v>
      </c>
      <c r="X65" s="52" t="e">
        <f t="shared" ref="X65" si="161">V65+W65</f>
        <v>#REF!</v>
      </c>
      <c r="Y65" s="52" t="e">
        <f t="shared" ref="Y65" si="162">SUM(J65+L65+N65)/2</f>
        <v>#REF!</v>
      </c>
      <c r="Z65" s="52" t="e">
        <f t="shared" ref="Z65" si="163">SUM(K65+M65+O65)/3</f>
        <v>#REF!</v>
      </c>
      <c r="AA65" s="52" t="e">
        <f t="shared" ref="AA65" si="164">Y65+Z65</f>
        <v>#REF!</v>
      </c>
      <c r="AB65" s="52" t="e">
        <f t="shared" ref="AB65" si="165">SUM(P65+R65+T65)/2</f>
        <v>#REF!</v>
      </c>
      <c r="AC65" s="52">
        <v>0</v>
      </c>
      <c r="AD65" s="52" t="e">
        <f t="shared" ref="AD65" si="166">AB65+AC65</f>
        <v>#REF!</v>
      </c>
      <c r="AE65" s="52" t="e">
        <f t="shared" ref="AE65" si="167">V65+Y65+AB65</f>
        <v>#REF!</v>
      </c>
      <c r="AF65" s="52" t="e">
        <f t="shared" ref="AF65" si="168">W65+Z65+AC65</f>
        <v>#REF!</v>
      </c>
      <c r="AG65" s="52" t="e">
        <f t="shared" ref="AG65" si="169">AE65+AF65</f>
        <v>#REF!</v>
      </c>
      <c r="AH65" s="26" t="e">
        <f t="shared" si="3"/>
        <v>#REF!</v>
      </c>
    </row>
    <row r="66" spans="1:34" s="53" customFormat="1" x14ac:dyDescent="0.65">
      <c r="A66" s="144"/>
      <c r="B66" s="144" t="s">
        <v>63</v>
      </c>
      <c r="C66" s="52">
        <v>0</v>
      </c>
      <c r="D66" s="52">
        <v>0</v>
      </c>
      <c r="E66" s="52">
        <v>0</v>
      </c>
      <c r="F66" s="52">
        <v>0</v>
      </c>
      <c r="G66" s="52" t="e">
        <f>SUM(#REF!)</f>
        <v>#REF!</v>
      </c>
      <c r="H66" s="52" t="e">
        <f>SUM(#REF!)</f>
        <v>#REF!</v>
      </c>
      <c r="I66" s="52" t="e">
        <f>SUM(#REF!+#REF!)</f>
        <v>#REF!</v>
      </c>
      <c r="J66" s="52">
        <v>8.25</v>
      </c>
      <c r="K66" s="135">
        <v>0</v>
      </c>
      <c r="L66" s="52">
        <v>0</v>
      </c>
      <c r="M66" s="52">
        <v>0</v>
      </c>
      <c r="N66" s="52" t="e">
        <f>SUM(#REF!)</f>
        <v>#REF!</v>
      </c>
      <c r="O66" s="52" t="e">
        <f>SUM(#REF!)</f>
        <v>#REF!</v>
      </c>
      <c r="P66" s="52">
        <f>'[1]ปีการศึกษา59 ตอบประกัน_ดิบ'!BZ64</f>
        <v>19.833333333333332</v>
      </c>
      <c r="Q66" s="52"/>
      <c r="R66" s="52">
        <v>0</v>
      </c>
      <c r="S66" s="52"/>
      <c r="T66" s="52" t="e">
        <f>#REF!</f>
        <v>#REF!</v>
      </c>
      <c r="U66" s="52"/>
      <c r="V66" s="52" t="e">
        <f t="shared" si="148"/>
        <v>#REF!</v>
      </c>
      <c r="W66" s="52" t="e">
        <f t="shared" si="149"/>
        <v>#REF!</v>
      </c>
      <c r="X66" s="52" t="e">
        <f t="shared" si="150"/>
        <v>#REF!</v>
      </c>
      <c r="Y66" s="52" t="e">
        <f t="shared" si="151"/>
        <v>#REF!</v>
      </c>
      <c r="Z66" s="52" t="e">
        <f t="shared" si="152"/>
        <v>#REF!</v>
      </c>
      <c r="AA66" s="52" t="e">
        <f t="shared" si="153"/>
        <v>#REF!</v>
      </c>
      <c r="AB66" s="52" t="e">
        <f t="shared" si="154"/>
        <v>#REF!</v>
      </c>
      <c r="AC66" s="52">
        <v>0</v>
      </c>
      <c r="AD66" s="52" t="e">
        <f t="shared" si="155"/>
        <v>#REF!</v>
      </c>
      <c r="AE66" s="52" t="e">
        <f t="shared" si="156"/>
        <v>#REF!</v>
      </c>
      <c r="AF66" s="52" t="e">
        <f t="shared" si="157"/>
        <v>#REF!</v>
      </c>
      <c r="AG66" s="52" t="e">
        <f t="shared" si="158"/>
        <v>#REF!</v>
      </c>
      <c r="AH66" s="26" t="e">
        <f t="shared" si="3"/>
        <v>#REF!</v>
      </c>
    </row>
    <row r="67" spans="1:34" s="26" customFormat="1" x14ac:dyDescent="0.65">
      <c r="A67" s="145"/>
      <c r="B67" s="145" t="s">
        <v>66</v>
      </c>
      <c r="C67" s="39">
        <v>200.72222222222223</v>
      </c>
      <c r="D67" s="39">
        <v>0</v>
      </c>
      <c r="E67" s="39">
        <v>8.1666666666666661</v>
      </c>
      <c r="F67" s="39">
        <v>0</v>
      </c>
      <c r="G67" s="39" t="e">
        <f t="shared" ref="G67:AG67" si="170">SUM(G68)</f>
        <v>#REF!</v>
      </c>
      <c r="H67" s="39" t="e">
        <f t="shared" si="170"/>
        <v>#REF!</v>
      </c>
      <c r="I67" s="39" t="e">
        <f t="shared" si="170"/>
        <v>#REF!</v>
      </c>
      <c r="J67" s="39">
        <v>2.3333333333333335</v>
      </c>
      <c r="K67" s="134">
        <v>0</v>
      </c>
      <c r="L67" s="39">
        <v>0</v>
      </c>
      <c r="M67" s="39">
        <v>0</v>
      </c>
      <c r="N67" s="39" t="e">
        <f t="shared" si="170"/>
        <v>#REF!</v>
      </c>
      <c r="O67" s="39" t="e">
        <f t="shared" si="170"/>
        <v>#REF!</v>
      </c>
      <c r="P67" s="39">
        <f>'[1]ปีการศึกษา59 ตอบประกัน_ดิบ'!BZ65</f>
        <v>4.166666666666667</v>
      </c>
      <c r="Q67" s="39">
        <f t="shared" si="170"/>
        <v>0</v>
      </c>
      <c r="R67" s="39">
        <v>0</v>
      </c>
      <c r="S67" s="39">
        <f t="shared" si="170"/>
        <v>0</v>
      </c>
      <c r="T67" s="39" t="e">
        <f t="shared" si="170"/>
        <v>#REF!</v>
      </c>
      <c r="U67" s="39">
        <f t="shared" si="170"/>
        <v>0</v>
      </c>
      <c r="V67" s="39" t="e">
        <f t="shared" si="170"/>
        <v>#REF!</v>
      </c>
      <c r="W67" s="39" t="e">
        <f t="shared" si="170"/>
        <v>#REF!</v>
      </c>
      <c r="X67" s="39" t="e">
        <f t="shared" si="170"/>
        <v>#REF!</v>
      </c>
      <c r="Y67" s="39" t="e">
        <f t="shared" si="170"/>
        <v>#REF!</v>
      </c>
      <c r="Z67" s="39" t="e">
        <f t="shared" si="170"/>
        <v>#REF!</v>
      </c>
      <c r="AA67" s="39" t="e">
        <f t="shared" si="170"/>
        <v>#REF!</v>
      </c>
      <c r="AB67" s="39" t="e">
        <f t="shared" si="170"/>
        <v>#REF!</v>
      </c>
      <c r="AC67" s="39">
        <f t="shared" si="170"/>
        <v>0</v>
      </c>
      <c r="AD67" s="39" t="e">
        <f t="shared" si="170"/>
        <v>#REF!</v>
      </c>
      <c r="AE67" s="39" t="e">
        <f t="shared" si="170"/>
        <v>#REF!</v>
      </c>
      <c r="AF67" s="39" t="e">
        <f t="shared" si="170"/>
        <v>#REF!</v>
      </c>
      <c r="AG67" s="39" t="e">
        <f t="shared" si="170"/>
        <v>#REF!</v>
      </c>
      <c r="AH67" s="26" t="e">
        <f t="shared" si="3"/>
        <v>#REF!</v>
      </c>
    </row>
    <row r="68" spans="1:34" s="53" customFormat="1" x14ac:dyDescent="0.65">
      <c r="A68" s="144"/>
      <c r="B68" s="144" t="s">
        <v>190</v>
      </c>
      <c r="C68" s="52">
        <v>200.72222222222223</v>
      </c>
      <c r="D68" s="52">
        <v>0</v>
      </c>
      <c r="E68" s="52">
        <v>8.1666666666666661</v>
      </c>
      <c r="F68" s="52">
        <v>0</v>
      </c>
      <c r="G68" s="52" t="e">
        <f>SUM(#REF!)</f>
        <v>#REF!</v>
      </c>
      <c r="H68" s="52" t="e">
        <f>SUM(#REF!)</f>
        <v>#REF!</v>
      </c>
      <c r="I68" s="52" t="e">
        <f>SUM(#REF!+#REF!)</f>
        <v>#REF!</v>
      </c>
      <c r="J68" s="52">
        <v>2.3333333333333335</v>
      </c>
      <c r="K68" s="135">
        <v>0</v>
      </c>
      <c r="L68" s="52">
        <v>0</v>
      </c>
      <c r="M68" s="52">
        <v>0</v>
      </c>
      <c r="N68" s="52" t="e">
        <f>SUM(#REF!)</f>
        <v>#REF!</v>
      </c>
      <c r="O68" s="52" t="e">
        <f>SUM(#REF!)</f>
        <v>#REF!</v>
      </c>
      <c r="P68" s="52">
        <f>'[1]ปีการศึกษา59 ตอบประกัน_ดิบ'!BZ66</f>
        <v>4.166666666666667</v>
      </c>
      <c r="Q68" s="52"/>
      <c r="R68" s="52">
        <v>0</v>
      </c>
      <c r="S68" s="52"/>
      <c r="T68" s="52" t="e">
        <f>#REF!</f>
        <v>#REF!</v>
      </c>
      <c r="U68" s="52"/>
      <c r="V68" s="52" t="e">
        <f>SUM(C68+E68+G68)/2+I68</f>
        <v>#REF!</v>
      </c>
      <c r="W68" s="52" t="e">
        <f>SUM(D68+F68+H68)/3</f>
        <v>#REF!</v>
      </c>
      <c r="X68" s="52" t="e">
        <f>V68+W68</f>
        <v>#REF!</v>
      </c>
      <c r="Y68" s="52" t="e">
        <f t="shared" ref="Y68" si="171">SUM(J68+L68+N68)/2</f>
        <v>#REF!</v>
      </c>
      <c r="Z68" s="52" t="e">
        <f t="shared" ref="Z68" si="172">SUM(K68+M68+O68)/3</f>
        <v>#REF!</v>
      </c>
      <c r="AA68" s="52" t="e">
        <f t="shared" ref="AA68" si="173">Y68+Z68</f>
        <v>#REF!</v>
      </c>
      <c r="AB68" s="52" t="e">
        <f>SUM(P68+R68+T68)/2</f>
        <v>#REF!</v>
      </c>
      <c r="AC68" s="52">
        <v>0</v>
      </c>
      <c r="AD68" s="52" t="e">
        <f>AB68+AC68</f>
        <v>#REF!</v>
      </c>
      <c r="AE68" s="52" t="e">
        <f>V68+Y68+AB68</f>
        <v>#REF!</v>
      </c>
      <c r="AF68" s="52" t="e">
        <f>W68+Z68+AC68</f>
        <v>#REF!</v>
      </c>
      <c r="AG68" s="52" t="e">
        <f>AE68+AF68</f>
        <v>#REF!</v>
      </c>
      <c r="AH68" s="26" t="e">
        <f t="shared" si="3"/>
        <v>#REF!</v>
      </c>
    </row>
    <row r="69" spans="1:34" s="26" customFormat="1" x14ac:dyDescent="0.65">
      <c r="A69" s="145" t="s">
        <v>275</v>
      </c>
      <c r="B69" s="145"/>
      <c r="C69" s="39">
        <f>SUM(C70:C71)</f>
        <v>0</v>
      </c>
      <c r="D69" s="39">
        <f t="shared" ref="D69:AG69" si="174">SUM(D70:D71)</f>
        <v>0</v>
      </c>
      <c r="E69" s="39">
        <f t="shared" si="174"/>
        <v>0</v>
      </c>
      <c r="F69" s="39">
        <f t="shared" si="174"/>
        <v>0</v>
      </c>
      <c r="G69" s="39" t="e">
        <f t="shared" si="174"/>
        <v>#REF!</v>
      </c>
      <c r="H69" s="39" t="e">
        <f t="shared" si="174"/>
        <v>#REF!</v>
      </c>
      <c r="I69" s="39" t="e">
        <f t="shared" si="174"/>
        <v>#REF!</v>
      </c>
      <c r="J69" s="39">
        <f t="shared" si="174"/>
        <v>6</v>
      </c>
      <c r="K69" s="39">
        <f t="shared" si="174"/>
        <v>0</v>
      </c>
      <c r="L69" s="39">
        <f t="shared" si="174"/>
        <v>0</v>
      </c>
      <c r="M69" s="39">
        <f t="shared" si="174"/>
        <v>0</v>
      </c>
      <c r="N69" s="39" t="e">
        <f t="shared" si="174"/>
        <v>#REF!</v>
      </c>
      <c r="O69" s="39" t="e">
        <f t="shared" si="174"/>
        <v>#REF!</v>
      </c>
      <c r="P69" s="39">
        <f t="shared" si="174"/>
        <v>12</v>
      </c>
      <c r="Q69" s="39">
        <f t="shared" si="174"/>
        <v>0</v>
      </c>
      <c r="R69" s="39">
        <f t="shared" si="174"/>
        <v>0</v>
      </c>
      <c r="S69" s="39">
        <f t="shared" si="174"/>
        <v>0</v>
      </c>
      <c r="T69" s="39" t="e">
        <f t="shared" si="174"/>
        <v>#REF!</v>
      </c>
      <c r="U69" s="39">
        <f t="shared" si="174"/>
        <v>0</v>
      </c>
      <c r="V69" s="39" t="e">
        <f t="shared" si="174"/>
        <v>#REF!</v>
      </c>
      <c r="W69" s="39" t="e">
        <f t="shared" si="174"/>
        <v>#REF!</v>
      </c>
      <c r="X69" s="39" t="e">
        <f t="shared" si="174"/>
        <v>#REF!</v>
      </c>
      <c r="Y69" s="39" t="e">
        <f t="shared" si="174"/>
        <v>#REF!</v>
      </c>
      <c r="Z69" s="39" t="e">
        <f t="shared" si="174"/>
        <v>#REF!</v>
      </c>
      <c r="AA69" s="39" t="e">
        <f t="shared" si="174"/>
        <v>#REF!</v>
      </c>
      <c r="AB69" s="39" t="e">
        <f t="shared" si="174"/>
        <v>#REF!</v>
      </c>
      <c r="AC69" s="39">
        <f t="shared" si="174"/>
        <v>0</v>
      </c>
      <c r="AD69" s="39" t="e">
        <f t="shared" si="174"/>
        <v>#REF!</v>
      </c>
      <c r="AE69" s="39" t="e">
        <f t="shared" si="174"/>
        <v>#REF!</v>
      </c>
      <c r="AF69" s="39" t="e">
        <f t="shared" si="174"/>
        <v>#REF!</v>
      </c>
      <c r="AG69" s="39" t="e">
        <f t="shared" si="174"/>
        <v>#REF!</v>
      </c>
      <c r="AH69" s="26" t="e">
        <f t="shared" si="3"/>
        <v>#REF!</v>
      </c>
    </row>
    <row r="70" spans="1:34" s="53" customFormat="1" x14ac:dyDescent="0.65">
      <c r="A70" s="144"/>
      <c r="B70" s="144" t="s">
        <v>197</v>
      </c>
      <c r="C70" s="52">
        <v>0</v>
      </c>
      <c r="D70" s="52">
        <v>0</v>
      </c>
      <c r="E70" s="52">
        <v>0</v>
      </c>
      <c r="F70" s="52">
        <v>0</v>
      </c>
      <c r="G70" s="52" t="e">
        <f>SUM(#REF!)</f>
        <v>#REF!</v>
      </c>
      <c r="H70" s="52" t="e">
        <f>SUM(#REF!)</f>
        <v>#REF!</v>
      </c>
      <c r="I70" s="52" t="e">
        <f>SUM(#REF!+#REF!)</f>
        <v>#REF!</v>
      </c>
      <c r="J70" s="52">
        <v>6</v>
      </c>
      <c r="K70" s="135">
        <v>0</v>
      </c>
      <c r="L70" s="52">
        <v>0</v>
      </c>
      <c r="M70" s="52">
        <v>0</v>
      </c>
      <c r="N70" s="52" t="e">
        <f>SUM(#REF!)</f>
        <v>#REF!</v>
      </c>
      <c r="O70" s="52" t="e">
        <f>SUM(#REF!)</f>
        <v>#REF!</v>
      </c>
      <c r="P70" s="52">
        <f>'[1]ปีการศึกษา59 ตอบประกัน_ดิบ'!BZ68</f>
        <v>12</v>
      </c>
      <c r="Q70" s="52"/>
      <c r="R70" s="52">
        <v>0</v>
      </c>
      <c r="S70" s="52"/>
      <c r="T70" s="52" t="e">
        <f>#REF!</f>
        <v>#REF!</v>
      </c>
      <c r="U70" s="52"/>
      <c r="V70" s="52" t="e">
        <f>SUM(C70+E70+G70)/2+I70</f>
        <v>#REF!</v>
      </c>
      <c r="W70" s="52" t="e">
        <f>SUM(D70+F70+H70)/3</f>
        <v>#REF!</v>
      </c>
      <c r="X70" s="52" t="e">
        <f>V70+W70</f>
        <v>#REF!</v>
      </c>
      <c r="Y70" s="52" t="e">
        <f t="shared" ref="Y70" si="175">SUM(J70+L70+N70)/2</f>
        <v>#REF!</v>
      </c>
      <c r="Z70" s="52" t="e">
        <f t="shared" ref="Z70" si="176">SUM(K70+M70+O70)/3</f>
        <v>#REF!</v>
      </c>
      <c r="AA70" s="52" t="e">
        <f t="shared" ref="AA70" si="177">Y70+Z70</f>
        <v>#REF!</v>
      </c>
      <c r="AB70" s="52" t="e">
        <f>SUM(P70+R70+T70)/2</f>
        <v>#REF!</v>
      </c>
      <c r="AC70" s="52">
        <v>0</v>
      </c>
      <c r="AD70" s="52" t="e">
        <f>AB70+AC70</f>
        <v>#REF!</v>
      </c>
      <c r="AE70" s="52" t="e">
        <f>V70+Y70+AB70</f>
        <v>#REF!</v>
      </c>
      <c r="AF70" s="52" t="e">
        <f>W70+Z70+AC70</f>
        <v>#REF!</v>
      </c>
      <c r="AG70" s="52" t="e">
        <f>AE70+AF70</f>
        <v>#REF!</v>
      </c>
      <c r="AH70" s="26" t="e">
        <f t="shared" si="3"/>
        <v>#REF!</v>
      </c>
    </row>
    <row r="71" spans="1:34" s="53" customFormat="1" x14ac:dyDescent="0.65">
      <c r="A71" s="144"/>
      <c r="B71" s="144" t="s">
        <v>276</v>
      </c>
      <c r="C71" s="52">
        <v>0</v>
      </c>
      <c r="D71" s="52">
        <v>0</v>
      </c>
      <c r="E71" s="52">
        <v>0</v>
      </c>
      <c r="F71" s="52">
        <v>0</v>
      </c>
      <c r="G71" s="52" t="e">
        <f>SUM(#REF!)</f>
        <v>#REF!</v>
      </c>
      <c r="H71" s="52" t="e">
        <f>SUM(#REF!)</f>
        <v>#REF!</v>
      </c>
      <c r="I71" s="52" t="e">
        <f>SUM(#REF!+#REF!)</f>
        <v>#REF!</v>
      </c>
      <c r="J71" s="52">
        <v>0</v>
      </c>
      <c r="K71" s="135">
        <v>0</v>
      </c>
      <c r="L71" s="52">
        <v>0</v>
      </c>
      <c r="M71" s="52">
        <v>0</v>
      </c>
      <c r="N71" s="52" t="e">
        <f>SUM(#REF!)</f>
        <v>#REF!</v>
      </c>
      <c r="O71" s="52" t="e">
        <f>SUM(#REF!)</f>
        <v>#REF!</v>
      </c>
      <c r="P71" s="52">
        <v>0</v>
      </c>
      <c r="Q71" s="52"/>
      <c r="R71" s="52">
        <v>0</v>
      </c>
      <c r="S71" s="52"/>
      <c r="T71" s="52" t="e">
        <f>#REF!</f>
        <v>#REF!</v>
      </c>
      <c r="U71" s="52"/>
      <c r="V71" s="52" t="e">
        <f>SUM(C71+E71+G71)/2+I71</f>
        <v>#REF!</v>
      </c>
      <c r="W71" s="52" t="e">
        <f>SUM(D71+F71+H71)/3</f>
        <v>#REF!</v>
      </c>
      <c r="X71" s="52" t="e">
        <f>V71+W71</f>
        <v>#REF!</v>
      </c>
      <c r="Y71" s="52" t="e">
        <f t="shared" ref="Y71" si="178">SUM(J71+L71+N71)/2</f>
        <v>#REF!</v>
      </c>
      <c r="Z71" s="52" t="e">
        <f t="shared" ref="Z71" si="179">SUM(K71+M71+O71)/3</f>
        <v>#REF!</v>
      </c>
      <c r="AA71" s="52" t="e">
        <f t="shared" ref="AA71" si="180">Y71+Z71</f>
        <v>#REF!</v>
      </c>
      <c r="AB71" s="52" t="e">
        <f>SUM(P71+R71+T71)/2</f>
        <v>#REF!</v>
      </c>
      <c r="AC71" s="52">
        <v>0</v>
      </c>
      <c r="AD71" s="52" t="e">
        <f>AB71+AC71</f>
        <v>#REF!</v>
      </c>
      <c r="AE71" s="52" t="e">
        <f>V71+Y71+AB71</f>
        <v>#REF!</v>
      </c>
      <c r="AF71" s="52" t="e">
        <f>W71+Z71+AC71</f>
        <v>#REF!</v>
      </c>
      <c r="AG71" s="52" t="e">
        <f>AE71+AF71</f>
        <v>#REF!</v>
      </c>
      <c r="AH71" s="26"/>
    </row>
    <row r="72" spans="1:34" s="26" customFormat="1" x14ac:dyDescent="0.65">
      <c r="A72" s="145" t="s">
        <v>68</v>
      </c>
      <c r="B72" s="145"/>
      <c r="C72" s="39">
        <v>0</v>
      </c>
      <c r="D72" s="39">
        <v>0</v>
      </c>
      <c r="E72" s="39">
        <v>0</v>
      </c>
      <c r="F72" s="39">
        <v>0</v>
      </c>
      <c r="G72" s="39" t="e">
        <f t="shared" ref="G72:AG72" si="181">SUM(G73)</f>
        <v>#REF!</v>
      </c>
      <c r="H72" s="39" t="e">
        <f t="shared" si="181"/>
        <v>#REF!</v>
      </c>
      <c r="I72" s="39" t="e">
        <f t="shared" si="181"/>
        <v>#REF!</v>
      </c>
      <c r="J72" s="39">
        <v>11.555555555555555</v>
      </c>
      <c r="K72" s="134">
        <v>7.7777777777777777</v>
      </c>
      <c r="L72" s="39">
        <v>13.333333333333334</v>
      </c>
      <c r="M72" s="39">
        <v>7</v>
      </c>
      <c r="N72" s="39" t="e">
        <f t="shared" si="181"/>
        <v>#REF!</v>
      </c>
      <c r="O72" s="39" t="e">
        <f t="shared" si="181"/>
        <v>#REF!</v>
      </c>
      <c r="P72" s="39">
        <f>'[1]ปีการศึกษา59 ตอบประกัน_ดิบ'!BZ69</f>
        <v>9.6666666666666661</v>
      </c>
      <c r="Q72" s="39">
        <f t="shared" si="181"/>
        <v>0</v>
      </c>
      <c r="R72" s="39">
        <v>0</v>
      </c>
      <c r="S72" s="39">
        <f t="shared" si="181"/>
        <v>0</v>
      </c>
      <c r="T72" s="39" t="e">
        <f t="shared" si="181"/>
        <v>#REF!</v>
      </c>
      <c r="U72" s="39">
        <f t="shared" si="181"/>
        <v>0</v>
      </c>
      <c r="V72" s="39" t="e">
        <f t="shared" si="181"/>
        <v>#REF!</v>
      </c>
      <c r="W72" s="39" t="e">
        <f t="shared" si="181"/>
        <v>#REF!</v>
      </c>
      <c r="X72" s="39" t="e">
        <f t="shared" si="181"/>
        <v>#REF!</v>
      </c>
      <c r="Y72" s="39" t="e">
        <f t="shared" si="181"/>
        <v>#REF!</v>
      </c>
      <c r="Z72" s="39" t="e">
        <f t="shared" si="181"/>
        <v>#REF!</v>
      </c>
      <c r="AA72" s="39" t="e">
        <f t="shared" si="181"/>
        <v>#REF!</v>
      </c>
      <c r="AB72" s="39" t="e">
        <f t="shared" si="181"/>
        <v>#REF!</v>
      </c>
      <c r="AC72" s="39">
        <f t="shared" si="181"/>
        <v>0</v>
      </c>
      <c r="AD72" s="39" t="e">
        <f t="shared" si="181"/>
        <v>#REF!</v>
      </c>
      <c r="AE72" s="39" t="e">
        <f t="shared" si="181"/>
        <v>#REF!</v>
      </c>
      <c r="AF72" s="39" t="e">
        <f t="shared" si="181"/>
        <v>#REF!</v>
      </c>
      <c r="AG72" s="39" t="e">
        <f t="shared" si="181"/>
        <v>#REF!</v>
      </c>
      <c r="AH72" s="26" t="e">
        <f t="shared" si="3"/>
        <v>#REF!</v>
      </c>
    </row>
    <row r="73" spans="1:34" s="53" customFormat="1" x14ac:dyDescent="0.65">
      <c r="A73" s="144"/>
      <c r="B73" s="144" t="s">
        <v>191</v>
      </c>
      <c r="C73" s="52">
        <v>0</v>
      </c>
      <c r="D73" s="52">
        <v>0</v>
      </c>
      <c r="E73" s="52">
        <v>0</v>
      </c>
      <c r="F73" s="52">
        <v>0</v>
      </c>
      <c r="G73" s="52" t="e">
        <f>SUM(#REF!)</f>
        <v>#REF!</v>
      </c>
      <c r="H73" s="52" t="e">
        <f>SUM(#REF!)</f>
        <v>#REF!</v>
      </c>
      <c r="I73" s="52" t="e">
        <f>SUM(#REF!+#REF!)</f>
        <v>#REF!</v>
      </c>
      <c r="J73" s="52">
        <v>11.555555555555555</v>
      </c>
      <c r="K73" s="135">
        <v>7.7777777777777777</v>
      </c>
      <c r="L73" s="52">
        <v>13.333333333333334</v>
      </c>
      <c r="M73" s="52">
        <v>7</v>
      </c>
      <c r="N73" s="52" t="e">
        <f>SUM(#REF!)</f>
        <v>#REF!</v>
      </c>
      <c r="O73" s="52" t="e">
        <f>SUM(#REF!)</f>
        <v>#REF!</v>
      </c>
      <c r="P73" s="52">
        <f>'[1]ปีการศึกษา59 ตอบประกัน_ดิบ'!BZ70</f>
        <v>9.6666666666666661</v>
      </c>
      <c r="Q73" s="52"/>
      <c r="R73" s="52">
        <v>0</v>
      </c>
      <c r="S73" s="52"/>
      <c r="T73" s="52" t="e">
        <f>#REF!</f>
        <v>#REF!</v>
      </c>
      <c r="U73" s="52"/>
      <c r="V73" s="52" t="e">
        <f>SUM(C73+E73+G73)/2+I73</f>
        <v>#REF!</v>
      </c>
      <c r="W73" s="52" t="e">
        <f>SUM(D73+F73+H73)/3</f>
        <v>#REF!</v>
      </c>
      <c r="X73" s="52" t="e">
        <f>V73+W73</f>
        <v>#REF!</v>
      </c>
      <c r="Y73" s="52" t="e">
        <f t="shared" ref="Y73" si="182">SUM(J73+L73+N73)/2</f>
        <v>#REF!</v>
      </c>
      <c r="Z73" s="52" t="e">
        <f t="shared" ref="Z73" si="183">SUM(K73+M73+O73)/3</f>
        <v>#REF!</v>
      </c>
      <c r="AA73" s="52" t="e">
        <f t="shared" ref="AA73" si="184">Y73+Z73</f>
        <v>#REF!</v>
      </c>
      <c r="AB73" s="52" t="e">
        <f>SUM(P73+R73+T73)/2</f>
        <v>#REF!</v>
      </c>
      <c r="AC73" s="52">
        <v>0</v>
      </c>
      <c r="AD73" s="52" t="e">
        <f>AB73+AC73</f>
        <v>#REF!</v>
      </c>
      <c r="AE73" s="52" t="e">
        <f>V73+Y73+AB73</f>
        <v>#REF!</v>
      </c>
      <c r="AF73" s="52" t="e">
        <f>W73+Z73+AC73</f>
        <v>#REF!</v>
      </c>
      <c r="AG73" s="52" t="e">
        <f>AE73+AF73</f>
        <v>#REF!</v>
      </c>
      <c r="AH73" s="26" t="e">
        <f t="shared" si="3"/>
        <v>#REF!</v>
      </c>
    </row>
    <row r="74" spans="1:34" s="26" customFormat="1" x14ac:dyDescent="0.65">
      <c r="A74" s="145" t="s">
        <v>69</v>
      </c>
      <c r="B74" s="145"/>
      <c r="C74" s="39">
        <v>0</v>
      </c>
      <c r="D74" s="39">
        <v>0</v>
      </c>
      <c r="E74" s="39">
        <v>0</v>
      </c>
      <c r="F74" s="39">
        <v>0</v>
      </c>
      <c r="G74" s="39" t="e">
        <f t="shared" ref="G74:AG74" si="185">SUM(G75:G76)</f>
        <v>#REF!</v>
      </c>
      <c r="H74" s="39" t="e">
        <f t="shared" si="185"/>
        <v>#REF!</v>
      </c>
      <c r="I74" s="39" t="e">
        <f t="shared" si="185"/>
        <v>#REF!</v>
      </c>
      <c r="J74" s="39">
        <v>3.25</v>
      </c>
      <c r="K74" s="134">
        <v>0</v>
      </c>
      <c r="L74" s="39">
        <v>0</v>
      </c>
      <c r="M74" s="39">
        <v>0</v>
      </c>
      <c r="N74" s="39" t="e">
        <f t="shared" si="185"/>
        <v>#REF!</v>
      </c>
      <c r="O74" s="39" t="e">
        <f t="shared" si="185"/>
        <v>#REF!</v>
      </c>
      <c r="P74" s="39">
        <f>'[1]ปีการศึกษา59 ตอบประกัน_ดิบ'!BZ71</f>
        <v>2.8333333333333335</v>
      </c>
      <c r="Q74" s="39">
        <f t="shared" si="185"/>
        <v>0</v>
      </c>
      <c r="R74" s="39">
        <v>0</v>
      </c>
      <c r="S74" s="39">
        <f t="shared" si="185"/>
        <v>0</v>
      </c>
      <c r="T74" s="39" t="e">
        <f t="shared" si="185"/>
        <v>#REF!</v>
      </c>
      <c r="U74" s="39">
        <f t="shared" si="185"/>
        <v>0</v>
      </c>
      <c r="V74" s="39" t="e">
        <f t="shared" si="185"/>
        <v>#REF!</v>
      </c>
      <c r="W74" s="39" t="e">
        <f t="shared" si="185"/>
        <v>#REF!</v>
      </c>
      <c r="X74" s="39" t="e">
        <f t="shared" si="185"/>
        <v>#REF!</v>
      </c>
      <c r="Y74" s="39" t="e">
        <f t="shared" si="185"/>
        <v>#REF!</v>
      </c>
      <c r="Z74" s="39" t="e">
        <f t="shared" si="185"/>
        <v>#REF!</v>
      </c>
      <c r="AA74" s="39" t="e">
        <f t="shared" si="185"/>
        <v>#REF!</v>
      </c>
      <c r="AB74" s="39" t="e">
        <f t="shared" si="185"/>
        <v>#REF!</v>
      </c>
      <c r="AC74" s="39">
        <f t="shared" si="185"/>
        <v>0</v>
      </c>
      <c r="AD74" s="39" t="e">
        <f t="shared" si="185"/>
        <v>#REF!</v>
      </c>
      <c r="AE74" s="39" t="e">
        <f t="shared" si="185"/>
        <v>#REF!</v>
      </c>
      <c r="AF74" s="39" t="e">
        <f t="shared" si="185"/>
        <v>#REF!</v>
      </c>
      <c r="AG74" s="39" t="e">
        <f t="shared" si="185"/>
        <v>#REF!</v>
      </c>
      <c r="AH74" s="26" t="e">
        <f t="shared" si="3"/>
        <v>#REF!</v>
      </c>
    </row>
    <row r="75" spans="1:34" s="53" customFormat="1" x14ac:dyDescent="0.65">
      <c r="A75" s="144"/>
      <c r="B75" s="144" t="s">
        <v>70</v>
      </c>
      <c r="C75" s="52">
        <v>0</v>
      </c>
      <c r="D75" s="52">
        <v>0</v>
      </c>
      <c r="E75" s="52">
        <v>0</v>
      </c>
      <c r="F75" s="52">
        <v>0</v>
      </c>
      <c r="G75" s="52" t="e">
        <f>SUM(#REF!)</f>
        <v>#REF!</v>
      </c>
      <c r="H75" s="52" t="e">
        <f>SUM(#REF!)</f>
        <v>#REF!</v>
      </c>
      <c r="I75" s="52" t="e">
        <f>SUM(#REF!+#REF!)</f>
        <v>#REF!</v>
      </c>
      <c r="J75" s="52">
        <v>3.25</v>
      </c>
      <c r="K75" s="135">
        <v>0</v>
      </c>
      <c r="L75" s="52">
        <v>0</v>
      </c>
      <c r="M75" s="52">
        <v>0</v>
      </c>
      <c r="N75" s="52" t="e">
        <f>SUM(#REF!)</f>
        <v>#REF!</v>
      </c>
      <c r="O75" s="52" t="e">
        <f>SUM(#REF!)</f>
        <v>#REF!</v>
      </c>
      <c r="P75" s="52">
        <f>'[1]ปีการศึกษา59 ตอบประกัน_ดิบ'!BZ72</f>
        <v>2.5833333333333335</v>
      </c>
      <c r="Q75" s="52"/>
      <c r="R75" s="52">
        <v>0</v>
      </c>
      <c r="S75" s="52"/>
      <c r="T75" s="52" t="e">
        <f>#REF!</f>
        <v>#REF!</v>
      </c>
      <c r="U75" s="52"/>
      <c r="V75" s="52" t="e">
        <f t="shared" ref="V75:V76" si="186">SUM(C75+E75+G75)/2+I75</f>
        <v>#REF!</v>
      </c>
      <c r="W75" s="52" t="e">
        <f t="shared" ref="W75:W76" si="187">SUM(D75+F75+H75)/3</f>
        <v>#REF!</v>
      </c>
      <c r="X75" s="52" t="e">
        <f t="shared" ref="X75:X76" si="188">V75+W75</f>
        <v>#REF!</v>
      </c>
      <c r="Y75" s="52" t="e">
        <f t="shared" ref="Y75:Y76" si="189">SUM(J75+L75+N75)/2</f>
        <v>#REF!</v>
      </c>
      <c r="Z75" s="52" t="e">
        <f t="shared" ref="Z75:Z76" si="190">SUM(K75+M75+O75)/3</f>
        <v>#REF!</v>
      </c>
      <c r="AA75" s="52" t="e">
        <f t="shared" ref="AA75:AA76" si="191">Y75+Z75</f>
        <v>#REF!</v>
      </c>
      <c r="AB75" s="52" t="e">
        <f t="shared" ref="AB75:AB76" si="192">SUM(P75+R75+T75)/2</f>
        <v>#REF!</v>
      </c>
      <c r="AC75" s="52">
        <v>0</v>
      </c>
      <c r="AD75" s="52" t="e">
        <f t="shared" ref="AD75:AD76" si="193">AB75+AC75</f>
        <v>#REF!</v>
      </c>
      <c r="AE75" s="52" t="e">
        <f t="shared" ref="AE75:AE76" si="194">V75+Y75+AB75</f>
        <v>#REF!</v>
      </c>
      <c r="AF75" s="52" t="e">
        <f t="shared" ref="AF75:AF76" si="195">W75+Z75+AC75</f>
        <v>#REF!</v>
      </c>
      <c r="AG75" s="52" t="e">
        <f t="shared" ref="AG75:AG76" si="196">AE75+AF75</f>
        <v>#REF!</v>
      </c>
      <c r="AH75" s="26" t="e">
        <f t="shared" si="3"/>
        <v>#REF!</v>
      </c>
    </row>
    <row r="76" spans="1:34" s="53" customFormat="1" x14ac:dyDescent="0.65">
      <c r="A76" s="144"/>
      <c r="B76" s="144" t="s">
        <v>71</v>
      </c>
      <c r="C76" s="52">
        <v>0</v>
      </c>
      <c r="D76" s="52">
        <v>0</v>
      </c>
      <c r="E76" s="52">
        <v>0</v>
      </c>
      <c r="F76" s="52">
        <v>0</v>
      </c>
      <c r="G76" s="52" t="e">
        <f>SUM(#REF!)</f>
        <v>#REF!</v>
      </c>
      <c r="H76" s="52" t="e">
        <f>SUM(#REF!)</f>
        <v>#REF!</v>
      </c>
      <c r="I76" s="52" t="e">
        <f>SUM(#REF!+#REF!)</f>
        <v>#REF!</v>
      </c>
      <c r="J76" s="52">
        <v>0</v>
      </c>
      <c r="K76" s="135">
        <v>0</v>
      </c>
      <c r="L76" s="52">
        <v>0</v>
      </c>
      <c r="M76" s="52">
        <v>0</v>
      </c>
      <c r="N76" s="52" t="e">
        <f>SUM(#REF!)</f>
        <v>#REF!</v>
      </c>
      <c r="O76" s="52" t="e">
        <f>SUM(#REF!)</f>
        <v>#REF!</v>
      </c>
      <c r="P76" s="52">
        <f>'[1]ปีการศึกษา59 ตอบประกัน_ดิบ'!BZ73</f>
        <v>0.25</v>
      </c>
      <c r="Q76" s="52"/>
      <c r="R76" s="52">
        <v>0</v>
      </c>
      <c r="S76" s="52"/>
      <c r="T76" s="52" t="e">
        <f>#REF!</f>
        <v>#REF!</v>
      </c>
      <c r="U76" s="52"/>
      <c r="V76" s="52" t="e">
        <f t="shared" si="186"/>
        <v>#REF!</v>
      </c>
      <c r="W76" s="52" t="e">
        <f t="shared" si="187"/>
        <v>#REF!</v>
      </c>
      <c r="X76" s="52" t="e">
        <f t="shared" si="188"/>
        <v>#REF!</v>
      </c>
      <c r="Y76" s="52" t="e">
        <f t="shared" si="189"/>
        <v>#REF!</v>
      </c>
      <c r="Z76" s="52" t="e">
        <f t="shared" si="190"/>
        <v>#REF!</v>
      </c>
      <c r="AA76" s="52" t="e">
        <f t="shared" si="191"/>
        <v>#REF!</v>
      </c>
      <c r="AB76" s="52" t="e">
        <f t="shared" si="192"/>
        <v>#REF!</v>
      </c>
      <c r="AC76" s="52">
        <v>0</v>
      </c>
      <c r="AD76" s="52" t="e">
        <f t="shared" si="193"/>
        <v>#REF!</v>
      </c>
      <c r="AE76" s="52" t="e">
        <f t="shared" si="194"/>
        <v>#REF!</v>
      </c>
      <c r="AF76" s="52" t="e">
        <f t="shared" si="195"/>
        <v>#REF!</v>
      </c>
      <c r="AG76" s="52" t="e">
        <f t="shared" si="196"/>
        <v>#REF!</v>
      </c>
      <c r="AH76" s="26" t="e">
        <f t="shared" si="3"/>
        <v>#REF!</v>
      </c>
    </row>
    <row r="77" spans="1:34" s="24" customFormat="1" x14ac:dyDescent="0.65">
      <c r="A77" s="293" t="s">
        <v>72</v>
      </c>
      <c r="B77" s="293"/>
      <c r="C77" s="25">
        <v>2690.0555555555552</v>
      </c>
      <c r="D77" s="25">
        <v>69.461538461538467</v>
      </c>
      <c r="E77" s="25">
        <v>121.49999999999999</v>
      </c>
      <c r="F77" s="25">
        <v>18.153846153846153</v>
      </c>
      <c r="G77" s="25" t="e">
        <f t="shared" ref="G77:AG77" si="197">SUM(G78+G82+G87+G92+G107+G122+G136+G142)</f>
        <v>#REF!</v>
      </c>
      <c r="H77" s="25" t="e">
        <f t="shared" si="197"/>
        <v>#REF!</v>
      </c>
      <c r="I77" s="25" t="e">
        <f t="shared" si="197"/>
        <v>#REF!</v>
      </c>
      <c r="J77" s="25">
        <v>239</v>
      </c>
      <c r="K77" s="136">
        <v>0</v>
      </c>
      <c r="L77" s="25">
        <v>5.25</v>
      </c>
      <c r="M77" s="25">
        <v>0</v>
      </c>
      <c r="N77" s="25" t="e">
        <f t="shared" si="197"/>
        <v>#REF!</v>
      </c>
      <c r="O77" s="25" t="e">
        <f t="shared" si="197"/>
        <v>#REF!</v>
      </c>
      <c r="P77" s="25">
        <f>'[1]ปีการศึกษา59 ตอบประกัน_ดิบ'!BZ74</f>
        <v>72.166666666666657</v>
      </c>
      <c r="Q77" s="25">
        <f t="shared" si="197"/>
        <v>0</v>
      </c>
      <c r="R77" s="25">
        <v>0</v>
      </c>
      <c r="S77" s="25">
        <f t="shared" si="197"/>
        <v>0</v>
      </c>
      <c r="T77" s="25" t="e">
        <f t="shared" si="197"/>
        <v>#REF!</v>
      </c>
      <c r="U77" s="25">
        <f t="shared" si="197"/>
        <v>0</v>
      </c>
      <c r="V77" s="25" t="e">
        <f t="shared" si="197"/>
        <v>#REF!</v>
      </c>
      <c r="W77" s="25" t="e">
        <f t="shared" si="197"/>
        <v>#REF!</v>
      </c>
      <c r="X77" s="25" t="e">
        <f t="shared" si="197"/>
        <v>#REF!</v>
      </c>
      <c r="Y77" s="25" t="e">
        <f t="shared" si="197"/>
        <v>#REF!</v>
      </c>
      <c r="Z77" s="25" t="e">
        <f t="shared" si="197"/>
        <v>#REF!</v>
      </c>
      <c r="AA77" s="25" t="e">
        <f t="shared" si="197"/>
        <v>#REF!</v>
      </c>
      <c r="AB77" s="25" t="e">
        <f t="shared" si="197"/>
        <v>#REF!</v>
      </c>
      <c r="AC77" s="25">
        <f t="shared" si="197"/>
        <v>0</v>
      </c>
      <c r="AD77" s="25" t="e">
        <f t="shared" si="197"/>
        <v>#REF!</v>
      </c>
      <c r="AE77" s="25" t="e">
        <f t="shared" si="197"/>
        <v>#REF!</v>
      </c>
      <c r="AF77" s="25" t="e">
        <f t="shared" si="197"/>
        <v>#REF!</v>
      </c>
      <c r="AG77" s="25" t="e">
        <f t="shared" si="197"/>
        <v>#REF!</v>
      </c>
      <c r="AH77" s="24" t="e">
        <f t="shared" si="3"/>
        <v>#REF!</v>
      </c>
    </row>
    <row r="78" spans="1:34" s="26" customFormat="1" x14ac:dyDescent="0.65">
      <c r="A78" s="145" t="s">
        <v>73</v>
      </c>
      <c r="B78" s="145"/>
      <c r="C78" s="39">
        <v>130.55555555555554</v>
      </c>
      <c r="D78" s="39">
        <v>0</v>
      </c>
      <c r="E78" s="39">
        <v>0</v>
      </c>
      <c r="F78" s="39">
        <v>0</v>
      </c>
      <c r="G78" s="39" t="e">
        <f t="shared" ref="G78:AG78" si="198">SUM(G79:G81)</f>
        <v>#REF!</v>
      </c>
      <c r="H78" s="39" t="e">
        <f t="shared" si="198"/>
        <v>#REF!</v>
      </c>
      <c r="I78" s="39" t="e">
        <f t="shared" si="198"/>
        <v>#REF!</v>
      </c>
      <c r="J78" s="39">
        <v>11.166666666666666</v>
      </c>
      <c r="K78" s="134">
        <v>0</v>
      </c>
      <c r="L78" s="39">
        <v>0</v>
      </c>
      <c r="M78" s="39">
        <v>0</v>
      </c>
      <c r="N78" s="39" t="e">
        <f t="shared" si="198"/>
        <v>#REF!</v>
      </c>
      <c r="O78" s="39" t="e">
        <f t="shared" si="198"/>
        <v>#REF!</v>
      </c>
      <c r="P78" s="39">
        <f>'[1]ปีการศึกษา59 ตอบประกัน_ดิบ'!BZ75</f>
        <v>1.5</v>
      </c>
      <c r="Q78" s="39">
        <f t="shared" si="198"/>
        <v>0</v>
      </c>
      <c r="R78" s="39">
        <v>0</v>
      </c>
      <c r="S78" s="39">
        <f t="shared" si="198"/>
        <v>0</v>
      </c>
      <c r="T78" s="39" t="e">
        <f t="shared" si="198"/>
        <v>#REF!</v>
      </c>
      <c r="U78" s="39">
        <f t="shared" si="198"/>
        <v>0</v>
      </c>
      <c r="V78" s="39" t="e">
        <f t="shared" si="198"/>
        <v>#REF!</v>
      </c>
      <c r="W78" s="39" t="e">
        <f t="shared" si="198"/>
        <v>#REF!</v>
      </c>
      <c r="X78" s="39" t="e">
        <f t="shared" si="198"/>
        <v>#REF!</v>
      </c>
      <c r="Y78" s="39" t="e">
        <f t="shared" si="198"/>
        <v>#REF!</v>
      </c>
      <c r="Z78" s="39" t="e">
        <f t="shared" si="198"/>
        <v>#REF!</v>
      </c>
      <c r="AA78" s="39" t="e">
        <f t="shared" si="198"/>
        <v>#REF!</v>
      </c>
      <c r="AB78" s="39" t="e">
        <f t="shared" si="198"/>
        <v>#REF!</v>
      </c>
      <c r="AC78" s="39">
        <f t="shared" si="198"/>
        <v>0</v>
      </c>
      <c r="AD78" s="39" t="e">
        <f t="shared" si="198"/>
        <v>#REF!</v>
      </c>
      <c r="AE78" s="39" t="e">
        <f t="shared" si="198"/>
        <v>#REF!</v>
      </c>
      <c r="AF78" s="39" t="e">
        <f t="shared" si="198"/>
        <v>#REF!</v>
      </c>
      <c r="AG78" s="39" t="e">
        <f t="shared" si="198"/>
        <v>#REF!</v>
      </c>
      <c r="AH78" s="26" t="e">
        <f t="shared" ref="AH78:AH141" si="199">AA78+AD78</f>
        <v>#REF!</v>
      </c>
    </row>
    <row r="79" spans="1:34" s="53" customFormat="1" x14ac:dyDescent="0.65">
      <c r="A79" s="144"/>
      <c r="B79" s="144" t="s">
        <v>75</v>
      </c>
      <c r="C79" s="52">
        <v>0</v>
      </c>
      <c r="D79" s="52">
        <v>0</v>
      </c>
      <c r="E79" s="52">
        <v>0</v>
      </c>
      <c r="F79" s="52">
        <v>0</v>
      </c>
      <c r="G79" s="52" t="e">
        <f>SUM(#REF!)</f>
        <v>#REF!</v>
      </c>
      <c r="H79" s="52" t="e">
        <f>SUM(#REF!)</f>
        <v>#REF!</v>
      </c>
      <c r="I79" s="52" t="e">
        <f>SUM(#REF!+#REF!)</f>
        <v>#REF!</v>
      </c>
      <c r="J79" s="52">
        <v>0</v>
      </c>
      <c r="K79" s="135">
        <v>0</v>
      </c>
      <c r="L79" s="52">
        <v>0</v>
      </c>
      <c r="M79" s="52">
        <v>0</v>
      </c>
      <c r="N79" s="52" t="e">
        <f>SUM(#REF!)</f>
        <v>#REF!</v>
      </c>
      <c r="O79" s="52" t="e">
        <f>SUM(#REF!)</f>
        <v>#REF!</v>
      </c>
      <c r="P79" s="52">
        <f>'[1]ปีการศึกษา59 ตอบประกัน_ดิบ'!BZ76</f>
        <v>0</v>
      </c>
      <c r="Q79" s="52"/>
      <c r="R79" s="52">
        <v>0</v>
      </c>
      <c r="S79" s="52"/>
      <c r="T79" s="52" t="e">
        <f>#REF!</f>
        <v>#REF!</v>
      </c>
      <c r="U79" s="52"/>
      <c r="V79" s="52" t="e">
        <f t="shared" ref="V79:V81" si="200">SUM(C79+E79+G79)/2+I79</f>
        <v>#REF!</v>
      </c>
      <c r="W79" s="52" t="e">
        <f t="shared" ref="W79:W81" si="201">SUM(D79+F79+H79)/3</f>
        <v>#REF!</v>
      </c>
      <c r="X79" s="52" t="e">
        <f t="shared" ref="X79:X81" si="202">V79+W79</f>
        <v>#REF!</v>
      </c>
      <c r="Y79" s="52" t="e">
        <f t="shared" ref="Y79:Y81" si="203">SUM(J79+L79+N79)/2</f>
        <v>#REF!</v>
      </c>
      <c r="Z79" s="52" t="e">
        <f t="shared" ref="Z79:Z81" si="204">SUM(K79+M79+O79)/3</f>
        <v>#REF!</v>
      </c>
      <c r="AA79" s="52" t="e">
        <f t="shared" ref="AA79:AA81" si="205">Y79+Z79</f>
        <v>#REF!</v>
      </c>
      <c r="AB79" s="52" t="e">
        <f t="shared" ref="AB79:AB81" si="206">SUM(P79+R79+T79)/2</f>
        <v>#REF!</v>
      </c>
      <c r="AC79" s="52">
        <v>0</v>
      </c>
      <c r="AD79" s="52" t="e">
        <f t="shared" ref="AD79:AD81" si="207">AB79+AC79</f>
        <v>#REF!</v>
      </c>
      <c r="AE79" s="52" t="e">
        <f t="shared" ref="AE79:AE81" si="208">V79+Y79+AB79</f>
        <v>#REF!</v>
      </c>
      <c r="AF79" s="52" t="e">
        <f t="shared" ref="AF79:AF81" si="209">W79+Z79+AC79</f>
        <v>#REF!</v>
      </c>
      <c r="AG79" s="52" t="e">
        <f t="shared" ref="AG79:AG81" si="210">AE79+AF79</f>
        <v>#REF!</v>
      </c>
      <c r="AH79" s="26" t="e">
        <f t="shared" si="199"/>
        <v>#REF!</v>
      </c>
    </row>
    <row r="80" spans="1:34" s="53" customFormat="1" x14ac:dyDescent="0.65">
      <c r="A80" s="144"/>
      <c r="B80" s="144" t="s">
        <v>74</v>
      </c>
      <c r="C80" s="52">
        <v>130.55555555555554</v>
      </c>
      <c r="D80" s="52">
        <v>0</v>
      </c>
      <c r="E80" s="52">
        <v>0</v>
      </c>
      <c r="F80" s="52">
        <v>0</v>
      </c>
      <c r="G80" s="52" t="e">
        <f>SUM(#REF!)</f>
        <v>#REF!</v>
      </c>
      <c r="H80" s="52" t="e">
        <f>SUM(#REF!)</f>
        <v>#REF!</v>
      </c>
      <c r="I80" s="52" t="e">
        <f>SUM(#REF!+#REF!)</f>
        <v>#REF!</v>
      </c>
      <c r="J80" s="52">
        <v>11.166666666666666</v>
      </c>
      <c r="K80" s="135">
        <v>0</v>
      </c>
      <c r="L80" s="52">
        <v>0</v>
      </c>
      <c r="M80" s="52">
        <v>0</v>
      </c>
      <c r="N80" s="52" t="e">
        <f>SUM(#REF!)</f>
        <v>#REF!</v>
      </c>
      <c r="O80" s="52" t="e">
        <f>SUM(#REF!)</f>
        <v>#REF!</v>
      </c>
      <c r="P80" s="52">
        <f>'[1]ปีการศึกษา59 ตอบประกัน_ดิบ'!BZ77</f>
        <v>0</v>
      </c>
      <c r="Q80" s="52"/>
      <c r="R80" s="52">
        <v>0</v>
      </c>
      <c r="S80" s="52"/>
      <c r="T80" s="52" t="e">
        <f>#REF!</f>
        <v>#REF!</v>
      </c>
      <c r="U80" s="52"/>
      <c r="V80" s="52" t="e">
        <f t="shared" si="200"/>
        <v>#REF!</v>
      </c>
      <c r="W80" s="52" t="e">
        <f t="shared" si="201"/>
        <v>#REF!</v>
      </c>
      <c r="X80" s="52" t="e">
        <f t="shared" si="202"/>
        <v>#REF!</v>
      </c>
      <c r="Y80" s="52" t="e">
        <f t="shared" si="203"/>
        <v>#REF!</v>
      </c>
      <c r="Z80" s="52" t="e">
        <f t="shared" si="204"/>
        <v>#REF!</v>
      </c>
      <c r="AA80" s="52" t="e">
        <f t="shared" si="205"/>
        <v>#REF!</v>
      </c>
      <c r="AB80" s="52" t="e">
        <f t="shared" si="206"/>
        <v>#REF!</v>
      </c>
      <c r="AC80" s="52">
        <v>0</v>
      </c>
      <c r="AD80" s="52" t="e">
        <f t="shared" si="207"/>
        <v>#REF!</v>
      </c>
      <c r="AE80" s="52" t="e">
        <f t="shared" si="208"/>
        <v>#REF!</v>
      </c>
      <c r="AF80" s="52" t="e">
        <f t="shared" si="209"/>
        <v>#REF!</v>
      </c>
      <c r="AG80" s="52" t="e">
        <f t="shared" si="210"/>
        <v>#REF!</v>
      </c>
      <c r="AH80" s="26" t="e">
        <f t="shared" si="199"/>
        <v>#REF!</v>
      </c>
    </row>
    <row r="81" spans="1:34" s="53" customFormat="1" x14ac:dyDescent="0.65">
      <c r="A81" s="144"/>
      <c r="B81" s="144" t="s">
        <v>76</v>
      </c>
      <c r="C81" s="52">
        <v>0</v>
      </c>
      <c r="D81" s="52">
        <v>0</v>
      </c>
      <c r="E81" s="52">
        <v>0</v>
      </c>
      <c r="F81" s="52">
        <v>0</v>
      </c>
      <c r="G81" s="52" t="e">
        <f>SUM(#REF!)</f>
        <v>#REF!</v>
      </c>
      <c r="H81" s="52" t="e">
        <f>SUM(#REF!)</f>
        <v>#REF!</v>
      </c>
      <c r="I81" s="52" t="e">
        <f>SUM(#REF!+#REF!)</f>
        <v>#REF!</v>
      </c>
      <c r="J81" s="52">
        <v>0</v>
      </c>
      <c r="K81" s="135">
        <v>0</v>
      </c>
      <c r="L81" s="52">
        <v>0</v>
      </c>
      <c r="M81" s="52">
        <v>0</v>
      </c>
      <c r="N81" s="52" t="e">
        <f>SUM(#REF!)</f>
        <v>#REF!</v>
      </c>
      <c r="O81" s="52" t="e">
        <f>SUM(#REF!)</f>
        <v>#REF!</v>
      </c>
      <c r="P81" s="52">
        <f>'[1]ปีการศึกษา59 ตอบประกัน_ดิบ'!BZ78</f>
        <v>1.5</v>
      </c>
      <c r="Q81" s="52"/>
      <c r="R81" s="52">
        <v>0</v>
      </c>
      <c r="S81" s="52"/>
      <c r="T81" s="52" t="e">
        <f>#REF!</f>
        <v>#REF!</v>
      </c>
      <c r="U81" s="52"/>
      <c r="V81" s="52" t="e">
        <f t="shared" si="200"/>
        <v>#REF!</v>
      </c>
      <c r="W81" s="52" t="e">
        <f t="shared" si="201"/>
        <v>#REF!</v>
      </c>
      <c r="X81" s="52" t="e">
        <f t="shared" si="202"/>
        <v>#REF!</v>
      </c>
      <c r="Y81" s="52" t="e">
        <f t="shared" si="203"/>
        <v>#REF!</v>
      </c>
      <c r="Z81" s="52" t="e">
        <f t="shared" si="204"/>
        <v>#REF!</v>
      </c>
      <c r="AA81" s="52" t="e">
        <f t="shared" si="205"/>
        <v>#REF!</v>
      </c>
      <c r="AB81" s="52" t="e">
        <f t="shared" si="206"/>
        <v>#REF!</v>
      </c>
      <c r="AC81" s="52">
        <v>0</v>
      </c>
      <c r="AD81" s="52" t="e">
        <f t="shared" si="207"/>
        <v>#REF!</v>
      </c>
      <c r="AE81" s="52" t="e">
        <f t="shared" si="208"/>
        <v>#REF!</v>
      </c>
      <c r="AF81" s="52" t="e">
        <f t="shared" si="209"/>
        <v>#REF!</v>
      </c>
      <c r="AG81" s="52" t="e">
        <f t="shared" si="210"/>
        <v>#REF!</v>
      </c>
      <c r="AH81" s="26" t="e">
        <f t="shared" si="199"/>
        <v>#REF!</v>
      </c>
    </row>
    <row r="82" spans="1:34" s="26" customFormat="1" x14ac:dyDescent="0.65">
      <c r="A82" s="145" t="s">
        <v>77</v>
      </c>
      <c r="B82" s="145"/>
      <c r="C82" s="39">
        <v>212.05555555555554</v>
      </c>
      <c r="D82" s="39">
        <v>0</v>
      </c>
      <c r="E82" s="39">
        <v>50.666666666666664</v>
      </c>
      <c r="F82" s="39">
        <v>0</v>
      </c>
      <c r="G82" s="39" t="e">
        <f t="shared" ref="G82:AG82" si="211">SUM(G83:G86)</f>
        <v>#REF!</v>
      </c>
      <c r="H82" s="39" t="e">
        <f t="shared" si="211"/>
        <v>#REF!</v>
      </c>
      <c r="I82" s="39" t="e">
        <f t="shared" si="211"/>
        <v>#REF!</v>
      </c>
      <c r="J82" s="39">
        <v>28.916666666666664</v>
      </c>
      <c r="K82" s="134">
        <v>0</v>
      </c>
      <c r="L82" s="39">
        <v>0</v>
      </c>
      <c r="M82" s="39">
        <v>0</v>
      </c>
      <c r="N82" s="39" t="e">
        <f t="shared" si="211"/>
        <v>#REF!</v>
      </c>
      <c r="O82" s="39" t="e">
        <f t="shared" si="211"/>
        <v>#REF!</v>
      </c>
      <c r="P82" s="39">
        <f t="shared" si="211"/>
        <v>0</v>
      </c>
      <c r="Q82" s="39">
        <f t="shared" si="211"/>
        <v>0</v>
      </c>
      <c r="R82" s="39">
        <v>0</v>
      </c>
      <c r="S82" s="39">
        <f t="shared" si="211"/>
        <v>0</v>
      </c>
      <c r="T82" s="39" t="e">
        <f t="shared" si="211"/>
        <v>#REF!</v>
      </c>
      <c r="U82" s="39">
        <f t="shared" si="211"/>
        <v>0</v>
      </c>
      <c r="V82" s="39" t="e">
        <f t="shared" si="211"/>
        <v>#REF!</v>
      </c>
      <c r="W82" s="39" t="e">
        <f t="shared" si="211"/>
        <v>#REF!</v>
      </c>
      <c r="X82" s="39" t="e">
        <f t="shared" si="211"/>
        <v>#REF!</v>
      </c>
      <c r="Y82" s="39" t="e">
        <f t="shared" si="211"/>
        <v>#REF!</v>
      </c>
      <c r="Z82" s="39" t="e">
        <f t="shared" si="211"/>
        <v>#REF!</v>
      </c>
      <c r="AA82" s="39" t="e">
        <f t="shared" si="211"/>
        <v>#REF!</v>
      </c>
      <c r="AB82" s="39" t="e">
        <f t="shared" si="211"/>
        <v>#REF!</v>
      </c>
      <c r="AC82" s="39">
        <f t="shared" si="211"/>
        <v>0</v>
      </c>
      <c r="AD82" s="39" t="e">
        <f t="shared" si="211"/>
        <v>#REF!</v>
      </c>
      <c r="AE82" s="39" t="e">
        <f t="shared" si="211"/>
        <v>#REF!</v>
      </c>
      <c r="AF82" s="39" t="e">
        <f t="shared" si="211"/>
        <v>#REF!</v>
      </c>
      <c r="AG82" s="39" t="e">
        <f t="shared" si="211"/>
        <v>#REF!</v>
      </c>
      <c r="AH82" s="26" t="e">
        <f t="shared" si="199"/>
        <v>#REF!</v>
      </c>
    </row>
    <row r="83" spans="1:34" s="53" customFormat="1" x14ac:dyDescent="0.65">
      <c r="A83" s="144"/>
      <c r="B83" s="144" t="s">
        <v>78</v>
      </c>
      <c r="C83" s="52">
        <v>212.05555555555554</v>
      </c>
      <c r="D83" s="52">
        <v>0</v>
      </c>
      <c r="E83" s="52">
        <v>50.666666666666664</v>
      </c>
      <c r="F83" s="52">
        <v>0</v>
      </c>
      <c r="G83" s="52" t="e">
        <f>SUM(#REF!)</f>
        <v>#REF!</v>
      </c>
      <c r="H83" s="52" t="e">
        <f>SUM(#REF!)</f>
        <v>#REF!</v>
      </c>
      <c r="I83" s="52" t="e">
        <f>SUM(#REF!+#REF!)</f>
        <v>#REF!</v>
      </c>
      <c r="J83" s="52">
        <v>0</v>
      </c>
      <c r="K83" s="135">
        <v>0</v>
      </c>
      <c r="L83" s="52">
        <v>0</v>
      </c>
      <c r="M83" s="52">
        <v>0</v>
      </c>
      <c r="N83" s="52" t="e">
        <f>SUM(#REF!)</f>
        <v>#REF!</v>
      </c>
      <c r="O83" s="52" t="e">
        <f>SUM(#REF!)</f>
        <v>#REF!</v>
      </c>
      <c r="P83" s="52">
        <v>0</v>
      </c>
      <c r="Q83" s="52"/>
      <c r="R83" s="52">
        <v>0</v>
      </c>
      <c r="S83" s="52"/>
      <c r="T83" s="52" t="e">
        <f>#REF!</f>
        <v>#REF!</v>
      </c>
      <c r="U83" s="52"/>
      <c r="V83" s="52" t="e">
        <f t="shared" ref="V83:V86" si="212">SUM(C83+E83+G83)/2+I83</f>
        <v>#REF!</v>
      </c>
      <c r="W83" s="52" t="e">
        <f t="shared" ref="W83:W86" si="213">SUM(D83+F83+H83)/3</f>
        <v>#REF!</v>
      </c>
      <c r="X83" s="52" t="e">
        <f t="shared" ref="X83:X86" si="214">V83+W83</f>
        <v>#REF!</v>
      </c>
      <c r="Y83" s="52" t="e">
        <f t="shared" ref="Y83:Y86" si="215">SUM(J83+L83+N83)/2</f>
        <v>#REF!</v>
      </c>
      <c r="Z83" s="52" t="e">
        <f t="shared" ref="Z83:Z86" si="216">SUM(K83+M83+O83)/3</f>
        <v>#REF!</v>
      </c>
      <c r="AA83" s="52" t="e">
        <f t="shared" ref="AA83:AA86" si="217">Y83+Z83</f>
        <v>#REF!</v>
      </c>
      <c r="AB83" s="52" t="e">
        <f t="shared" ref="AB83:AB86" si="218">SUM(P83+R83+T83)/2</f>
        <v>#REF!</v>
      </c>
      <c r="AC83" s="52">
        <v>0</v>
      </c>
      <c r="AD83" s="52" t="e">
        <f t="shared" ref="AD83:AD86" si="219">AB83+AC83</f>
        <v>#REF!</v>
      </c>
      <c r="AE83" s="52" t="e">
        <f t="shared" ref="AE83:AE86" si="220">V83+Y83+AB83</f>
        <v>#REF!</v>
      </c>
      <c r="AF83" s="52" t="e">
        <f t="shared" ref="AF83:AF86" si="221">W83+Z83+AC83</f>
        <v>#REF!</v>
      </c>
      <c r="AG83" s="52" t="e">
        <f t="shared" ref="AG83:AG86" si="222">AE83+AF83</f>
        <v>#REF!</v>
      </c>
      <c r="AH83" s="26" t="e">
        <f t="shared" si="199"/>
        <v>#REF!</v>
      </c>
    </row>
    <row r="84" spans="1:34" s="53" customFormat="1" x14ac:dyDescent="0.65">
      <c r="A84" s="144"/>
      <c r="B84" s="144" t="s">
        <v>192</v>
      </c>
      <c r="C84" s="52">
        <v>0</v>
      </c>
      <c r="D84" s="52">
        <v>0</v>
      </c>
      <c r="E84" s="52">
        <v>0</v>
      </c>
      <c r="F84" s="52">
        <v>0</v>
      </c>
      <c r="G84" s="52" t="e">
        <f>SUM(#REF!)</f>
        <v>#REF!</v>
      </c>
      <c r="H84" s="52" t="e">
        <f>SUM(#REF!)</f>
        <v>#REF!</v>
      </c>
      <c r="I84" s="52" t="e">
        <f>SUM(#REF!+#REF!)</f>
        <v>#REF!</v>
      </c>
      <c r="J84" s="52">
        <v>9</v>
      </c>
      <c r="K84" s="135">
        <v>0</v>
      </c>
      <c r="L84" s="52">
        <v>0</v>
      </c>
      <c r="M84" s="52">
        <v>0</v>
      </c>
      <c r="N84" s="52" t="e">
        <f>SUM(#REF!)</f>
        <v>#REF!</v>
      </c>
      <c r="O84" s="52" t="e">
        <f>SUM(#REF!)</f>
        <v>#REF!</v>
      </c>
      <c r="P84" s="52">
        <v>0</v>
      </c>
      <c r="Q84" s="52"/>
      <c r="R84" s="52">
        <v>0</v>
      </c>
      <c r="S84" s="52"/>
      <c r="T84" s="52" t="e">
        <f>#REF!</f>
        <v>#REF!</v>
      </c>
      <c r="U84" s="52"/>
      <c r="V84" s="52" t="e">
        <f t="shared" si="212"/>
        <v>#REF!</v>
      </c>
      <c r="W84" s="52" t="e">
        <f t="shared" si="213"/>
        <v>#REF!</v>
      </c>
      <c r="X84" s="52" t="e">
        <f t="shared" si="214"/>
        <v>#REF!</v>
      </c>
      <c r="Y84" s="52" t="e">
        <f t="shared" si="215"/>
        <v>#REF!</v>
      </c>
      <c r="Z84" s="52" t="e">
        <f t="shared" si="216"/>
        <v>#REF!</v>
      </c>
      <c r="AA84" s="52" t="e">
        <f t="shared" si="217"/>
        <v>#REF!</v>
      </c>
      <c r="AB84" s="52" t="e">
        <f t="shared" si="218"/>
        <v>#REF!</v>
      </c>
      <c r="AC84" s="52">
        <v>0</v>
      </c>
      <c r="AD84" s="52" t="e">
        <f t="shared" si="219"/>
        <v>#REF!</v>
      </c>
      <c r="AE84" s="52" t="e">
        <f t="shared" si="220"/>
        <v>#REF!</v>
      </c>
      <c r="AF84" s="52" t="e">
        <f t="shared" si="221"/>
        <v>#REF!</v>
      </c>
      <c r="AG84" s="52" t="e">
        <f t="shared" si="222"/>
        <v>#REF!</v>
      </c>
      <c r="AH84" s="26" t="e">
        <f t="shared" si="199"/>
        <v>#REF!</v>
      </c>
    </row>
    <row r="85" spans="1:34" s="53" customFormat="1" x14ac:dyDescent="0.65">
      <c r="A85" s="144"/>
      <c r="B85" s="144" t="s">
        <v>79</v>
      </c>
      <c r="C85" s="52">
        <v>0</v>
      </c>
      <c r="D85" s="52">
        <v>0</v>
      </c>
      <c r="E85" s="52">
        <v>0</v>
      </c>
      <c r="F85" s="52">
        <v>0</v>
      </c>
      <c r="G85" s="52" t="e">
        <f>SUM(#REF!)</f>
        <v>#REF!</v>
      </c>
      <c r="H85" s="52" t="e">
        <f>SUM(#REF!)</f>
        <v>#REF!</v>
      </c>
      <c r="I85" s="52" t="e">
        <f>SUM(#REF!+#REF!)</f>
        <v>#REF!</v>
      </c>
      <c r="J85" s="52">
        <v>10.75</v>
      </c>
      <c r="K85" s="135">
        <v>0</v>
      </c>
      <c r="L85" s="52">
        <v>0</v>
      </c>
      <c r="M85" s="52">
        <v>0</v>
      </c>
      <c r="N85" s="52" t="e">
        <f>SUM(#REF!)</f>
        <v>#REF!</v>
      </c>
      <c r="O85" s="52" t="e">
        <f>SUM(#REF!)</f>
        <v>#REF!</v>
      </c>
      <c r="P85" s="52">
        <v>0</v>
      </c>
      <c r="Q85" s="52"/>
      <c r="R85" s="52">
        <v>0</v>
      </c>
      <c r="S85" s="52"/>
      <c r="T85" s="52" t="e">
        <f>#REF!</f>
        <v>#REF!</v>
      </c>
      <c r="U85" s="52"/>
      <c r="V85" s="52" t="e">
        <f t="shared" si="212"/>
        <v>#REF!</v>
      </c>
      <c r="W85" s="52" t="e">
        <f t="shared" si="213"/>
        <v>#REF!</v>
      </c>
      <c r="X85" s="52" t="e">
        <f t="shared" si="214"/>
        <v>#REF!</v>
      </c>
      <c r="Y85" s="52" t="e">
        <f t="shared" si="215"/>
        <v>#REF!</v>
      </c>
      <c r="Z85" s="52" t="e">
        <f t="shared" si="216"/>
        <v>#REF!</v>
      </c>
      <c r="AA85" s="52" t="e">
        <f t="shared" si="217"/>
        <v>#REF!</v>
      </c>
      <c r="AB85" s="52" t="e">
        <f t="shared" si="218"/>
        <v>#REF!</v>
      </c>
      <c r="AC85" s="52">
        <v>0</v>
      </c>
      <c r="AD85" s="52" t="e">
        <f t="shared" si="219"/>
        <v>#REF!</v>
      </c>
      <c r="AE85" s="52" t="e">
        <f t="shared" si="220"/>
        <v>#REF!</v>
      </c>
      <c r="AF85" s="52" t="e">
        <f t="shared" si="221"/>
        <v>#REF!</v>
      </c>
      <c r="AG85" s="52" t="e">
        <f t="shared" si="222"/>
        <v>#REF!</v>
      </c>
      <c r="AH85" s="26" t="e">
        <f t="shared" si="199"/>
        <v>#REF!</v>
      </c>
    </row>
    <row r="86" spans="1:34" s="53" customFormat="1" x14ac:dyDescent="0.65">
      <c r="A86" s="144"/>
      <c r="B86" s="144" t="s">
        <v>193</v>
      </c>
      <c r="C86" s="52">
        <v>0</v>
      </c>
      <c r="D86" s="52">
        <v>0</v>
      </c>
      <c r="E86" s="52">
        <v>0</v>
      </c>
      <c r="F86" s="52">
        <v>0</v>
      </c>
      <c r="G86" s="52" t="e">
        <f>SUM(#REF!)</f>
        <v>#REF!</v>
      </c>
      <c r="H86" s="52" t="e">
        <f>SUM(#REF!)</f>
        <v>#REF!</v>
      </c>
      <c r="I86" s="52" t="e">
        <f>SUM(#REF!+#REF!)</f>
        <v>#REF!</v>
      </c>
      <c r="J86" s="52">
        <v>9.1666666666666661</v>
      </c>
      <c r="K86" s="135">
        <v>0</v>
      </c>
      <c r="L86" s="52">
        <v>0</v>
      </c>
      <c r="M86" s="52">
        <v>0</v>
      </c>
      <c r="N86" s="52" t="e">
        <f>SUM(#REF!)</f>
        <v>#REF!</v>
      </c>
      <c r="O86" s="52" t="e">
        <f>SUM(#REF!)</f>
        <v>#REF!</v>
      </c>
      <c r="P86" s="52">
        <v>0</v>
      </c>
      <c r="Q86" s="52"/>
      <c r="R86" s="52">
        <v>0</v>
      </c>
      <c r="S86" s="52"/>
      <c r="T86" s="52" t="e">
        <f>#REF!</f>
        <v>#REF!</v>
      </c>
      <c r="U86" s="52"/>
      <c r="V86" s="52" t="e">
        <f t="shared" si="212"/>
        <v>#REF!</v>
      </c>
      <c r="W86" s="52" t="e">
        <f t="shared" si="213"/>
        <v>#REF!</v>
      </c>
      <c r="X86" s="52" t="e">
        <f t="shared" si="214"/>
        <v>#REF!</v>
      </c>
      <c r="Y86" s="52" t="e">
        <f t="shared" si="215"/>
        <v>#REF!</v>
      </c>
      <c r="Z86" s="52" t="e">
        <f t="shared" si="216"/>
        <v>#REF!</v>
      </c>
      <c r="AA86" s="52" t="e">
        <f t="shared" si="217"/>
        <v>#REF!</v>
      </c>
      <c r="AB86" s="52" t="e">
        <f t="shared" si="218"/>
        <v>#REF!</v>
      </c>
      <c r="AC86" s="52">
        <v>0</v>
      </c>
      <c r="AD86" s="52" t="e">
        <f t="shared" si="219"/>
        <v>#REF!</v>
      </c>
      <c r="AE86" s="52" t="e">
        <f t="shared" si="220"/>
        <v>#REF!</v>
      </c>
      <c r="AF86" s="52" t="e">
        <f t="shared" si="221"/>
        <v>#REF!</v>
      </c>
      <c r="AG86" s="52" t="e">
        <f t="shared" si="222"/>
        <v>#REF!</v>
      </c>
      <c r="AH86" s="26" t="e">
        <f t="shared" si="199"/>
        <v>#REF!</v>
      </c>
    </row>
    <row r="87" spans="1:34" s="26" customFormat="1" x14ac:dyDescent="0.65">
      <c r="A87" s="145" t="s">
        <v>80</v>
      </c>
      <c r="B87" s="145"/>
      <c r="C87" s="39">
        <v>508.38888888888891</v>
      </c>
      <c r="D87" s="39">
        <v>0</v>
      </c>
      <c r="E87" s="39">
        <v>0</v>
      </c>
      <c r="F87" s="39">
        <v>0</v>
      </c>
      <c r="G87" s="39" t="e">
        <f t="shared" ref="G87:AG87" si="223">SUM(G88:G91)</f>
        <v>#REF!</v>
      </c>
      <c r="H87" s="39" t="e">
        <f t="shared" si="223"/>
        <v>#REF!</v>
      </c>
      <c r="I87" s="39" t="e">
        <f t="shared" si="223"/>
        <v>#REF!</v>
      </c>
      <c r="J87" s="39">
        <v>3.3333333333333335</v>
      </c>
      <c r="K87" s="134">
        <v>0</v>
      </c>
      <c r="L87" s="39">
        <v>0</v>
      </c>
      <c r="M87" s="39">
        <v>0</v>
      </c>
      <c r="N87" s="39" t="e">
        <f t="shared" si="223"/>
        <v>#REF!</v>
      </c>
      <c r="O87" s="39" t="e">
        <f t="shared" si="223"/>
        <v>#REF!</v>
      </c>
      <c r="P87" s="39">
        <f t="shared" si="223"/>
        <v>0.67</v>
      </c>
      <c r="Q87" s="39">
        <f t="shared" si="223"/>
        <v>0</v>
      </c>
      <c r="R87" s="39">
        <v>0</v>
      </c>
      <c r="S87" s="39">
        <f t="shared" si="223"/>
        <v>0</v>
      </c>
      <c r="T87" s="39" t="e">
        <f t="shared" si="223"/>
        <v>#REF!</v>
      </c>
      <c r="U87" s="39">
        <f t="shared" si="223"/>
        <v>0</v>
      </c>
      <c r="V87" s="39" t="e">
        <f t="shared" si="223"/>
        <v>#REF!</v>
      </c>
      <c r="W87" s="39" t="e">
        <f t="shared" si="223"/>
        <v>#REF!</v>
      </c>
      <c r="X87" s="39" t="e">
        <f t="shared" si="223"/>
        <v>#REF!</v>
      </c>
      <c r="Y87" s="39" t="e">
        <f t="shared" si="223"/>
        <v>#REF!</v>
      </c>
      <c r="Z87" s="39" t="e">
        <f t="shared" si="223"/>
        <v>#REF!</v>
      </c>
      <c r="AA87" s="39" t="e">
        <f t="shared" si="223"/>
        <v>#REF!</v>
      </c>
      <c r="AB87" s="39" t="e">
        <f t="shared" si="223"/>
        <v>#REF!</v>
      </c>
      <c r="AC87" s="39">
        <f t="shared" si="223"/>
        <v>0</v>
      </c>
      <c r="AD87" s="39" t="e">
        <f t="shared" si="223"/>
        <v>#REF!</v>
      </c>
      <c r="AE87" s="39" t="e">
        <f t="shared" si="223"/>
        <v>#REF!</v>
      </c>
      <c r="AF87" s="39" t="e">
        <f t="shared" si="223"/>
        <v>#REF!</v>
      </c>
      <c r="AG87" s="39" t="e">
        <f t="shared" si="223"/>
        <v>#REF!</v>
      </c>
      <c r="AH87" s="26" t="e">
        <f t="shared" si="199"/>
        <v>#REF!</v>
      </c>
    </row>
    <row r="88" spans="1:34" s="53" customFormat="1" x14ac:dyDescent="0.65">
      <c r="A88" s="144"/>
      <c r="B88" s="144" t="s">
        <v>194</v>
      </c>
      <c r="C88" s="52">
        <v>508.38888888888891</v>
      </c>
      <c r="D88" s="52">
        <v>0</v>
      </c>
      <c r="E88" s="52">
        <v>0</v>
      </c>
      <c r="F88" s="52">
        <v>0</v>
      </c>
      <c r="G88" s="52" t="e">
        <f>SUM(#REF!)</f>
        <v>#REF!</v>
      </c>
      <c r="H88" s="52" t="e">
        <f>SUM(#REF!)</f>
        <v>#REF!</v>
      </c>
      <c r="I88" s="52" t="e">
        <f>SUM(#REF!+#REF!)</f>
        <v>#REF!</v>
      </c>
      <c r="J88" s="52">
        <v>0</v>
      </c>
      <c r="K88" s="135">
        <v>0</v>
      </c>
      <c r="L88" s="52">
        <v>0</v>
      </c>
      <c r="M88" s="52">
        <v>0</v>
      </c>
      <c r="N88" s="52" t="e">
        <f>SUM(#REF!)</f>
        <v>#REF!</v>
      </c>
      <c r="O88" s="52" t="e">
        <f>SUM(#REF!)</f>
        <v>#REF!</v>
      </c>
      <c r="P88" s="52">
        <v>0</v>
      </c>
      <c r="Q88" s="52"/>
      <c r="R88" s="52">
        <v>0</v>
      </c>
      <c r="S88" s="52"/>
      <c r="T88" s="52" t="e">
        <f>#REF!</f>
        <v>#REF!</v>
      </c>
      <c r="U88" s="52"/>
      <c r="V88" s="52" t="e">
        <f t="shared" ref="V88:V91" si="224">SUM(C88+E88+G88)/2+I88</f>
        <v>#REF!</v>
      </c>
      <c r="W88" s="52" t="e">
        <f t="shared" ref="W88:W91" si="225">SUM(D88+F88+H88)/3</f>
        <v>#REF!</v>
      </c>
      <c r="X88" s="52" t="e">
        <f t="shared" ref="X88:X91" si="226">V88+W88</f>
        <v>#REF!</v>
      </c>
      <c r="Y88" s="52" t="e">
        <f t="shared" ref="Y88:Y91" si="227">SUM(J88+L88+N88)/2</f>
        <v>#REF!</v>
      </c>
      <c r="Z88" s="52" t="e">
        <f t="shared" ref="Z88:Z91" si="228">SUM(K88+M88+O88)/3</f>
        <v>#REF!</v>
      </c>
      <c r="AA88" s="52" t="e">
        <f t="shared" ref="AA88:AA91" si="229">Y88+Z88</f>
        <v>#REF!</v>
      </c>
      <c r="AB88" s="52" t="e">
        <f t="shared" ref="AB88:AB91" si="230">SUM(P88+R88+T88)/2</f>
        <v>#REF!</v>
      </c>
      <c r="AC88" s="52">
        <v>0</v>
      </c>
      <c r="AD88" s="52" t="e">
        <f t="shared" ref="AD88:AD91" si="231">AB88+AC88</f>
        <v>#REF!</v>
      </c>
      <c r="AE88" s="52" t="e">
        <f t="shared" ref="AE88:AE91" si="232">V88+Y88+AB88</f>
        <v>#REF!</v>
      </c>
      <c r="AF88" s="52" t="e">
        <f t="shared" ref="AF88:AF91" si="233">W88+Z88+AC88</f>
        <v>#REF!</v>
      </c>
      <c r="AG88" s="52" t="e">
        <f t="shared" ref="AG88:AG91" si="234">AE88+AF88</f>
        <v>#REF!</v>
      </c>
      <c r="AH88" s="26" t="e">
        <f t="shared" si="199"/>
        <v>#REF!</v>
      </c>
    </row>
    <row r="89" spans="1:34" s="53" customFormat="1" x14ac:dyDescent="0.65">
      <c r="A89" s="144"/>
      <c r="B89" s="144" t="s">
        <v>241</v>
      </c>
      <c r="C89" s="52">
        <v>0</v>
      </c>
      <c r="D89" s="52">
        <v>0</v>
      </c>
      <c r="E89" s="52">
        <v>0</v>
      </c>
      <c r="F89" s="52">
        <v>0</v>
      </c>
      <c r="G89" s="52" t="e">
        <f>SUM(#REF!)</f>
        <v>#REF!</v>
      </c>
      <c r="H89" s="52" t="e">
        <f>SUM(#REF!)</f>
        <v>#REF!</v>
      </c>
      <c r="I89" s="52" t="e">
        <f>SUM(#REF!+#REF!)</f>
        <v>#REF!</v>
      </c>
      <c r="J89" s="52">
        <v>3.3333333333333335</v>
      </c>
      <c r="K89" s="135">
        <v>0</v>
      </c>
      <c r="L89" s="52">
        <v>0</v>
      </c>
      <c r="M89" s="52">
        <v>0</v>
      </c>
      <c r="N89" s="52" t="e">
        <f>SUM(#REF!)</f>
        <v>#REF!</v>
      </c>
      <c r="O89" s="52" t="e">
        <f>SUM(#REF!)</f>
        <v>#REF!</v>
      </c>
      <c r="P89" s="52">
        <v>0</v>
      </c>
      <c r="Q89" s="52"/>
      <c r="R89" s="52">
        <v>0</v>
      </c>
      <c r="S89" s="52"/>
      <c r="T89" s="52" t="e">
        <f>#REF!</f>
        <v>#REF!</v>
      </c>
      <c r="U89" s="52"/>
      <c r="V89" s="52" t="e">
        <f t="shared" si="224"/>
        <v>#REF!</v>
      </c>
      <c r="W89" s="52" t="e">
        <f t="shared" si="225"/>
        <v>#REF!</v>
      </c>
      <c r="X89" s="52" t="e">
        <f t="shared" si="226"/>
        <v>#REF!</v>
      </c>
      <c r="Y89" s="52" t="e">
        <f t="shared" si="227"/>
        <v>#REF!</v>
      </c>
      <c r="Z89" s="52" t="e">
        <f t="shared" si="228"/>
        <v>#REF!</v>
      </c>
      <c r="AA89" s="52" t="e">
        <f t="shared" si="229"/>
        <v>#REF!</v>
      </c>
      <c r="AB89" s="52" t="e">
        <f t="shared" si="230"/>
        <v>#REF!</v>
      </c>
      <c r="AC89" s="52">
        <v>0</v>
      </c>
      <c r="AD89" s="52" t="e">
        <f t="shared" si="231"/>
        <v>#REF!</v>
      </c>
      <c r="AE89" s="52" t="e">
        <f t="shared" si="232"/>
        <v>#REF!</v>
      </c>
      <c r="AF89" s="52" t="e">
        <f t="shared" si="233"/>
        <v>#REF!</v>
      </c>
      <c r="AG89" s="52" t="e">
        <f t="shared" si="234"/>
        <v>#REF!</v>
      </c>
      <c r="AH89" s="26" t="e">
        <f t="shared" si="199"/>
        <v>#REF!</v>
      </c>
    </row>
    <row r="90" spans="1:34" s="53" customFormat="1" x14ac:dyDescent="0.65">
      <c r="A90" s="144"/>
      <c r="B90" s="144" t="s">
        <v>199</v>
      </c>
      <c r="C90" s="52">
        <v>0</v>
      </c>
      <c r="D90" s="52">
        <v>0</v>
      </c>
      <c r="E90" s="52">
        <v>0</v>
      </c>
      <c r="F90" s="52">
        <v>0</v>
      </c>
      <c r="G90" s="52" t="e">
        <f>SUM(#REF!)</f>
        <v>#REF!</v>
      </c>
      <c r="H90" s="52" t="e">
        <f>SUM(#REF!)</f>
        <v>#REF!</v>
      </c>
      <c r="I90" s="52" t="e">
        <f>SUM(#REF!+#REF!)</f>
        <v>#REF!</v>
      </c>
      <c r="J90" s="52">
        <v>0</v>
      </c>
      <c r="K90" s="135">
        <v>0</v>
      </c>
      <c r="L90" s="52">
        <v>0</v>
      </c>
      <c r="M90" s="52">
        <v>0</v>
      </c>
      <c r="N90" s="52" t="e">
        <f>SUM(#REF!)</f>
        <v>#REF!</v>
      </c>
      <c r="O90" s="52" t="e">
        <f>SUM(#REF!)</f>
        <v>#REF!</v>
      </c>
      <c r="P90" s="52">
        <v>0</v>
      </c>
      <c r="Q90" s="52"/>
      <c r="R90" s="52">
        <v>0</v>
      </c>
      <c r="S90" s="52"/>
      <c r="T90" s="52" t="e">
        <f>#REF!</f>
        <v>#REF!</v>
      </c>
      <c r="U90" s="52"/>
      <c r="V90" s="52" t="e">
        <f t="shared" si="224"/>
        <v>#REF!</v>
      </c>
      <c r="W90" s="52" t="e">
        <f t="shared" si="225"/>
        <v>#REF!</v>
      </c>
      <c r="X90" s="52" t="e">
        <f t="shared" si="226"/>
        <v>#REF!</v>
      </c>
      <c r="Y90" s="52" t="e">
        <f t="shared" si="227"/>
        <v>#REF!</v>
      </c>
      <c r="Z90" s="52" t="e">
        <f t="shared" si="228"/>
        <v>#REF!</v>
      </c>
      <c r="AA90" s="52" t="e">
        <f t="shared" si="229"/>
        <v>#REF!</v>
      </c>
      <c r="AB90" s="52" t="e">
        <f t="shared" si="230"/>
        <v>#REF!</v>
      </c>
      <c r="AC90" s="52">
        <v>0</v>
      </c>
      <c r="AD90" s="52" t="e">
        <f t="shared" si="231"/>
        <v>#REF!</v>
      </c>
      <c r="AE90" s="52" t="e">
        <f t="shared" si="232"/>
        <v>#REF!</v>
      </c>
      <c r="AF90" s="52" t="e">
        <f t="shared" si="233"/>
        <v>#REF!</v>
      </c>
      <c r="AG90" s="52" t="e">
        <f t="shared" si="234"/>
        <v>#REF!</v>
      </c>
      <c r="AH90" s="26" t="e">
        <f t="shared" si="199"/>
        <v>#REF!</v>
      </c>
    </row>
    <row r="91" spans="1:34" s="53" customFormat="1" x14ac:dyDescent="0.65">
      <c r="A91" s="144"/>
      <c r="B91" s="144" t="s">
        <v>200</v>
      </c>
      <c r="C91" s="52">
        <v>0</v>
      </c>
      <c r="D91" s="52">
        <v>0</v>
      </c>
      <c r="E91" s="52">
        <v>0</v>
      </c>
      <c r="F91" s="52">
        <v>0</v>
      </c>
      <c r="G91" s="52" t="e">
        <f>SUM(#REF!)</f>
        <v>#REF!</v>
      </c>
      <c r="H91" s="52" t="e">
        <f>SUM(#REF!)</f>
        <v>#REF!</v>
      </c>
      <c r="I91" s="52" t="e">
        <f>SUM(#REF!+#REF!)</f>
        <v>#REF!</v>
      </c>
      <c r="J91" s="52">
        <v>0</v>
      </c>
      <c r="K91" s="135">
        <v>0</v>
      </c>
      <c r="L91" s="52">
        <v>0</v>
      </c>
      <c r="M91" s="52">
        <v>0</v>
      </c>
      <c r="N91" s="52" t="e">
        <f>SUM(#REF!)</f>
        <v>#REF!</v>
      </c>
      <c r="O91" s="52" t="e">
        <f>SUM(#REF!)</f>
        <v>#REF!</v>
      </c>
      <c r="P91" s="52">
        <v>0.67</v>
      </c>
      <c r="Q91" s="52"/>
      <c r="R91" s="52">
        <v>0</v>
      </c>
      <c r="S91" s="52"/>
      <c r="T91" s="52" t="e">
        <f>#REF!</f>
        <v>#REF!</v>
      </c>
      <c r="U91" s="52"/>
      <c r="V91" s="52" t="e">
        <f t="shared" si="224"/>
        <v>#REF!</v>
      </c>
      <c r="W91" s="52" t="e">
        <f t="shared" si="225"/>
        <v>#REF!</v>
      </c>
      <c r="X91" s="52" t="e">
        <f t="shared" si="226"/>
        <v>#REF!</v>
      </c>
      <c r="Y91" s="52" t="e">
        <f t="shared" si="227"/>
        <v>#REF!</v>
      </c>
      <c r="Z91" s="52" t="e">
        <f t="shared" si="228"/>
        <v>#REF!</v>
      </c>
      <c r="AA91" s="52" t="e">
        <f t="shared" si="229"/>
        <v>#REF!</v>
      </c>
      <c r="AB91" s="52" t="e">
        <f t="shared" si="230"/>
        <v>#REF!</v>
      </c>
      <c r="AC91" s="52">
        <v>0</v>
      </c>
      <c r="AD91" s="52" t="e">
        <f t="shared" si="231"/>
        <v>#REF!</v>
      </c>
      <c r="AE91" s="52" t="e">
        <f t="shared" si="232"/>
        <v>#REF!</v>
      </c>
      <c r="AF91" s="52" t="e">
        <f t="shared" si="233"/>
        <v>#REF!</v>
      </c>
      <c r="AG91" s="52" t="e">
        <f t="shared" si="234"/>
        <v>#REF!</v>
      </c>
      <c r="AH91" s="26" t="e">
        <f t="shared" si="199"/>
        <v>#REF!</v>
      </c>
    </row>
    <row r="92" spans="1:34" s="26" customFormat="1" x14ac:dyDescent="0.65">
      <c r="A92" s="145" t="s">
        <v>81</v>
      </c>
      <c r="B92" s="145"/>
      <c r="C92" s="39">
        <v>419</v>
      </c>
      <c r="D92" s="39">
        <v>0</v>
      </c>
      <c r="E92" s="39">
        <v>0</v>
      </c>
      <c r="F92" s="39">
        <v>0</v>
      </c>
      <c r="G92" s="39" t="e">
        <f t="shared" ref="G92:I92" si="235">SUM(G93+G101+G103+G105)</f>
        <v>#REF!</v>
      </c>
      <c r="H92" s="39" t="e">
        <f t="shared" si="235"/>
        <v>#REF!</v>
      </c>
      <c r="I92" s="39" t="e">
        <f t="shared" si="235"/>
        <v>#REF!</v>
      </c>
      <c r="J92" s="39">
        <v>47.25</v>
      </c>
      <c r="K92" s="134">
        <v>0</v>
      </c>
      <c r="L92" s="39">
        <v>0</v>
      </c>
      <c r="M92" s="39">
        <v>0</v>
      </c>
      <c r="N92" s="39" t="e">
        <f t="shared" ref="N92:O92" si="236">SUM(N93+N101+N103+N105)</f>
        <v>#REF!</v>
      </c>
      <c r="O92" s="39" t="e">
        <f t="shared" si="236"/>
        <v>#REF!</v>
      </c>
      <c r="P92" s="39">
        <f t="shared" ref="P92" si="237">SUM(P93+P101+P103+P105)</f>
        <v>8.58</v>
      </c>
      <c r="Q92" s="39">
        <f t="shared" ref="Q92" si="238">SUM(Q93+Q101+Q103+Q105)</f>
        <v>0</v>
      </c>
      <c r="R92" s="39">
        <v>0</v>
      </c>
      <c r="S92" s="39">
        <f t="shared" ref="S92" si="239">SUM(S93+S101+S103+S105)</f>
        <v>0</v>
      </c>
      <c r="T92" s="39" t="e">
        <f t="shared" ref="T92:U92" si="240">SUM(T93+T101+T103+T105)</f>
        <v>#REF!</v>
      </c>
      <c r="U92" s="39">
        <f t="shared" si="240"/>
        <v>0</v>
      </c>
      <c r="V92" s="39" t="e">
        <f t="shared" ref="V92" si="241">SUM(V93+V101+V103+V105)</f>
        <v>#REF!</v>
      </c>
      <c r="W92" s="39" t="e">
        <f t="shared" ref="W92" si="242">SUM(W93+W101+W103+W105)</f>
        <v>#REF!</v>
      </c>
      <c r="X92" s="39" t="e">
        <f t="shared" ref="X92" si="243">SUM(X93+X101+X103+X105)</f>
        <v>#REF!</v>
      </c>
      <c r="Y92" s="39" t="e">
        <f t="shared" ref="Y92" si="244">SUM(Y93+Y101+Y103+Y105)</f>
        <v>#REF!</v>
      </c>
      <c r="Z92" s="39" t="e">
        <f t="shared" ref="Z92:AA92" si="245">SUM(Z93+Z101+Z103+Z105)</f>
        <v>#REF!</v>
      </c>
      <c r="AA92" s="39" t="e">
        <f t="shared" si="245"/>
        <v>#REF!</v>
      </c>
      <c r="AB92" s="39" t="e">
        <f t="shared" ref="AB92" si="246">SUM(AB93+AB101+AB103+AB105)</f>
        <v>#REF!</v>
      </c>
      <c r="AC92" s="39">
        <f t="shared" ref="AC92" si="247">SUM(AC93+AC101+AC103+AC105)</f>
        <v>0</v>
      </c>
      <c r="AD92" s="39" t="e">
        <f t="shared" ref="AD92" si="248">SUM(AD93+AD101+AD103+AD105)</f>
        <v>#REF!</v>
      </c>
      <c r="AE92" s="39" t="e">
        <f t="shared" ref="AE92" si="249">SUM(AE93+AE101+AE103+AE105)</f>
        <v>#REF!</v>
      </c>
      <c r="AF92" s="39" t="e">
        <f t="shared" ref="AF92:AG92" si="250">SUM(AF93+AF101+AF103+AF105)</f>
        <v>#REF!</v>
      </c>
      <c r="AG92" s="39" t="e">
        <f t="shared" si="250"/>
        <v>#REF!</v>
      </c>
      <c r="AH92" s="26" t="e">
        <f t="shared" si="199"/>
        <v>#REF!</v>
      </c>
    </row>
    <row r="93" spans="1:34" s="26" customFormat="1" x14ac:dyDescent="0.65">
      <c r="A93" s="145"/>
      <c r="B93" s="145" t="s">
        <v>183</v>
      </c>
      <c r="C93" s="39">
        <v>362.83333333333331</v>
      </c>
      <c r="D93" s="39">
        <v>0</v>
      </c>
      <c r="E93" s="39">
        <v>0</v>
      </c>
      <c r="F93" s="39">
        <v>0</v>
      </c>
      <c r="G93" s="39" t="e">
        <f t="shared" ref="G93:AG93" si="251">SUM(G94:G100)</f>
        <v>#REF!</v>
      </c>
      <c r="H93" s="39" t="e">
        <f t="shared" si="251"/>
        <v>#REF!</v>
      </c>
      <c r="I93" s="39" t="e">
        <f t="shared" si="251"/>
        <v>#REF!</v>
      </c>
      <c r="J93" s="39">
        <v>28.583333333333332</v>
      </c>
      <c r="K93" s="134">
        <v>0</v>
      </c>
      <c r="L93" s="39">
        <v>0</v>
      </c>
      <c r="M93" s="39">
        <v>0</v>
      </c>
      <c r="N93" s="39" t="e">
        <f t="shared" si="251"/>
        <v>#REF!</v>
      </c>
      <c r="O93" s="39" t="e">
        <f t="shared" si="251"/>
        <v>#REF!</v>
      </c>
      <c r="P93" s="39">
        <f t="shared" si="251"/>
        <v>8.58</v>
      </c>
      <c r="Q93" s="39">
        <f t="shared" si="251"/>
        <v>0</v>
      </c>
      <c r="R93" s="39">
        <v>0</v>
      </c>
      <c r="S93" s="39">
        <f t="shared" si="251"/>
        <v>0</v>
      </c>
      <c r="T93" s="39" t="e">
        <f t="shared" si="251"/>
        <v>#REF!</v>
      </c>
      <c r="U93" s="39">
        <f t="shared" si="251"/>
        <v>0</v>
      </c>
      <c r="V93" s="39" t="e">
        <f t="shared" si="251"/>
        <v>#REF!</v>
      </c>
      <c r="W93" s="39" t="e">
        <f t="shared" si="251"/>
        <v>#REF!</v>
      </c>
      <c r="X93" s="39" t="e">
        <f t="shared" si="251"/>
        <v>#REF!</v>
      </c>
      <c r="Y93" s="39" t="e">
        <f t="shared" si="251"/>
        <v>#REF!</v>
      </c>
      <c r="Z93" s="39" t="e">
        <f t="shared" si="251"/>
        <v>#REF!</v>
      </c>
      <c r="AA93" s="39" t="e">
        <f t="shared" si="251"/>
        <v>#REF!</v>
      </c>
      <c r="AB93" s="39" t="e">
        <f t="shared" si="251"/>
        <v>#REF!</v>
      </c>
      <c r="AC93" s="39">
        <f t="shared" si="251"/>
        <v>0</v>
      </c>
      <c r="AD93" s="39" t="e">
        <f t="shared" si="251"/>
        <v>#REF!</v>
      </c>
      <c r="AE93" s="39" t="e">
        <f t="shared" si="251"/>
        <v>#REF!</v>
      </c>
      <c r="AF93" s="39" t="e">
        <f t="shared" si="251"/>
        <v>#REF!</v>
      </c>
      <c r="AG93" s="39" t="e">
        <f t="shared" si="251"/>
        <v>#REF!</v>
      </c>
      <c r="AH93" s="26" t="e">
        <f t="shared" si="199"/>
        <v>#REF!</v>
      </c>
    </row>
    <row r="94" spans="1:34" s="53" customFormat="1" x14ac:dyDescent="0.65">
      <c r="A94" s="144"/>
      <c r="B94" s="144" t="s">
        <v>235</v>
      </c>
      <c r="C94" s="52">
        <v>0</v>
      </c>
      <c r="D94" s="52">
        <v>0</v>
      </c>
      <c r="E94" s="52">
        <v>0</v>
      </c>
      <c r="F94" s="52">
        <v>0</v>
      </c>
      <c r="G94" s="52" t="e">
        <f>SUM(#REF!)</f>
        <v>#REF!</v>
      </c>
      <c r="H94" s="52" t="e">
        <f>SUM(#REF!)</f>
        <v>#REF!</v>
      </c>
      <c r="I94" s="52"/>
      <c r="J94" s="52">
        <v>3.75</v>
      </c>
      <c r="K94" s="135">
        <v>0</v>
      </c>
      <c r="L94" s="52">
        <v>0</v>
      </c>
      <c r="M94" s="52">
        <v>0</v>
      </c>
      <c r="N94" s="52" t="e">
        <f>SUM(#REF!)</f>
        <v>#REF!</v>
      </c>
      <c r="O94" s="52" t="e">
        <f>SUM(#REF!)</f>
        <v>#REF!</v>
      </c>
      <c r="P94" s="52">
        <v>0</v>
      </c>
      <c r="Q94" s="52"/>
      <c r="R94" s="52">
        <v>0</v>
      </c>
      <c r="S94" s="52"/>
      <c r="T94" s="52" t="e">
        <f>#REF!</f>
        <v>#REF!</v>
      </c>
      <c r="U94" s="52"/>
      <c r="V94" s="52" t="e">
        <f t="shared" ref="V94:V100" si="252">SUM(C94+E94+G94)/2+I94</f>
        <v>#REF!</v>
      </c>
      <c r="W94" s="52" t="e">
        <f t="shared" ref="W94:W100" si="253">SUM(D94+F94+H94)/3</f>
        <v>#REF!</v>
      </c>
      <c r="X94" s="52" t="e">
        <f t="shared" ref="X94:X100" si="254">V94+W94</f>
        <v>#REF!</v>
      </c>
      <c r="Y94" s="52" t="e">
        <f t="shared" ref="Y94:Y100" si="255">SUM(J94+L94+N94)/2</f>
        <v>#REF!</v>
      </c>
      <c r="Z94" s="52" t="e">
        <f t="shared" ref="Z94:Z100" si="256">SUM(K94+M94+O94)/3</f>
        <v>#REF!</v>
      </c>
      <c r="AA94" s="52" t="e">
        <f t="shared" ref="AA94:AA100" si="257">Y94+Z94</f>
        <v>#REF!</v>
      </c>
      <c r="AB94" s="52" t="e">
        <f t="shared" ref="AB94:AB100" si="258">SUM(P94+R94+T94)/2</f>
        <v>#REF!</v>
      </c>
      <c r="AC94" s="52">
        <v>0</v>
      </c>
      <c r="AD94" s="52" t="e">
        <f t="shared" ref="AD94:AD100" si="259">AB94+AC94</f>
        <v>#REF!</v>
      </c>
      <c r="AE94" s="52" t="e">
        <f t="shared" ref="AE94:AE100" si="260">V94+Y94+AB94</f>
        <v>#REF!</v>
      </c>
      <c r="AF94" s="52" t="e">
        <f t="shared" ref="AF94:AF100" si="261">W94+Z94+AC94</f>
        <v>#REF!</v>
      </c>
      <c r="AG94" s="52" t="e">
        <f t="shared" ref="AG94:AG100" si="262">AE94+AF94</f>
        <v>#REF!</v>
      </c>
      <c r="AH94" s="26" t="e">
        <f t="shared" si="199"/>
        <v>#REF!</v>
      </c>
    </row>
    <row r="95" spans="1:34" s="53" customFormat="1" x14ac:dyDescent="0.65">
      <c r="A95" s="144"/>
      <c r="B95" s="144" t="s">
        <v>83</v>
      </c>
      <c r="C95" s="52">
        <v>306.05555555555554</v>
      </c>
      <c r="D95" s="52">
        <v>0</v>
      </c>
      <c r="E95" s="52">
        <v>0</v>
      </c>
      <c r="F95" s="52">
        <v>0</v>
      </c>
      <c r="G95" s="52" t="e">
        <f>SUM(#REF!)</f>
        <v>#REF!</v>
      </c>
      <c r="H95" s="52" t="e">
        <f>SUM(#REF!)</f>
        <v>#REF!</v>
      </c>
      <c r="I95" s="52" t="e">
        <f>SUM(#REF!+#REF!)</f>
        <v>#REF!</v>
      </c>
      <c r="J95" s="52">
        <v>0</v>
      </c>
      <c r="K95" s="135">
        <v>0</v>
      </c>
      <c r="L95" s="52">
        <v>0</v>
      </c>
      <c r="M95" s="52">
        <v>0</v>
      </c>
      <c r="N95" s="52" t="e">
        <f>SUM(#REF!)</f>
        <v>#REF!</v>
      </c>
      <c r="O95" s="52" t="e">
        <f>SUM(#REF!)</f>
        <v>#REF!</v>
      </c>
      <c r="P95" s="52">
        <v>0</v>
      </c>
      <c r="Q95" s="52"/>
      <c r="R95" s="52">
        <v>0</v>
      </c>
      <c r="S95" s="52"/>
      <c r="T95" s="52" t="e">
        <f>#REF!</f>
        <v>#REF!</v>
      </c>
      <c r="U95" s="52"/>
      <c r="V95" s="52" t="e">
        <f t="shared" si="252"/>
        <v>#REF!</v>
      </c>
      <c r="W95" s="52" t="e">
        <f t="shared" si="253"/>
        <v>#REF!</v>
      </c>
      <c r="X95" s="52" t="e">
        <f t="shared" si="254"/>
        <v>#REF!</v>
      </c>
      <c r="Y95" s="52" t="e">
        <f t="shared" si="255"/>
        <v>#REF!</v>
      </c>
      <c r="Z95" s="52" t="e">
        <f t="shared" si="256"/>
        <v>#REF!</v>
      </c>
      <c r="AA95" s="52" t="e">
        <f t="shared" si="257"/>
        <v>#REF!</v>
      </c>
      <c r="AB95" s="52" t="e">
        <f t="shared" si="258"/>
        <v>#REF!</v>
      </c>
      <c r="AC95" s="52">
        <v>0</v>
      </c>
      <c r="AD95" s="52" t="e">
        <f t="shared" si="259"/>
        <v>#REF!</v>
      </c>
      <c r="AE95" s="52" t="e">
        <f t="shared" si="260"/>
        <v>#REF!</v>
      </c>
      <c r="AF95" s="52" t="e">
        <f t="shared" si="261"/>
        <v>#REF!</v>
      </c>
      <c r="AG95" s="52" t="e">
        <f t="shared" si="262"/>
        <v>#REF!</v>
      </c>
      <c r="AH95" s="26" t="e">
        <f t="shared" si="199"/>
        <v>#REF!</v>
      </c>
    </row>
    <row r="96" spans="1:34" s="53" customFormat="1" x14ac:dyDescent="0.65">
      <c r="A96" s="144"/>
      <c r="B96" s="144" t="s">
        <v>85</v>
      </c>
      <c r="C96" s="52">
        <v>56.777777777777779</v>
      </c>
      <c r="D96" s="52">
        <v>0</v>
      </c>
      <c r="E96" s="52">
        <v>0</v>
      </c>
      <c r="F96" s="52">
        <v>0</v>
      </c>
      <c r="G96" s="52" t="e">
        <f>SUM(#REF!)</f>
        <v>#REF!</v>
      </c>
      <c r="H96" s="52" t="e">
        <f>SUM(#REF!)</f>
        <v>#REF!</v>
      </c>
      <c r="I96" s="52" t="e">
        <f>SUM(#REF!+#REF!)</f>
        <v>#REF!</v>
      </c>
      <c r="J96" s="52">
        <v>3.1666666666666665</v>
      </c>
      <c r="K96" s="135">
        <v>0</v>
      </c>
      <c r="L96" s="52">
        <v>0</v>
      </c>
      <c r="M96" s="52">
        <v>0</v>
      </c>
      <c r="N96" s="52" t="e">
        <f>SUM(#REF!)</f>
        <v>#REF!</v>
      </c>
      <c r="O96" s="52" t="e">
        <f>SUM(#REF!)</f>
        <v>#REF!</v>
      </c>
      <c r="P96" s="52">
        <v>0</v>
      </c>
      <c r="Q96" s="52"/>
      <c r="R96" s="52">
        <v>0</v>
      </c>
      <c r="S96" s="52"/>
      <c r="T96" s="52" t="e">
        <f>#REF!</f>
        <v>#REF!</v>
      </c>
      <c r="U96" s="52"/>
      <c r="V96" s="52" t="e">
        <f t="shared" si="252"/>
        <v>#REF!</v>
      </c>
      <c r="W96" s="52" t="e">
        <f t="shared" si="253"/>
        <v>#REF!</v>
      </c>
      <c r="X96" s="52" t="e">
        <f t="shared" si="254"/>
        <v>#REF!</v>
      </c>
      <c r="Y96" s="52" t="e">
        <f t="shared" si="255"/>
        <v>#REF!</v>
      </c>
      <c r="Z96" s="52" t="e">
        <f t="shared" si="256"/>
        <v>#REF!</v>
      </c>
      <c r="AA96" s="52" t="e">
        <f t="shared" si="257"/>
        <v>#REF!</v>
      </c>
      <c r="AB96" s="52" t="e">
        <f t="shared" si="258"/>
        <v>#REF!</v>
      </c>
      <c r="AC96" s="52">
        <v>0</v>
      </c>
      <c r="AD96" s="52" t="e">
        <f t="shared" si="259"/>
        <v>#REF!</v>
      </c>
      <c r="AE96" s="52" t="e">
        <f t="shared" si="260"/>
        <v>#REF!</v>
      </c>
      <c r="AF96" s="52" t="e">
        <f t="shared" si="261"/>
        <v>#REF!</v>
      </c>
      <c r="AG96" s="52" t="e">
        <f t="shared" si="262"/>
        <v>#REF!</v>
      </c>
      <c r="AH96" s="26" t="e">
        <f t="shared" si="199"/>
        <v>#REF!</v>
      </c>
    </row>
    <row r="97" spans="1:34" s="53" customFormat="1" x14ac:dyDescent="0.65">
      <c r="A97" s="144"/>
      <c r="B97" s="144" t="s">
        <v>86</v>
      </c>
      <c r="C97" s="52">
        <v>0</v>
      </c>
      <c r="D97" s="52">
        <v>0</v>
      </c>
      <c r="E97" s="52">
        <v>0</v>
      </c>
      <c r="F97" s="52">
        <v>0</v>
      </c>
      <c r="G97" s="52" t="e">
        <f>SUM(#REF!)</f>
        <v>#REF!</v>
      </c>
      <c r="H97" s="52" t="e">
        <f>SUM(#REF!)</f>
        <v>#REF!</v>
      </c>
      <c r="I97" s="52" t="e">
        <f>SUM(#REF!+#REF!)</f>
        <v>#REF!</v>
      </c>
      <c r="J97" s="52">
        <v>16.75</v>
      </c>
      <c r="K97" s="135">
        <v>0</v>
      </c>
      <c r="L97" s="52">
        <v>0</v>
      </c>
      <c r="M97" s="52">
        <v>0</v>
      </c>
      <c r="N97" s="52" t="e">
        <f>SUM(#REF!)</f>
        <v>#REF!</v>
      </c>
      <c r="O97" s="52" t="e">
        <f>SUM(#REF!)</f>
        <v>#REF!</v>
      </c>
      <c r="P97" s="52">
        <v>0</v>
      </c>
      <c r="Q97" s="52"/>
      <c r="R97" s="52">
        <v>0</v>
      </c>
      <c r="S97" s="52"/>
      <c r="T97" s="52" t="e">
        <f>#REF!</f>
        <v>#REF!</v>
      </c>
      <c r="U97" s="52"/>
      <c r="V97" s="52" t="e">
        <f t="shared" si="252"/>
        <v>#REF!</v>
      </c>
      <c r="W97" s="52" t="e">
        <f t="shared" si="253"/>
        <v>#REF!</v>
      </c>
      <c r="X97" s="52" t="e">
        <f t="shared" si="254"/>
        <v>#REF!</v>
      </c>
      <c r="Y97" s="52" t="e">
        <f t="shared" si="255"/>
        <v>#REF!</v>
      </c>
      <c r="Z97" s="52" t="e">
        <f t="shared" si="256"/>
        <v>#REF!</v>
      </c>
      <c r="AA97" s="52" t="e">
        <f t="shared" si="257"/>
        <v>#REF!</v>
      </c>
      <c r="AB97" s="52" t="e">
        <f t="shared" si="258"/>
        <v>#REF!</v>
      </c>
      <c r="AC97" s="52">
        <v>0</v>
      </c>
      <c r="AD97" s="52" t="e">
        <f t="shared" si="259"/>
        <v>#REF!</v>
      </c>
      <c r="AE97" s="52" t="e">
        <f t="shared" si="260"/>
        <v>#REF!</v>
      </c>
      <c r="AF97" s="52" t="e">
        <f t="shared" si="261"/>
        <v>#REF!</v>
      </c>
      <c r="AG97" s="52" t="e">
        <f t="shared" si="262"/>
        <v>#REF!</v>
      </c>
      <c r="AH97" s="26" t="e">
        <f t="shared" si="199"/>
        <v>#REF!</v>
      </c>
    </row>
    <row r="98" spans="1:34" s="53" customFormat="1" x14ac:dyDescent="0.65">
      <c r="A98" s="144"/>
      <c r="B98" s="144" t="s">
        <v>196</v>
      </c>
      <c r="C98" s="52">
        <v>0</v>
      </c>
      <c r="D98" s="52">
        <v>0</v>
      </c>
      <c r="E98" s="52">
        <v>0</v>
      </c>
      <c r="F98" s="52">
        <v>0</v>
      </c>
      <c r="G98" s="52" t="e">
        <f>SUM(#REF!)</f>
        <v>#REF!</v>
      </c>
      <c r="H98" s="52" t="e">
        <f>SUM(#REF!)</f>
        <v>#REF!</v>
      </c>
      <c r="I98" s="52" t="e">
        <f>SUM(#REF!+#REF!)</f>
        <v>#REF!</v>
      </c>
      <c r="J98" s="52">
        <v>1.5</v>
      </c>
      <c r="K98" s="135">
        <v>0</v>
      </c>
      <c r="L98" s="52">
        <v>0</v>
      </c>
      <c r="M98" s="52">
        <v>0</v>
      </c>
      <c r="N98" s="52" t="e">
        <f>SUM(#REF!)</f>
        <v>#REF!</v>
      </c>
      <c r="O98" s="52" t="e">
        <f>SUM(#REF!)</f>
        <v>#REF!</v>
      </c>
      <c r="P98" s="52">
        <v>0</v>
      </c>
      <c r="Q98" s="52"/>
      <c r="R98" s="52">
        <v>0</v>
      </c>
      <c r="S98" s="52"/>
      <c r="T98" s="52" t="e">
        <f>#REF!</f>
        <v>#REF!</v>
      </c>
      <c r="U98" s="52"/>
      <c r="V98" s="52" t="e">
        <f t="shared" si="252"/>
        <v>#REF!</v>
      </c>
      <c r="W98" s="52" t="e">
        <f t="shared" si="253"/>
        <v>#REF!</v>
      </c>
      <c r="X98" s="52" t="e">
        <f t="shared" si="254"/>
        <v>#REF!</v>
      </c>
      <c r="Y98" s="52" t="e">
        <f t="shared" si="255"/>
        <v>#REF!</v>
      </c>
      <c r="Z98" s="52" t="e">
        <f t="shared" si="256"/>
        <v>#REF!</v>
      </c>
      <c r="AA98" s="52" t="e">
        <f t="shared" si="257"/>
        <v>#REF!</v>
      </c>
      <c r="AB98" s="52" t="e">
        <f t="shared" si="258"/>
        <v>#REF!</v>
      </c>
      <c r="AC98" s="52">
        <v>0</v>
      </c>
      <c r="AD98" s="52" t="e">
        <f t="shared" si="259"/>
        <v>#REF!</v>
      </c>
      <c r="AE98" s="52" t="e">
        <f t="shared" si="260"/>
        <v>#REF!</v>
      </c>
      <c r="AF98" s="52" t="e">
        <f t="shared" si="261"/>
        <v>#REF!</v>
      </c>
      <c r="AG98" s="52" t="e">
        <f t="shared" si="262"/>
        <v>#REF!</v>
      </c>
      <c r="AH98" s="26" t="e">
        <f t="shared" si="199"/>
        <v>#REF!</v>
      </c>
    </row>
    <row r="99" spans="1:34" s="53" customFormat="1" x14ac:dyDescent="0.65">
      <c r="A99" s="144"/>
      <c r="B99" s="144" t="s">
        <v>88</v>
      </c>
      <c r="C99" s="52">
        <v>0</v>
      </c>
      <c r="D99" s="52">
        <v>0</v>
      </c>
      <c r="E99" s="52">
        <v>0</v>
      </c>
      <c r="F99" s="52">
        <v>0</v>
      </c>
      <c r="G99" s="52" t="e">
        <f>SUM(#REF!)</f>
        <v>#REF!</v>
      </c>
      <c r="H99" s="52" t="e">
        <f>SUM(#REF!)</f>
        <v>#REF!</v>
      </c>
      <c r="I99" s="52" t="e">
        <f>SUM(#REF!+#REF!)</f>
        <v>#REF!</v>
      </c>
      <c r="J99" s="52">
        <v>3.4166666666666665</v>
      </c>
      <c r="K99" s="135">
        <v>0</v>
      </c>
      <c r="L99" s="52">
        <v>0</v>
      </c>
      <c r="M99" s="52">
        <v>0</v>
      </c>
      <c r="N99" s="52" t="e">
        <f>SUM(#REF!)</f>
        <v>#REF!</v>
      </c>
      <c r="O99" s="52" t="e">
        <f>SUM(#REF!)</f>
        <v>#REF!</v>
      </c>
      <c r="P99" s="52">
        <v>0</v>
      </c>
      <c r="Q99" s="52"/>
      <c r="R99" s="52">
        <v>0</v>
      </c>
      <c r="S99" s="52"/>
      <c r="T99" s="52" t="e">
        <f>#REF!</f>
        <v>#REF!</v>
      </c>
      <c r="U99" s="52"/>
      <c r="V99" s="52" t="e">
        <f t="shared" si="252"/>
        <v>#REF!</v>
      </c>
      <c r="W99" s="52" t="e">
        <f t="shared" si="253"/>
        <v>#REF!</v>
      </c>
      <c r="X99" s="52" t="e">
        <f t="shared" si="254"/>
        <v>#REF!</v>
      </c>
      <c r="Y99" s="52" t="e">
        <f t="shared" si="255"/>
        <v>#REF!</v>
      </c>
      <c r="Z99" s="52" t="e">
        <f t="shared" si="256"/>
        <v>#REF!</v>
      </c>
      <c r="AA99" s="52" t="e">
        <f t="shared" si="257"/>
        <v>#REF!</v>
      </c>
      <c r="AB99" s="52" t="e">
        <f t="shared" si="258"/>
        <v>#REF!</v>
      </c>
      <c r="AC99" s="52">
        <v>0</v>
      </c>
      <c r="AD99" s="52" t="e">
        <f t="shared" si="259"/>
        <v>#REF!</v>
      </c>
      <c r="AE99" s="52" t="e">
        <f t="shared" si="260"/>
        <v>#REF!</v>
      </c>
      <c r="AF99" s="52" t="e">
        <f t="shared" si="261"/>
        <v>#REF!</v>
      </c>
      <c r="AG99" s="52" t="e">
        <f t="shared" si="262"/>
        <v>#REF!</v>
      </c>
      <c r="AH99" s="26" t="e">
        <f t="shared" si="199"/>
        <v>#REF!</v>
      </c>
    </row>
    <row r="100" spans="1:34" s="53" customFormat="1" x14ac:dyDescent="0.65">
      <c r="A100" s="144"/>
      <c r="B100" s="144" t="s">
        <v>82</v>
      </c>
      <c r="C100" s="52">
        <v>0</v>
      </c>
      <c r="D100" s="52">
        <v>0</v>
      </c>
      <c r="E100" s="52">
        <v>0</v>
      </c>
      <c r="F100" s="52">
        <v>0</v>
      </c>
      <c r="G100" s="52" t="e">
        <f>SUM(#REF!)</f>
        <v>#REF!</v>
      </c>
      <c r="H100" s="52" t="e">
        <f>SUM(#REF!)</f>
        <v>#REF!</v>
      </c>
      <c r="I100" s="52" t="e">
        <f>SUM(#REF!+#REF!)</f>
        <v>#REF!</v>
      </c>
      <c r="J100" s="52">
        <v>0</v>
      </c>
      <c r="K100" s="135">
        <v>0</v>
      </c>
      <c r="L100" s="52">
        <v>0</v>
      </c>
      <c r="M100" s="52">
        <v>0</v>
      </c>
      <c r="N100" s="52" t="e">
        <f>SUM(#REF!)</f>
        <v>#REF!</v>
      </c>
      <c r="O100" s="52" t="e">
        <f>SUM(#REF!)</f>
        <v>#REF!</v>
      </c>
      <c r="P100" s="52">
        <v>8.58</v>
      </c>
      <c r="Q100" s="52"/>
      <c r="R100" s="52">
        <v>0</v>
      </c>
      <c r="S100" s="52"/>
      <c r="T100" s="52" t="e">
        <f>#REF!</f>
        <v>#REF!</v>
      </c>
      <c r="U100" s="52"/>
      <c r="V100" s="52" t="e">
        <f t="shared" si="252"/>
        <v>#REF!</v>
      </c>
      <c r="W100" s="52" t="e">
        <f t="shared" si="253"/>
        <v>#REF!</v>
      </c>
      <c r="X100" s="52" t="e">
        <f t="shared" si="254"/>
        <v>#REF!</v>
      </c>
      <c r="Y100" s="52" t="e">
        <f t="shared" si="255"/>
        <v>#REF!</v>
      </c>
      <c r="Z100" s="52" t="e">
        <f t="shared" si="256"/>
        <v>#REF!</v>
      </c>
      <c r="AA100" s="52" t="e">
        <f t="shared" si="257"/>
        <v>#REF!</v>
      </c>
      <c r="AB100" s="52" t="e">
        <f t="shared" si="258"/>
        <v>#REF!</v>
      </c>
      <c r="AC100" s="52">
        <v>0</v>
      </c>
      <c r="AD100" s="52" t="e">
        <f t="shared" si="259"/>
        <v>#REF!</v>
      </c>
      <c r="AE100" s="52" t="e">
        <f t="shared" si="260"/>
        <v>#REF!</v>
      </c>
      <c r="AF100" s="52" t="e">
        <f t="shared" si="261"/>
        <v>#REF!</v>
      </c>
      <c r="AG100" s="52" t="e">
        <f t="shared" si="262"/>
        <v>#REF!</v>
      </c>
      <c r="AH100" s="26" t="e">
        <f t="shared" si="199"/>
        <v>#REF!</v>
      </c>
    </row>
    <row r="101" spans="1:34" s="26" customFormat="1" x14ac:dyDescent="0.65">
      <c r="A101" s="145"/>
      <c r="B101" s="145" t="s">
        <v>84</v>
      </c>
      <c r="C101" s="52">
        <v>0</v>
      </c>
      <c r="D101" s="52">
        <v>0</v>
      </c>
      <c r="E101" s="52">
        <v>0</v>
      </c>
      <c r="F101" s="52">
        <v>0</v>
      </c>
      <c r="G101" s="39" t="e">
        <f t="shared" ref="G101:AG101" si="263">SUM(G102)</f>
        <v>#REF!</v>
      </c>
      <c r="H101" s="39" t="e">
        <f t="shared" si="263"/>
        <v>#REF!</v>
      </c>
      <c r="I101" s="39" t="e">
        <f t="shared" si="263"/>
        <v>#REF!</v>
      </c>
      <c r="J101" s="52">
        <v>1.25</v>
      </c>
      <c r="K101" s="135">
        <v>0</v>
      </c>
      <c r="L101" s="52">
        <v>0</v>
      </c>
      <c r="M101" s="52">
        <v>0</v>
      </c>
      <c r="N101" s="39" t="e">
        <f t="shared" si="263"/>
        <v>#REF!</v>
      </c>
      <c r="O101" s="39" t="e">
        <f t="shared" si="263"/>
        <v>#REF!</v>
      </c>
      <c r="P101" s="39">
        <f t="shared" si="263"/>
        <v>0</v>
      </c>
      <c r="Q101" s="39">
        <f t="shared" si="263"/>
        <v>0</v>
      </c>
      <c r="R101" s="39">
        <v>0</v>
      </c>
      <c r="S101" s="39">
        <f t="shared" si="263"/>
        <v>0</v>
      </c>
      <c r="T101" s="39" t="e">
        <f t="shared" si="263"/>
        <v>#REF!</v>
      </c>
      <c r="U101" s="39">
        <f t="shared" si="263"/>
        <v>0</v>
      </c>
      <c r="V101" s="39" t="e">
        <f t="shared" si="263"/>
        <v>#REF!</v>
      </c>
      <c r="W101" s="39" t="e">
        <f t="shared" si="263"/>
        <v>#REF!</v>
      </c>
      <c r="X101" s="39" t="e">
        <f t="shared" si="263"/>
        <v>#REF!</v>
      </c>
      <c r="Y101" s="39" t="e">
        <f t="shared" si="263"/>
        <v>#REF!</v>
      </c>
      <c r="Z101" s="39" t="e">
        <f t="shared" si="263"/>
        <v>#REF!</v>
      </c>
      <c r="AA101" s="39" t="e">
        <f t="shared" si="263"/>
        <v>#REF!</v>
      </c>
      <c r="AB101" s="39" t="e">
        <f t="shared" si="263"/>
        <v>#REF!</v>
      </c>
      <c r="AC101" s="39">
        <f t="shared" si="263"/>
        <v>0</v>
      </c>
      <c r="AD101" s="39" t="e">
        <f t="shared" si="263"/>
        <v>#REF!</v>
      </c>
      <c r="AE101" s="39" t="e">
        <f t="shared" si="263"/>
        <v>#REF!</v>
      </c>
      <c r="AF101" s="39" t="e">
        <f t="shared" si="263"/>
        <v>#REF!</v>
      </c>
      <c r="AG101" s="39" t="e">
        <f t="shared" si="263"/>
        <v>#REF!</v>
      </c>
      <c r="AH101" s="26" t="e">
        <f t="shared" si="199"/>
        <v>#REF!</v>
      </c>
    </row>
    <row r="102" spans="1:34" s="53" customFormat="1" x14ac:dyDescent="0.65">
      <c r="A102" s="144"/>
      <c r="B102" s="144" t="s">
        <v>226</v>
      </c>
      <c r="C102" s="52">
        <v>0</v>
      </c>
      <c r="D102" s="52">
        <v>0</v>
      </c>
      <c r="E102" s="52">
        <v>0</v>
      </c>
      <c r="F102" s="52">
        <v>0</v>
      </c>
      <c r="G102" s="52" t="e">
        <f>SUM(#REF!)</f>
        <v>#REF!</v>
      </c>
      <c r="H102" s="52" t="e">
        <f>SUM(#REF!)</f>
        <v>#REF!</v>
      </c>
      <c r="I102" s="52" t="e">
        <f>SUM(#REF!+#REF!)</f>
        <v>#REF!</v>
      </c>
      <c r="J102" s="52">
        <v>1.25</v>
      </c>
      <c r="K102" s="135">
        <v>0</v>
      </c>
      <c r="L102" s="52">
        <v>0</v>
      </c>
      <c r="M102" s="52">
        <v>0</v>
      </c>
      <c r="N102" s="52" t="e">
        <f>SUM(#REF!)</f>
        <v>#REF!</v>
      </c>
      <c r="O102" s="52" t="e">
        <f>SUM(#REF!)</f>
        <v>#REF!</v>
      </c>
      <c r="P102" s="52">
        <v>0</v>
      </c>
      <c r="Q102" s="52"/>
      <c r="R102" s="52">
        <v>0</v>
      </c>
      <c r="S102" s="52"/>
      <c r="T102" s="52" t="e">
        <f>#REF!</f>
        <v>#REF!</v>
      </c>
      <c r="U102" s="52"/>
      <c r="V102" s="52" t="e">
        <f>SUM(C102+E102+G102)/2+I102</f>
        <v>#REF!</v>
      </c>
      <c r="W102" s="52" t="e">
        <f>SUM(D102+F102+H102)/3</f>
        <v>#REF!</v>
      </c>
      <c r="X102" s="52" t="e">
        <f>V102+W102</f>
        <v>#REF!</v>
      </c>
      <c r="Y102" s="52" t="e">
        <f t="shared" ref="Y102" si="264">SUM(J102+L102+N102)/2</f>
        <v>#REF!</v>
      </c>
      <c r="Z102" s="52" t="e">
        <f t="shared" ref="Z102" si="265">SUM(K102+M102+O102)/3</f>
        <v>#REF!</v>
      </c>
      <c r="AA102" s="52" t="e">
        <f t="shared" ref="AA102" si="266">Y102+Z102</f>
        <v>#REF!</v>
      </c>
      <c r="AB102" s="52" t="e">
        <f>SUM(P102+R102+T102)/2</f>
        <v>#REF!</v>
      </c>
      <c r="AC102" s="52">
        <v>0</v>
      </c>
      <c r="AD102" s="52" t="e">
        <f>AB102+AC102</f>
        <v>#REF!</v>
      </c>
      <c r="AE102" s="52" t="e">
        <f>V102+Y102+AB102</f>
        <v>#REF!</v>
      </c>
      <c r="AF102" s="52" t="e">
        <f>W102+Z102+AC102</f>
        <v>#REF!</v>
      </c>
      <c r="AG102" s="52" t="e">
        <f>AE102+AF102</f>
        <v>#REF!</v>
      </c>
      <c r="AH102" s="26" t="e">
        <f t="shared" si="199"/>
        <v>#REF!</v>
      </c>
    </row>
    <row r="103" spans="1:34" s="26" customFormat="1" x14ac:dyDescent="0.65">
      <c r="A103" s="145"/>
      <c r="B103" s="145" t="s">
        <v>87</v>
      </c>
      <c r="C103" s="52">
        <v>56.166666666666671</v>
      </c>
      <c r="D103" s="52">
        <v>0</v>
      </c>
      <c r="E103" s="52">
        <v>0</v>
      </c>
      <c r="F103" s="52">
        <v>0</v>
      </c>
      <c r="G103" s="39" t="e">
        <f t="shared" ref="G103:AG103" si="267">SUM(G104)</f>
        <v>#REF!</v>
      </c>
      <c r="H103" s="39" t="e">
        <f t="shared" si="267"/>
        <v>#REF!</v>
      </c>
      <c r="I103" s="39" t="e">
        <f t="shared" si="267"/>
        <v>#REF!</v>
      </c>
      <c r="J103" s="52">
        <v>17.416666666666668</v>
      </c>
      <c r="K103" s="135">
        <v>0</v>
      </c>
      <c r="L103" s="52">
        <v>0</v>
      </c>
      <c r="M103" s="52">
        <v>0</v>
      </c>
      <c r="N103" s="39" t="e">
        <f t="shared" si="267"/>
        <v>#REF!</v>
      </c>
      <c r="O103" s="39" t="e">
        <f t="shared" si="267"/>
        <v>#REF!</v>
      </c>
      <c r="P103" s="39">
        <f t="shared" si="267"/>
        <v>0</v>
      </c>
      <c r="Q103" s="39">
        <f t="shared" si="267"/>
        <v>0</v>
      </c>
      <c r="R103" s="39">
        <v>0</v>
      </c>
      <c r="S103" s="39">
        <f t="shared" si="267"/>
        <v>0</v>
      </c>
      <c r="T103" s="39" t="e">
        <f t="shared" si="267"/>
        <v>#REF!</v>
      </c>
      <c r="U103" s="39">
        <f t="shared" si="267"/>
        <v>0</v>
      </c>
      <c r="V103" s="39" t="e">
        <f t="shared" si="267"/>
        <v>#REF!</v>
      </c>
      <c r="W103" s="39" t="e">
        <f t="shared" si="267"/>
        <v>#REF!</v>
      </c>
      <c r="X103" s="39" t="e">
        <f t="shared" si="267"/>
        <v>#REF!</v>
      </c>
      <c r="Y103" s="39" t="e">
        <f t="shared" si="267"/>
        <v>#REF!</v>
      </c>
      <c r="Z103" s="39" t="e">
        <f t="shared" si="267"/>
        <v>#REF!</v>
      </c>
      <c r="AA103" s="39" t="e">
        <f t="shared" si="267"/>
        <v>#REF!</v>
      </c>
      <c r="AB103" s="39" t="e">
        <f t="shared" si="267"/>
        <v>#REF!</v>
      </c>
      <c r="AC103" s="39">
        <f t="shared" si="267"/>
        <v>0</v>
      </c>
      <c r="AD103" s="39" t="e">
        <f t="shared" si="267"/>
        <v>#REF!</v>
      </c>
      <c r="AE103" s="39" t="e">
        <f t="shared" si="267"/>
        <v>#REF!</v>
      </c>
      <c r="AF103" s="39" t="e">
        <f t="shared" si="267"/>
        <v>#REF!</v>
      </c>
      <c r="AG103" s="39" t="e">
        <f t="shared" si="267"/>
        <v>#REF!</v>
      </c>
      <c r="AH103" s="26" t="e">
        <f t="shared" si="199"/>
        <v>#REF!</v>
      </c>
    </row>
    <row r="104" spans="1:34" s="53" customFormat="1" x14ac:dyDescent="0.65">
      <c r="A104" s="144"/>
      <c r="B104" s="144" t="s">
        <v>226</v>
      </c>
      <c r="C104" s="52">
        <v>56.166666666666671</v>
      </c>
      <c r="D104" s="52">
        <v>0</v>
      </c>
      <c r="E104" s="52">
        <v>0</v>
      </c>
      <c r="F104" s="52">
        <v>0</v>
      </c>
      <c r="G104" s="52" t="e">
        <f>SUM(#REF!)</f>
        <v>#REF!</v>
      </c>
      <c r="H104" s="52" t="e">
        <f>SUM(#REF!)</f>
        <v>#REF!</v>
      </c>
      <c r="I104" s="52" t="e">
        <f>SUM(#REF!+#REF!)</f>
        <v>#REF!</v>
      </c>
      <c r="J104" s="52">
        <v>17.416666666666668</v>
      </c>
      <c r="K104" s="135">
        <v>0</v>
      </c>
      <c r="L104" s="52">
        <v>0</v>
      </c>
      <c r="M104" s="52">
        <v>0</v>
      </c>
      <c r="N104" s="52" t="e">
        <f>SUM(#REF!)</f>
        <v>#REF!</v>
      </c>
      <c r="O104" s="52" t="e">
        <f>SUM(#REF!)</f>
        <v>#REF!</v>
      </c>
      <c r="P104" s="52">
        <v>0</v>
      </c>
      <c r="Q104" s="52"/>
      <c r="R104" s="52">
        <v>0</v>
      </c>
      <c r="S104" s="52"/>
      <c r="T104" s="52" t="e">
        <f>#REF!</f>
        <v>#REF!</v>
      </c>
      <c r="U104" s="52"/>
      <c r="V104" s="52" t="e">
        <f>SUM(C104+E104+G104)/2+I104</f>
        <v>#REF!</v>
      </c>
      <c r="W104" s="52" t="e">
        <f>SUM(D104+F104+H104)/3</f>
        <v>#REF!</v>
      </c>
      <c r="X104" s="52" t="e">
        <f>V104+W104</f>
        <v>#REF!</v>
      </c>
      <c r="Y104" s="52" t="e">
        <f t="shared" ref="Y104" si="268">SUM(J104+L104+N104)/2</f>
        <v>#REF!</v>
      </c>
      <c r="Z104" s="52" t="e">
        <f t="shared" ref="Z104" si="269">SUM(K104+M104+O104)/3</f>
        <v>#REF!</v>
      </c>
      <c r="AA104" s="52" t="e">
        <f t="shared" ref="AA104" si="270">Y104+Z104</f>
        <v>#REF!</v>
      </c>
      <c r="AB104" s="52" t="e">
        <f>SUM(P104+R104+T104)/2</f>
        <v>#REF!</v>
      </c>
      <c r="AC104" s="52">
        <v>0</v>
      </c>
      <c r="AD104" s="52" t="e">
        <f>AB104+AC104</f>
        <v>#REF!</v>
      </c>
      <c r="AE104" s="52" t="e">
        <f>V104+Y104+AB104</f>
        <v>#REF!</v>
      </c>
      <c r="AF104" s="52" t="e">
        <f>W104+Z104+AC104</f>
        <v>#REF!</v>
      </c>
      <c r="AG104" s="52" t="e">
        <f>AE104+AF104</f>
        <v>#REF!</v>
      </c>
      <c r="AH104" s="26" t="e">
        <f t="shared" si="199"/>
        <v>#REF!</v>
      </c>
    </row>
    <row r="105" spans="1:34" s="26" customFormat="1" x14ac:dyDescent="0.65">
      <c r="A105" s="145"/>
      <c r="B105" s="145" t="s">
        <v>89</v>
      </c>
      <c r="C105" s="52">
        <v>0</v>
      </c>
      <c r="D105" s="52">
        <v>0</v>
      </c>
      <c r="E105" s="52">
        <v>0</v>
      </c>
      <c r="F105" s="52">
        <v>0</v>
      </c>
      <c r="G105" s="39" t="e">
        <f t="shared" ref="G105:AG105" si="271">SUM(G106)</f>
        <v>#REF!</v>
      </c>
      <c r="H105" s="39" t="e">
        <f t="shared" si="271"/>
        <v>#REF!</v>
      </c>
      <c r="I105" s="39" t="e">
        <f t="shared" si="271"/>
        <v>#REF!</v>
      </c>
      <c r="J105" s="52">
        <v>0</v>
      </c>
      <c r="K105" s="135">
        <v>0</v>
      </c>
      <c r="L105" s="52">
        <v>0</v>
      </c>
      <c r="M105" s="52">
        <v>0</v>
      </c>
      <c r="N105" s="39" t="e">
        <f t="shared" si="271"/>
        <v>#REF!</v>
      </c>
      <c r="O105" s="39" t="e">
        <f t="shared" si="271"/>
        <v>#REF!</v>
      </c>
      <c r="P105" s="39">
        <f t="shared" si="271"/>
        <v>0</v>
      </c>
      <c r="Q105" s="39">
        <f t="shared" si="271"/>
        <v>0</v>
      </c>
      <c r="R105" s="39">
        <v>0</v>
      </c>
      <c r="S105" s="39">
        <f t="shared" si="271"/>
        <v>0</v>
      </c>
      <c r="T105" s="39" t="e">
        <f t="shared" si="271"/>
        <v>#REF!</v>
      </c>
      <c r="U105" s="39">
        <f t="shared" si="271"/>
        <v>0</v>
      </c>
      <c r="V105" s="39" t="e">
        <f t="shared" si="271"/>
        <v>#REF!</v>
      </c>
      <c r="W105" s="39" t="e">
        <f t="shared" si="271"/>
        <v>#REF!</v>
      </c>
      <c r="X105" s="39" t="e">
        <f t="shared" si="271"/>
        <v>#REF!</v>
      </c>
      <c r="Y105" s="39" t="e">
        <f t="shared" si="271"/>
        <v>#REF!</v>
      </c>
      <c r="Z105" s="39" t="e">
        <f t="shared" si="271"/>
        <v>#REF!</v>
      </c>
      <c r="AA105" s="39" t="e">
        <f t="shared" si="271"/>
        <v>#REF!</v>
      </c>
      <c r="AB105" s="39" t="e">
        <f t="shared" si="271"/>
        <v>#REF!</v>
      </c>
      <c r="AC105" s="39">
        <f t="shared" si="271"/>
        <v>0</v>
      </c>
      <c r="AD105" s="39" t="e">
        <f t="shared" si="271"/>
        <v>#REF!</v>
      </c>
      <c r="AE105" s="39" t="e">
        <f t="shared" si="271"/>
        <v>#REF!</v>
      </c>
      <c r="AF105" s="39" t="e">
        <f t="shared" si="271"/>
        <v>#REF!</v>
      </c>
      <c r="AG105" s="39" t="e">
        <f t="shared" si="271"/>
        <v>#REF!</v>
      </c>
      <c r="AH105" s="26" t="e">
        <f t="shared" si="199"/>
        <v>#REF!</v>
      </c>
    </row>
    <row r="106" spans="1:34" s="53" customFormat="1" x14ac:dyDescent="0.65">
      <c r="A106" s="144"/>
      <c r="B106" s="144" t="s">
        <v>226</v>
      </c>
      <c r="C106" s="52">
        <v>0</v>
      </c>
      <c r="D106" s="52">
        <v>0</v>
      </c>
      <c r="E106" s="52">
        <v>0</v>
      </c>
      <c r="F106" s="52">
        <v>0</v>
      </c>
      <c r="G106" s="52" t="e">
        <f>SUM(#REF!)</f>
        <v>#REF!</v>
      </c>
      <c r="H106" s="52" t="e">
        <f>SUM(#REF!)</f>
        <v>#REF!</v>
      </c>
      <c r="I106" s="52" t="e">
        <f>SUM(#REF!+#REF!)</f>
        <v>#REF!</v>
      </c>
      <c r="J106" s="52">
        <v>0</v>
      </c>
      <c r="K106" s="135">
        <v>0</v>
      </c>
      <c r="L106" s="52">
        <v>0</v>
      </c>
      <c r="M106" s="52">
        <v>0</v>
      </c>
      <c r="N106" s="52" t="e">
        <f>SUM(#REF!)</f>
        <v>#REF!</v>
      </c>
      <c r="O106" s="52" t="e">
        <f>SUM(#REF!)</f>
        <v>#REF!</v>
      </c>
      <c r="P106" s="52">
        <v>0</v>
      </c>
      <c r="Q106" s="52"/>
      <c r="R106" s="52">
        <v>0</v>
      </c>
      <c r="S106" s="52"/>
      <c r="T106" s="52" t="e">
        <f>#REF!</f>
        <v>#REF!</v>
      </c>
      <c r="U106" s="52"/>
      <c r="V106" s="52" t="e">
        <f>SUM(C106+E106+G106)/2+I106</f>
        <v>#REF!</v>
      </c>
      <c r="W106" s="52" t="e">
        <f>SUM(D106+F106+H106)/3</f>
        <v>#REF!</v>
      </c>
      <c r="X106" s="52" t="e">
        <f>V106+W106</f>
        <v>#REF!</v>
      </c>
      <c r="Y106" s="52" t="e">
        <f t="shared" ref="Y106" si="272">SUM(J106+L106+N106)/2</f>
        <v>#REF!</v>
      </c>
      <c r="Z106" s="52" t="e">
        <f t="shared" ref="Z106" si="273">SUM(K106+M106+O106)/3</f>
        <v>#REF!</v>
      </c>
      <c r="AA106" s="52" t="e">
        <f t="shared" ref="AA106" si="274">Y106+Z106</f>
        <v>#REF!</v>
      </c>
      <c r="AB106" s="52" t="e">
        <f>SUM(P106+R106+T106)/2</f>
        <v>#REF!</v>
      </c>
      <c r="AC106" s="52">
        <v>0</v>
      </c>
      <c r="AD106" s="52" t="e">
        <f>AB106+AC106</f>
        <v>#REF!</v>
      </c>
      <c r="AE106" s="52" t="e">
        <f>V106+Y106+AB106</f>
        <v>#REF!</v>
      </c>
      <c r="AF106" s="52" t="e">
        <f>W106+Z106+AC106</f>
        <v>#REF!</v>
      </c>
      <c r="AG106" s="52" t="e">
        <f>AE106+AF106</f>
        <v>#REF!</v>
      </c>
      <c r="AH106" s="26" t="e">
        <f t="shared" si="199"/>
        <v>#REF!</v>
      </c>
    </row>
    <row r="107" spans="1:34" s="26" customFormat="1" x14ac:dyDescent="0.65">
      <c r="A107" s="145" t="s">
        <v>90</v>
      </c>
      <c r="B107" s="145"/>
      <c r="C107" s="39">
        <v>698.8888888888888</v>
      </c>
      <c r="D107" s="39">
        <v>0</v>
      </c>
      <c r="E107" s="39">
        <v>32.888888888888886</v>
      </c>
      <c r="F107" s="39">
        <v>2.4615384615384617</v>
      </c>
      <c r="G107" s="39" t="e">
        <f t="shared" ref="G107:AG107" si="275">SUM(G108+G110+G114+G117+G120)</f>
        <v>#REF!</v>
      </c>
      <c r="H107" s="39" t="e">
        <f t="shared" si="275"/>
        <v>#REF!</v>
      </c>
      <c r="I107" s="39" t="e">
        <f t="shared" si="275"/>
        <v>#REF!</v>
      </c>
      <c r="J107" s="39">
        <v>65.083333333333329</v>
      </c>
      <c r="K107" s="134">
        <v>0</v>
      </c>
      <c r="L107" s="39">
        <v>5</v>
      </c>
      <c r="M107" s="39">
        <v>0</v>
      </c>
      <c r="N107" s="39" t="e">
        <f t="shared" si="275"/>
        <v>#REF!</v>
      </c>
      <c r="O107" s="39" t="e">
        <f t="shared" si="275"/>
        <v>#REF!</v>
      </c>
      <c r="P107" s="39">
        <f t="shared" si="275"/>
        <v>13.496666666666666</v>
      </c>
      <c r="Q107" s="39">
        <f t="shared" si="275"/>
        <v>0</v>
      </c>
      <c r="R107" s="39">
        <v>0</v>
      </c>
      <c r="S107" s="39">
        <f t="shared" si="275"/>
        <v>0</v>
      </c>
      <c r="T107" s="39" t="e">
        <f t="shared" si="275"/>
        <v>#REF!</v>
      </c>
      <c r="U107" s="39">
        <f t="shared" si="275"/>
        <v>0</v>
      </c>
      <c r="V107" s="39" t="e">
        <f t="shared" si="275"/>
        <v>#REF!</v>
      </c>
      <c r="W107" s="39" t="e">
        <f t="shared" si="275"/>
        <v>#REF!</v>
      </c>
      <c r="X107" s="39" t="e">
        <f t="shared" si="275"/>
        <v>#REF!</v>
      </c>
      <c r="Y107" s="39" t="e">
        <f t="shared" si="275"/>
        <v>#REF!</v>
      </c>
      <c r="Z107" s="39" t="e">
        <f t="shared" si="275"/>
        <v>#REF!</v>
      </c>
      <c r="AA107" s="39" t="e">
        <f t="shared" si="275"/>
        <v>#REF!</v>
      </c>
      <c r="AB107" s="39" t="e">
        <f t="shared" si="275"/>
        <v>#REF!</v>
      </c>
      <c r="AC107" s="39">
        <f t="shared" si="275"/>
        <v>0</v>
      </c>
      <c r="AD107" s="39" t="e">
        <f t="shared" si="275"/>
        <v>#REF!</v>
      </c>
      <c r="AE107" s="39" t="e">
        <f t="shared" si="275"/>
        <v>#REF!</v>
      </c>
      <c r="AF107" s="39" t="e">
        <f t="shared" si="275"/>
        <v>#REF!</v>
      </c>
      <c r="AG107" s="39" t="e">
        <f t="shared" si="275"/>
        <v>#REF!</v>
      </c>
      <c r="AH107" s="26" t="e">
        <f t="shared" si="199"/>
        <v>#REF!</v>
      </c>
    </row>
    <row r="108" spans="1:34" s="26" customFormat="1" x14ac:dyDescent="0.65">
      <c r="A108" s="145"/>
      <c r="B108" s="145" t="s">
        <v>182</v>
      </c>
      <c r="C108" s="39">
        <v>45.055555555555557</v>
      </c>
      <c r="D108" s="39">
        <v>0</v>
      </c>
      <c r="E108" s="39">
        <v>5.666666666666667</v>
      </c>
      <c r="F108" s="39">
        <v>0</v>
      </c>
      <c r="G108" s="39" t="e">
        <f t="shared" ref="G108:AG108" si="276">SUM(G109)</f>
        <v>#REF!</v>
      </c>
      <c r="H108" s="39" t="e">
        <f t="shared" si="276"/>
        <v>#REF!</v>
      </c>
      <c r="I108" s="39" t="e">
        <f t="shared" si="276"/>
        <v>#REF!</v>
      </c>
      <c r="J108" s="39">
        <v>7.166666666666667</v>
      </c>
      <c r="K108" s="134">
        <v>0</v>
      </c>
      <c r="L108" s="39">
        <v>0</v>
      </c>
      <c r="M108" s="39">
        <v>0</v>
      </c>
      <c r="N108" s="39" t="e">
        <f t="shared" si="276"/>
        <v>#REF!</v>
      </c>
      <c r="O108" s="39" t="e">
        <f t="shared" si="276"/>
        <v>#REF!</v>
      </c>
      <c r="P108" s="39">
        <f t="shared" si="276"/>
        <v>3.33</v>
      </c>
      <c r="Q108" s="39">
        <f t="shared" si="276"/>
        <v>0</v>
      </c>
      <c r="R108" s="39">
        <v>0</v>
      </c>
      <c r="S108" s="39">
        <f t="shared" si="276"/>
        <v>0</v>
      </c>
      <c r="T108" s="39" t="e">
        <f t="shared" si="276"/>
        <v>#REF!</v>
      </c>
      <c r="U108" s="39">
        <f t="shared" si="276"/>
        <v>0</v>
      </c>
      <c r="V108" s="39" t="e">
        <f t="shared" si="276"/>
        <v>#REF!</v>
      </c>
      <c r="W108" s="39" t="e">
        <f t="shared" si="276"/>
        <v>#REF!</v>
      </c>
      <c r="X108" s="39" t="e">
        <f t="shared" si="276"/>
        <v>#REF!</v>
      </c>
      <c r="Y108" s="39" t="e">
        <f t="shared" si="276"/>
        <v>#REF!</v>
      </c>
      <c r="Z108" s="39" t="e">
        <f t="shared" si="276"/>
        <v>#REF!</v>
      </c>
      <c r="AA108" s="39" t="e">
        <f t="shared" si="276"/>
        <v>#REF!</v>
      </c>
      <c r="AB108" s="39" t="e">
        <f t="shared" si="276"/>
        <v>#REF!</v>
      </c>
      <c r="AC108" s="39">
        <f t="shared" si="276"/>
        <v>0</v>
      </c>
      <c r="AD108" s="39" t="e">
        <f t="shared" si="276"/>
        <v>#REF!</v>
      </c>
      <c r="AE108" s="39" t="e">
        <f t="shared" si="276"/>
        <v>#REF!</v>
      </c>
      <c r="AF108" s="39" t="e">
        <f t="shared" si="276"/>
        <v>#REF!</v>
      </c>
      <c r="AG108" s="39" t="e">
        <f t="shared" si="276"/>
        <v>#REF!</v>
      </c>
      <c r="AH108" s="26" t="e">
        <f t="shared" si="199"/>
        <v>#REF!</v>
      </c>
    </row>
    <row r="109" spans="1:34" s="53" customFormat="1" x14ac:dyDescent="0.65">
      <c r="A109" s="144"/>
      <c r="B109" s="144" t="s">
        <v>91</v>
      </c>
      <c r="C109" s="52">
        <v>45.055555555555557</v>
      </c>
      <c r="D109" s="52">
        <v>0</v>
      </c>
      <c r="E109" s="52">
        <v>5.666666666666667</v>
      </c>
      <c r="F109" s="52">
        <v>0</v>
      </c>
      <c r="G109" s="52" t="e">
        <f>SUM(#REF!)</f>
        <v>#REF!</v>
      </c>
      <c r="H109" s="52" t="e">
        <f>SUM(#REF!)</f>
        <v>#REF!</v>
      </c>
      <c r="I109" s="52" t="e">
        <f>SUM(#REF!+#REF!)</f>
        <v>#REF!</v>
      </c>
      <c r="J109" s="52">
        <v>7.166666666666667</v>
      </c>
      <c r="K109" s="135">
        <v>0</v>
      </c>
      <c r="L109" s="52">
        <v>0</v>
      </c>
      <c r="M109" s="52">
        <v>0</v>
      </c>
      <c r="N109" s="52" t="e">
        <f>SUM(#REF!)</f>
        <v>#REF!</v>
      </c>
      <c r="O109" s="52" t="e">
        <f>SUM(#REF!)</f>
        <v>#REF!</v>
      </c>
      <c r="P109" s="52">
        <v>3.33</v>
      </c>
      <c r="Q109" s="52"/>
      <c r="R109" s="52">
        <v>0</v>
      </c>
      <c r="S109" s="52"/>
      <c r="T109" s="52" t="e">
        <f>#REF!</f>
        <v>#REF!</v>
      </c>
      <c r="U109" s="52"/>
      <c r="V109" s="52" t="e">
        <f>SUM(C109+E109+G109)/2+I109</f>
        <v>#REF!</v>
      </c>
      <c r="W109" s="52" t="e">
        <f>SUM(D109+F109+H109)/3</f>
        <v>#REF!</v>
      </c>
      <c r="X109" s="52" t="e">
        <f>V109+W109</f>
        <v>#REF!</v>
      </c>
      <c r="Y109" s="52" t="e">
        <f t="shared" ref="Y109" si="277">SUM(J109+L109+N109)/2</f>
        <v>#REF!</v>
      </c>
      <c r="Z109" s="52" t="e">
        <f t="shared" ref="Z109" si="278">SUM(K109+M109+O109)/3</f>
        <v>#REF!</v>
      </c>
      <c r="AA109" s="52" t="e">
        <f t="shared" ref="AA109" si="279">Y109+Z109</f>
        <v>#REF!</v>
      </c>
      <c r="AB109" s="52" t="e">
        <f>SUM(P109+R109+T109)/2</f>
        <v>#REF!</v>
      </c>
      <c r="AC109" s="52">
        <v>0</v>
      </c>
      <c r="AD109" s="52" t="e">
        <f>AB109+AC109</f>
        <v>#REF!</v>
      </c>
      <c r="AE109" s="52" t="e">
        <f>V109+Y109+AB109</f>
        <v>#REF!</v>
      </c>
      <c r="AF109" s="52" t="e">
        <f>W109+Z109+AC109</f>
        <v>#REF!</v>
      </c>
      <c r="AG109" s="52" t="e">
        <f>AE109+AF109</f>
        <v>#REF!</v>
      </c>
      <c r="AH109" s="26" t="e">
        <f t="shared" si="199"/>
        <v>#REF!</v>
      </c>
    </row>
    <row r="110" spans="1:34" s="26" customFormat="1" x14ac:dyDescent="0.65">
      <c r="A110" s="145"/>
      <c r="B110" s="145" t="s">
        <v>92</v>
      </c>
      <c r="C110" s="39">
        <v>87.055555555555543</v>
      </c>
      <c r="D110" s="39">
        <v>0</v>
      </c>
      <c r="E110" s="39">
        <v>2.0555555555555554</v>
      </c>
      <c r="F110" s="39">
        <v>0</v>
      </c>
      <c r="G110" s="39" t="e">
        <f t="shared" ref="G110:AG110" si="280">SUM(G111:G113)</f>
        <v>#REF!</v>
      </c>
      <c r="H110" s="39" t="e">
        <f t="shared" si="280"/>
        <v>#REF!</v>
      </c>
      <c r="I110" s="39" t="e">
        <f t="shared" si="280"/>
        <v>#REF!</v>
      </c>
      <c r="J110" s="39">
        <v>5.0833333333333339</v>
      </c>
      <c r="K110" s="134">
        <v>0</v>
      </c>
      <c r="L110" s="39">
        <v>0</v>
      </c>
      <c r="M110" s="39">
        <v>0</v>
      </c>
      <c r="N110" s="39" t="e">
        <f t="shared" si="280"/>
        <v>#REF!</v>
      </c>
      <c r="O110" s="39" t="e">
        <f t="shared" si="280"/>
        <v>#REF!</v>
      </c>
      <c r="P110" s="39">
        <f t="shared" si="280"/>
        <v>1.33</v>
      </c>
      <c r="Q110" s="39">
        <f t="shared" si="280"/>
        <v>0</v>
      </c>
      <c r="R110" s="39">
        <v>0</v>
      </c>
      <c r="S110" s="39">
        <f t="shared" si="280"/>
        <v>0</v>
      </c>
      <c r="T110" s="39" t="e">
        <f t="shared" si="280"/>
        <v>#REF!</v>
      </c>
      <c r="U110" s="39">
        <f t="shared" si="280"/>
        <v>0</v>
      </c>
      <c r="V110" s="39" t="e">
        <f t="shared" si="280"/>
        <v>#REF!</v>
      </c>
      <c r="W110" s="39" t="e">
        <f t="shared" si="280"/>
        <v>#REF!</v>
      </c>
      <c r="X110" s="39" t="e">
        <f t="shared" si="280"/>
        <v>#REF!</v>
      </c>
      <c r="Y110" s="39" t="e">
        <f t="shared" si="280"/>
        <v>#REF!</v>
      </c>
      <c r="Z110" s="39" t="e">
        <f t="shared" si="280"/>
        <v>#REF!</v>
      </c>
      <c r="AA110" s="39" t="e">
        <f t="shared" si="280"/>
        <v>#REF!</v>
      </c>
      <c r="AB110" s="39" t="e">
        <f t="shared" si="280"/>
        <v>#REF!</v>
      </c>
      <c r="AC110" s="39">
        <f t="shared" si="280"/>
        <v>0</v>
      </c>
      <c r="AD110" s="39" t="e">
        <f t="shared" si="280"/>
        <v>#REF!</v>
      </c>
      <c r="AE110" s="39" t="e">
        <f t="shared" si="280"/>
        <v>#REF!</v>
      </c>
      <c r="AF110" s="39" t="e">
        <f t="shared" si="280"/>
        <v>#REF!</v>
      </c>
      <c r="AG110" s="39" t="e">
        <f t="shared" si="280"/>
        <v>#REF!</v>
      </c>
      <c r="AH110" s="26" t="e">
        <f t="shared" si="199"/>
        <v>#REF!</v>
      </c>
    </row>
    <row r="111" spans="1:34" s="53" customFormat="1" x14ac:dyDescent="0.65">
      <c r="A111" s="144"/>
      <c r="B111" s="144" t="s">
        <v>93</v>
      </c>
      <c r="C111" s="52">
        <v>87.055555555555543</v>
      </c>
      <c r="D111" s="52">
        <v>0</v>
      </c>
      <c r="E111" s="52">
        <v>0.88888888888888884</v>
      </c>
      <c r="F111" s="52">
        <v>0</v>
      </c>
      <c r="G111" s="52" t="e">
        <f>SUM(#REF!)</f>
        <v>#REF!</v>
      </c>
      <c r="H111" s="52" t="e">
        <f>SUM(#REF!)</f>
        <v>#REF!</v>
      </c>
      <c r="I111" s="52" t="e">
        <f>SUM(#REF!+#REF!)</f>
        <v>#REF!</v>
      </c>
      <c r="J111" s="52">
        <v>0</v>
      </c>
      <c r="K111" s="135">
        <v>0</v>
      </c>
      <c r="L111" s="52">
        <v>0</v>
      </c>
      <c r="M111" s="52">
        <v>0</v>
      </c>
      <c r="N111" s="52" t="e">
        <f>SUM(#REF!)</f>
        <v>#REF!</v>
      </c>
      <c r="O111" s="52" t="e">
        <f>SUM(#REF!)</f>
        <v>#REF!</v>
      </c>
      <c r="P111" s="52">
        <v>0</v>
      </c>
      <c r="Q111" s="52"/>
      <c r="R111" s="52">
        <v>0</v>
      </c>
      <c r="S111" s="52"/>
      <c r="T111" s="52" t="e">
        <f>#REF!</f>
        <v>#REF!</v>
      </c>
      <c r="U111" s="52"/>
      <c r="V111" s="52" t="e">
        <f t="shared" ref="V111:V113" si="281">SUM(C111+E111+G111)/2+I111</f>
        <v>#REF!</v>
      </c>
      <c r="W111" s="52" t="e">
        <f t="shared" ref="W111:W113" si="282">SUM(D111+F111+H111)/3</f>
        <v>#REF!</v>
      </c>
      <c r="X111" s="52" t="e">
        <f t="shared" ref="X111:X113" si="283">V111+W111</f>
        <v>#REF!</v>
      </c>
      <c r="Y111" s="52" t="e">
        <f t="shared" ref="Y111:Y113" si="284">SUM(J111+L111+N111)/2</f>
        <v>#REF!</v>
      </c>
      <c r="Z111" s="52" t="e">
        <f t="shared" ref="Z111:Z113" si="285">SUM(K111+M111+O111)/3</f>
        <v>#REF!</v>
      </c>
      <c r="AA111" s="52" t="e">
        <f t="shared" ref="AA111:AA113" si="286">Y111+Z111</f>
        <v>#REF!</v>
      </c>
      <c r="AB111" s="52" t="e">
        <f t="shared" ref="AB111:AB113" si="287">SUM(P111+R111+T111)/2</f>
        <v>#REF!</v>
      </c>
      <c r="AC111" s="52">
        <v>0</v>
      </c>
      <c r="AD111" s="52" t="e">
        <f t="shared" ref="AD111:AD113" si="288">AB111+AC111</f>
        <v>#REF!</v>
      </c>
      <c r="AE111" s="52" t="e">
        <f t="shared" ref="AE111:AE113" si="289">V111+Y111+AB111</f>
        <v>#REF!</v>
      </c>
      <c r="AF111" s="52" t="e">
        <f t="shared" ref="AF111:AF113" si="290">W111+Z111+AC111</f>
        <v>#REF!</v>
      </c>
      <c r="AG111" s="52" t="e">
        <f t="shared" ref="AG111:AG113" si="291">AE111+AF111</f>
        <v>#REF!</v>
      </c>
      <c r="AH111" s="26" t="e">
        <f t="shared" si="199"/>
        <v>#REF!</v>
      </c>
    </row>
    <row r="112" spans="1:34" s="106" customFormat="1" x14ac:dyDescent="0.65">
      <c r="A112" s="144"/>
      <c r="B112" s="144" t="s">
        <v>94</v>
      </c>
      <c r="C112" s="52">
        <v>0</v>
      </c>
      <c r="D112" s="52">
        <v>0</v>
      </c>
      <c r="E112" s="52">
        <v>1.1666666666666667</v>
      </c>
      <c r="F112" s="52">
        <v>0</v>
      </c>
      <c r="G112" s="92" t="e">
        <f>SUM(#REF!)</f>
        <v>#REF!</v>
      </c>
      <c r="H112" s="92" t="e">
        <f>SUM(#REF!)</f>
        <v>#REF!</v>
      </c>
      <c r="I112" s="92" t="e">
        <f>SUM(#REF!+#REF!)</f>
        <v>#REF!</v>
      </c>
      <c r="J112" s="52">
        <v>5.0833333333333339</v>
      </c>
      <c r="K112" s="135">
        <v>0</v>
      </c>
      <c r="L112" s="52">
        <v>0</v>
      </c>
      <c r="M112" s="52">
        <v>0</v>
      </c>
      <c r="N112" s="92" t="e">
        <f>SUM(#REF!)</f>
        <v>#REF!</v>
      </c>
      <c r="O112" s="92" t="e">
        <f>SUM(#REF!)</f>
        <v>#REF!</v>
      </c>
      <c r="P112" s="92">
        <v>1.33</v>
      </c>
      <c r="Q112" s="92"/>
      <c r="R112" s="92">
        <v>0</v>
      </c>
      <c r="S112" s="92"/>
      <c r="T112" s="92" t="e">
        <f>#REF!</f>
        <v>#REF!</v>
      </c>
      <c r="U112" s="92"/>
      <c r="V112" s="92" t="e">
        <f t="shared" si="281"/>
        <v>#REF!</v>
      </c>
      <c r="W112" s="92" t="e">
        <f t="shared" si="282"/>
        <v>#REF!</v>
      </c>
      <c r="X112" s="92" t="e">
        <f t="shared" si="283"/>
        <v>#REF!</v>
      </c>
      <c r="Y112" s="92" t="e">
        <f t="shared" si="284"/>
        <v>#REF!</v>
      </c>
      <c r="Z112" s="92" t="e">
        <f t="shared" si="285"/>
        <v>#REF!</v>
      </c>
      <c r="AA112" s="92" t="e">
        <f t="shared" si="286"/>
        <v>#REF!</v>
      </c>
      <c r="AB112" s="92" t="e">
        <f t="shared" si="287"/>
        <v>#REF!</v>
      </c>
      <c r="AC112" s="92">
        <v>0</v>
      </c>
      <c r="AD112" s="92" t="e">
        <f t="shared" si="288"/>
        <v>#REF!</v>
      </c>
      <c r="AE112" s="92" t="e">
        <f t="shared" si="289"/>
        <v>#REF!</v>
      </c>
      <c r="AF112" s="92" t="e">
        <f t="shared" si="290"/>
        <v>#REF!</v>
      </c>
      <c r="AG112" s="92" t="e">
        <f t="shared" si="291"/>
        <v>#REF!</v>
      </c>
      <c r="AH112" s="26" t="e">
        <f t="shared" si="199"/>
        <v>#REF!</v>
      </c>
    </row>
    <row r="113" spans="1:34" s="106" customFormat="1" x14ac:dyDescent="0.65">
      <c r="A113" s="144"/>
      <c r="B113" s="144" t="s">
        <v>95</v>
      </c>
      <c r="C113" s="52">
        <v>0</v>
      </c>
      <c r="D113" s="52">
        <v>0</v>
      </c>
      <c r="E113" s="52">
        <v>0</v>
      </c>
      <c r="F113" s="52">
        <v>0</v>
      </c>
      <c r="G113" s="92" t="e">
        <f>SUM(#REF!)</f>
        <v>#REF!</v>
      </c>
      <c r="H113" s="92" t="e">
        <f>SUM(#REF!)</f>
        <v>#REF!</v>
      </c>
      <c r="I113" s="92" t="e">
        <f>SUM(#REF!+#REF!)</f>
        <v>#REF!</v>
      </c>
      <c r="J113" s="52">
        <v>0</v>
      </c>
      <c r="K113" s="135">
        <v>0</v>
      </c>
      <c r="L113" s="52">
        <v>0</v>
      </c>
      <c r="M113" s="52">
        <v>0</v>
      </c>
      <c r="N113" s="92" t="e">
        <f>SUM(#REF!)</f>
        <v>#REF!</v>
      </c>
      <c r="O113" s="92" t="e">
        <f>SUM(#REF!)</f>
        <v>#REF!</v>
      </c>
      <c r="P113" s="92">
        <v>0</v>
      </c>
      <c r="Q113" s="92"/>
      <c r="R113" s="92">
        <v>0</v>
      </c>
      <c r="S113" s="92"/>
      <c r="T113" s="92" t="e">
        <f>#REF!</f>
        <v>#REF!</v>
      </c>
      <c r="U113" s="92"/>
      <c r="V113" s="92" t="e">
        <f t="shared" si="281"/>
        <v>#REF!</v>
      </c>
      <c r="W113" s="92" t="e">
        <f t="shared" si="282"/>
        <v>#REF!</v>
      </c>
      <c r="X113" s="92" t="e">
        <f t="shared" si="283"/>
        <v>#REF!</v>
      </c>
      <c r="Y113" s="92" t="e">
        <f t="shared" si="284"/>
        <v>#REF!</v>
      </c>
      <c r="Z113" s="92" t="e">
        <f t="shared" si="285"/>
        <v>#REF!</v>
      </c>
      <c r="AA113" s="92" t="e">
        <f t="shared" si="286"/>
        <v>#REF!</v>
      </c>
      <c r="AB113" s="92" t="e">
        <f t="shared" si="287"/>
        <v>#REF!</v>
      </c>
      <c r="AC113" s="92">
        <v>0</v>
      </c>
      <c r="AD113" s="92" t="e">
        <f t="shared" si="288"/>
        <v>#REF!</v>
      </c>
      <c r="AE113" s="92" t="e">
        <f t="shared" si="289"/>
        <v>#REF!</v>
      </c>
      <c r="AF113" s="92" t="e">
        <f t="shared" si="290"/>
        <v>#REF!</v>
      </c>
      <c r="AG113" s="92" t="e">
        <f t="shared" si="291"/>
        <v>#REF!</v>
      </c>
      <c r="AH113" s="26" t="e">
        <f t="shared" si="199"/>
        <v>#REF!</v>
      </c>
    </row>
    <row r="114" spans="1:34" s="26" customFormat="1" x14ac:dyDescent="0.65">
      <c r="A114" s="145"/>
      <c r="B114" s="145" t="s">
        <v>96</v>
      </c>
      <c r="C114" s="39">
        <v>282</v>
      </c>
      <c r="D114" s="39">
        <v>0</v>
      </c>
      <c r="E114" s="39">
        <v>1</v>
      </c>
      <c r="F114" s="39">
        <v>2.4615384615384617</v>
      </c>
      <c r="G114" s="39" t="e">
        <f t="shared" ref="G114:AG114" si="292">SUM(G115:G116)</f>
        <v>#REF!</v>
      </c>
      <c r="H114" s="39" t="e">
        <f t="shared" si="292"/>
        <v>#REF!</v>
      </c>
      <c r="I114" s="39" t="e">
        <f t="shared" si="292"/>
        <v>#REF!</v>
      </c>
      <c r="J114" s="39">
        <v>15.666666666666668</v>
      </c>
      <c r="K114" s="134">
        <v>0</v>
      </c>
      <c r="L114" s="39">
        <v>0</v>
      </c>
      <c r="M114" s="39">
        <v>0</v>
      </c>
      <c r="N114" s="39" t="e">
        <f t="shared" si="292"/>
        <v>#REF!</v>
      </c>
      <c r="O114" s="39" t="e">
        <f t="shared" si="292"/>
        <v>#REF!</v>
      </c>
      <c r="P114" s="39">
        <f t="shared" si="292"/>
        <v>3.6666666666666665</v>
      </c>
      <c r="Q114" s="39">
        <f t="shared" si="292"/>
        <v>0</v>
      </c>
      <c r="R114" s="39">
        <v>0</v>
      </c>
      <c r="S114" s="39">
        <f t="shared" si="292"/>
        <v>0</v>
      </c>
      <c r="T114" s="39" t="e">
        <f t="shared" si="292"/>
        <v>#REF!</v>
      </c>
      <c r="U114" s="39">
        <f t="shared" si="292"/>
        <v>0</v>
      </c>
      <c r="V114" s="39" t="e">
        <f t="shared" si="292"/>
        <v>#REF!</v>
      </c>
      <c r="W114" s="39" t="e">
        <f t="shared" si="292"/>
        <v>#REF!</v>
      </c>
      <c r="X114" s="39" t="e">
        <f t="shared" si="292"/>
        <v>#REF!</v>
      </c>
      <c r="Y114" s="39" t="e">
        <f t="shared" si="292"/>
        <v>#REF!</v>
      </c>
      <c r="Z114" s="39" t="e">
        <f t="shared" si="292"/>
        <v>#REF!</v>
      </c>
      <c r="AA114" s="39" t="e">
        <f t="shared" si="292"/>
        <v>#REF!</v>
      </c>
      <c r="AB114" s="39" t="e">
        <f t="shared" si="292"/>
        <v>#REF!</v>
      </c>
      <c r="AC114" s="39">
        <f t="shared" si="292"/>
        <v>0</v>
      </c>
      <c r="AD114" s="39" t="e">
        <f t="shared" si="292"/>
        <v>#REF!</v>
      </c>
      <c r="AE114" s="39" t="e">
        <f t="shared" si="292"/>
        <v>#REF!</v>
      </c>
      <c r="AF114" s="39" t="e">
        <f t="shared" si="292"/>
        <v>#REF!</v>
      </c>
      <c r="AG114" s="39" t="e">
        <f t="shared" si="292"/>
        <v>#REF!</v>
      </c>
      <c r="AH114" s="26" t="e">
        <f t="shared" si="199"/>
        <v>#REF!</v>
      </c>
    </row>
    <row r="115" spans="1:34" s="53" customFormat="1" x14ac:dyDescent="0.65">
      <c r="A115" s="144"/>
      <c r="B115" s="144" t="s">
        <v>97</v>
      </c>
      <c r="C115" s="52">
        <v>282</v>
      </c>
      <c r="D115" s="52">
        <v>0</v>
      </c>
      <c r="E115" s="52">
        <v>1</v>
      </c>
      <c r="F115" s="52">
        <v>2.4615384615384617</v>
      </c>
      <c r="G115" s="52" t="e">
        <f>SUM(#REF!)</f>
        <v>#REF!</v>
      </c>
      <c r="H115" s="52" t="e">
        <f>SUM(#REF!)</f>
        <v>#REF!</v>
      </c>
      <c r="I115" s="52" t="e">
        <f>SUM(#REF!+#REF!)</f>
        <v>#REF!</v>
      </c>
      <c r="J115" s="52">
        <v>11.583333333333334</v>
      </c>
      <c r="K115" s="135">
        <v>0</v>
      </c>
      <c r="L115" s="52">
        <v>0</v>
      </c>
      <c r="M115" s="52">
        <v>0</v>
      </c>
      <c r="N115" s="52" t="e">
        <f>SUM(#REF!)</f>
        <v>#REF!</v>
      </c>
      <c r="O115" s="52" t="e">
        <f>SUM(#REF!)</f>
        <v>#REF!</v>
      </c>
      <c r="P115" s="52">
        <v>3.6666666666666665</v>
      </c>
      <c r="Q115" s="52"/>
      <c r="R115" s="52">
        <v>0</v>
      </c>
      <c r="S115" s="52"/>
      <c r="T115" s="52" t="e">
        <f>#REF!</f>
        <v>#REF!</v>
      </c>
      <c r="U115" s="52"/>
      <c r="V115" s="52" t="e">
        <f t="shared" ref="V115:V116" si="293">SUM(C115+E115+G115)/2+I115</f>
        <v>#REF!</v>
      </c>
      <c r="W115" s="52" t="e">
        <f t="shared" ref="W115:W116" si="294">SUM(D115+F115+H115)/3</f>
        <v>#REF!</v>
      </c>
      <c r="X115" s="52" t="e">
        <f t="shared" ref="X115:X116" si="295">V115+W115</f>
        <v>#REF!</v>
      </c>
      <c r="Y115" s="52" t="e">
        <f t="shared" ref="Y115:Y116" si="296">SUM(J115+L115+N115)/2</f>
        <v>#REF!</v>
      </c>
      <c r="Z115" s="52" t="e">
        <f t="shared" ref="Z115:Z116" si="297">SUM(K115+M115+O115)/3</f>
        <v>#REF!</v>
      </c>
      <c r="AA115" s="52" t="e">
        <f t="shared" ref="AA115:AA116" si="298">Y115+Z115</f>
        <v>#REF!</v>
      </c>
      <c r="AB115" s="52" t="e">
        <f t="shared" ref="AB115:AB116" si="299">SUM(P115+R115+T115)/2</f>
        <v>#REF!</v>
      </c>
      <c r="AC115" s="52">
        <v>0</v>
      </c>
      <c r="AD115" s="52" t="e">
        <f t="shared" ref="AD115:AD116" si="300">AB115+AC115</f>
        <v>#REF!</v>
      </c>
      <c r="AE115" s="52" t="e">
        <f t="shared" ref="AE115:AE116" si="301">V115+Y115+AB115</f>
        <v>#REF!</v>
      </c>
      <c r="AF115" s="52" t="e">
        <f t="shared" ref="AF115:AF116" si="302">W115+Z115+AC115</f>
        <v>#REF!</v>
      </c>
      <c r="AG115" s="52" t="e">
        <f t="shared" ref="AG115:AG116" si="303">AE115+AF115</f>
        <v>#REF!</v>
      </c>
      <c r="AH115" s="26" t="e">
        <f t="shared" si="199"/>
        <v>#REF!</v>
      </c>
    </row>
    <row r="116" spans="1:34" s="106" customFormat="1" x14ac:dyDescent="0.65">
      <c r="A116" s="144"/>
      <c r="B116" s="144" t="s">
        <v>98</v>
      </c>
      <c r="C116" s="52">
        <v>0</v>
      </c>
      <c r="D116" s="52">
        <v>0</v>
      </c>
      <c r="E116" s="52">
        <v>0</v>
      </c>
      <c r="F116" s="52">
        <v>0</v>
      </c>
      <c r="G116" s="92" t="e">
        <f>SUM(#REF!)</f>
        <v>#REF!</v>
      </c>
      <c r="H116" s="92" t="e">
        <f>SUM(#REF!)</f>
        <v>#REF!</v>
      </c>
      <c r="I116" s="92" t="e">
        <f>SUM(#REF!+#REF!)</f>
        <v>#REF!</v>
      </c>
      <c r="J116" s="52">
        <v>4.083333333333333</v>
      </c>
      <c r="K116" s="135">
        <v>0</v>
      </c>
      <c r="L116" s="52">
        <v>0</v>
      </c>
      <c r="M116" s="52">
        <v>0</v>
      </c>
      <c r="N116" s="92" t="e">
        <f>SUM(#REF!)</f>
        <v>#REF!</v>
      </c>
      <c r="O116" s="92" t="e">
        <f>SUM(#REF!)</f>
        <v>#REF!</v>
      </c>
      <c r="P116" s="92">
        <v>0</v>
      </c>
      <c r="Q116" s="92"/>
      <c r="R116" s="92">
        <v>0</v>
      </c>
      <c r="S116" s="92"/>
      <c r="T116" s="92" t="e">
        <f>#REF!</f>
        <v>#REF!</v>
      </c>
      <c r="U116" s="92"/>
      <c r="V116" s="92" t="e">
        <f t="shared" si="293"/>
        <v>#REF!</v>
      </c>
      <c r="W116" s="92" t="e">
        <f t="shared" si="294"/>
        <v>#REF!</v>
      </c>
      <c r="X116" s="92" t="e">
        <f t="shared" si="295"/>
        <v>#REF!</v>
      </c>
      <c r="Y116" s="92" t="e">
        <f t="shared" si="296"/>
        <v>#REF!</v>
      </c>
      <c r="Z116" s="92" t="e">
        <f t="shared" si="297"/>
        <v>#REF!</v>
      </c>
      <c r="AA116" s="92" t="e">
        <f t="shared" si="298"/>
        <v>#REF!</v>
      </c>
      <c r="AB116" s="92" t="e">
        <f t="shared" si="299"/>
        <v>#REF!</v>
      </c>
      <c r="AC116" s="92">
        <v>0</v>
      </c>
      <c r="AD116" s="92" t="e">
        <f t="shared" si="300"/>
        <v>#REF!</v>
      </c>
      <c r="AE116" s="92" t="e">
        <f t="shared" si="301"/>
        <v>#REF!</v>
      </c>
      <c r="AF116" s="92" t="e">
        <f t="shared" si="302"/>
        <v>#REF!</v>
      </c>
      <c r="AG116" s="92" t="e">
        <f t="shared" si="303"/>
        <v>#REF!</v>
      </c>
      <c r="AH116" s="26" t="e">
        <f t="shared" si="199"/>
        <v>#REF!</v>
      </c>
    </row>
    <row r="117" spans="1:34" s="26" customFormat="1" x14ac:dyDescent="0.65">
      <c r="A117" s="145"/>
      <c r="B117" s="145" t="s">
        <v>99</v>
      </c>
      <c r="C117" s="39">
        <v>168.66666666666666</v>
      </c>
      <c r="D117" s="39">
        <v>0</v>
      </c>
      <c r="E117" s="39">
        <v>18.5</v>
      </c>
      <c r="F117" s="39">
        <v>0</v>
      </c>
      <c r="G117" s="39" t="e">
        <f t="shared" ref="G117:AG117" si="304">SUM(G118:G119)</f>
        <v>#REF!</v>
      </c>
      <c r="H117" s="39" t="e">
        <f t="shared" si="304"/>
        <v>#REF!</v>
      </c>
      <c r="I117" s="39" t="e">
        <f t="shared" si="304"/>
        <v>#REF!</v>
      </c>
      <c r="J117" s="39">
        <v>22.583333333333332</v>
      </c>
      <c r="K117" s="134">
        <v>0</v>
      </c>
      <c r="L117" s="39">
        <v>5</v>
      </c>
      <c r="M117" s="39">
        <v>0</v>
      </c>
      <c r="N117" s="39" t="e">
        <f t="shared" si="304"/>
        <v>#REF!</v>
      </c>
      <c r="O117" s="39" t="e">
        <f t="shared" si="304"/>
        <v>#REF!</v>
      </c>
      <c r="P117" s="39">
        <f t="shared" si="304"/>
        <v>3</v>
      </c>
      <c r="Q117" s="39">
        <f t="shared" si="304"/>
        <v>0</v>
      </c>
      <c r="R117" s="39">
        <v>0</v>
      </c>
      <c r="S117" s="39">
        <f t="shared" si="304"/>
        <v>0</v>
      </c>
      <c r="T117" s="39" t="e">
        <f t="shared" si="304"/>
        <v>#REF!</v>
      </c>
      <c r="U117" s="39">
        <f t="shared" si="304"/>
        <v>0</v>
      </c>
      <c r="V117" s="39" t="e">
        <f t="shared" si="304"/>
        <v>#REF!</v>
      </c>
      <c r="W117" s="39" t="e">
        <f t="shared" si="304"/>
        <v>#REF!</v>
      </c>
      <c r="X117" s="39" t="e">
        <f t="shared" si="304"/>
        <v>#REF!</v>
      </c>
      <c r="Y117" s="39" t="e">
        <f t="shared" si="304"/>
        <v>#REF!</v>
      </c>
      <c r="Z117" s="39" t="e">
        <f t="shared" si="304"/>
        <v>#REF!</v>
      </c>
      <c r="AA117" s="39" t="e">
        <f t="shared" si="304"/>
        <v>#REF!</v>
      </c>
      <c r="AB117" s="39" t="e">
        <f t="shared" si="304"/>
        <v>#REF!</v>
      </c>
      <c r="AC117" s="39">
        <f t="shared" si="304"/>
        <v>0</v>
      </c>
      <c r="AD117" s="39" t="e">
        <f t="shared" si="304"/>
        <v>#REF!</v>
      </c>
      <c r="AE117" s="39" t="e">
        <f t="shared" si="304"/>
        <v>#REF!</v>
      </c>
      <c r="AF117" s="39" t="e">
        <f t="shared" si="304"/>
        <v>#REF!</v>
      </c>
      <c r="AG117" s="39" t="e">
        <f t="shared" si="304"/>
        <v>#REF!</v>
      </c>
      <c r="AH117" s="26" t="e">
        <f t="shared" si="199"/>
        <v>#REF!</v>
      </c>
    </row>
    <row r="118" spans="1:34" s="53" customFormat="1" x14ac:dyDescent="0.65">
      <c r="A118" s="144"/>
      <c r="B118" s="144" t="s">
        <v>201</v>
      </c>
      <c r="C118" s="52">
        <v>168.66666666666666</v>
      </c>
      <c r="D118" s="52">
        <v>0</v>
      </c>
      <c r="E118" s="52">
        <v>18.5</v>
      </c>
      <c r="F118" s="52">
        <v>0</v>
      </c>
      <c r="G118" s="52" t="e">
        <f>SUM(#REF!)</f>
        <v>#REF!</v>
      </c>
      <c r="H118" s="52" t="e">
        <f>SUM(#REF!)</f>
        <v>#REF!</v>
      </c>
      <c r="I118" s="52" t="e">
        <f>SUM(#REF!+#REF!)</f>
        <v>#REF!</v>
      </c>
      <c r="J118" s="52">
        <v>0</v>
      </c>
      <c r="K118" s="135">
        <v>0</v>
      </c>
      <c r="L118" s="52">
        <v>0</v>
      </c>
      <c r="M118" s="52">
        <v>0</v>
      </c>
      <c r="N118" s="52" t="e">
        <f>SUM(#REF!)</f>
        <v>#REF!</v>
      </c>
      <c r="O118" s="52" t="e">
        <f>SUM(#REF!)</f>
        <v>#REF!</v>
      </c>
      <c r="P118" s="52">
        <v>0</v>
      </c>
      <c r="Q118" s="52"/>
      <c r="R118" s="52">
        <v>0</v>
      </c>
      <c r="S118" s="52"/>
      <c r="T118" s="52" t="e">
        <f>#REF!</f>
        <v>#REF!</v>
      </c>
      <c r="U118" s="52"/>
      <c r="V118" s="52" t="e">
        <f t="shared" ref="V118:V119" si="305">SUM(C118+E118+G118)/2+I118</f>
        <v>#REF!</v>
      </c>
      <c r="W118" s="52" t="e">
        <f t="shared" ref="W118:W119" si="306">SUM(D118+F118+H118)/3</f>
        <v>#REF!</v>
      </c>
      <c r="X118" s="52" t="e">
        <f t="shared" ref="X118:X119" si="307">V118+W118</f>
        <v>#REF!</v>
      </c>
      <c r="Y118" s="52" t="e">
        <f t="shared" ref="Y118:Y119" si="308">SUM(J118+L118+N118)/2</f>
        <v>#REF!</v>
      </c>
      <c r="Z118" s="52" t="e">
        <f t="shared" ref="Z118:Z119" si="309">SUM(K118+M118+O118)/3</f>
        <v>#REF!</v>
      </c>
      <c r="AA118" s="52" t="e">
        <f t="shared" ref="AA118:AA119" si="310">Y118+Z118</f>
        <v>#REF!</v>
      </c>
      <c r="AB118" s="52" t="e">
        <f t="shared" ref="AB118:AB119" si="311">SUM(P118+R118+T118)/2</f>
        <v>#REF!</v>
      </c>
      <c r="AC118" s="52">
        <v>0</v>
      </c>
      <c r="AD118" s="52" t="e">
        <f t="shared" ref="AD118:AD119" si="312">AB118+AC118</f>
        <v>#REF!</v>
      </c>
      <c r="AE118" s="52" t="e">
        <f t="shared" ref="AE118:AE119" si="313">V118+Y118+AB118</f>
        <v>#REF!</v>
      </c>
      <c r="AF118" s="52" t="e">
        <f t="shared" ref="AF118:AF119" si="314">W118+Z118+AC118</f>
        <v>#REF!</v>
      </c>
      <c r="AG118" s="52" t="e">
        <f t="shared" ref="AG118:AG119" si="315">AE118+AF118</f>
        <v>#REF!</v>
      </c>
      <c r="AH118" s="26" t="e">
        <f t="shared" si="199"/>
        <v>#REF!</v>
      </c>
    </row>
    <row r="119" spans="1:34" s="53" customFormat="1" x14ac:dyDescent="0.65">
      <c r="A119" s="144"/>
      <c r="B119" s="144" t="s">
        <v>100</v>
      </c>
      <c r="C119" s="52">
        <v>0</v>
      </c>
      <c r="D119" s="52">
        <v>0</v>
      </c>
      <c r="E119" s="52">
        <v>0</v>
      </c>
      <c r="F119" s="52">
        <v>0</v>
      </c>
      <c r="G119" s="52" t="e">
        <f>SUM(#REF!)</f>
        <v>#REF!</v>
      </c>
      <c r="H119" s="52" t="e">
        <f>SUM(#REF!)</f>
        <v>#REF!</v>
      </c>
      <c r="I119" s="52" t="e">
        <f>SUM(#REF!+#REF!)</f>
        <v>#REF!</v>
      </c>
      <c r="J119" s="52">
        <v>22.583333333333332</v>
      </c>
      <c r="K119" s="135">
        <v>0</v>
      </c>
      <c r="L119" s="52">
        <v>5</v>
      </c>
      <c r="M119" s="52">
        <v>0</v>
      </c>
      <c r="N119" s="52" t="e">
        <f>SUM(#REF!)</f>
        <v>#REF!</v>
      </c>
      <c r="O119" s="52" t="e">
        <f>SUM(#REF!)</f>
        <v>#REF!</v>
      </c>
      <c r="P119" s="52">
        <v>3</v>
      </c>
      <c r="Q119" s="52"/>
      <c r="R119" s="52">
        <v>0</v>
      </c>
      <c r="S119" s="52"/>
      <c r="T119" s="52" t="e">
        <f>#REF!</f>
        <v>#REF!</v>
      </c>
      <c r="U119" s="52"/>
      <c r="V119" s="52" t="e">
        <f t="shared" si="305"/>
        <v>#REF!</v>
      </c>
      <c r="W119" s="52" t="e">
        <f t="shared" si="306"/>
        <v>#REF!</v>
      </c>
      <c r="X119" s="52" t="e">
        <f t="shared" si="307"/>
        <v>#REF!</v>
      </c>
      <c r="Y119" s="52" t="e">
        <f t="shared" si="308"/>
        <v>#REF!</v>
      </c>
      <c r="Z119" s="52" t="e">
        <f t="shared" si="309"/>
        <v>#REF!</v>
      </c>
      <c r="AA119" s="52" t="e">
        <f t="shared" si="310"/>
        <v>#REF!</v>
      </c>
      <c r="AB119" s="52" t="e">
        <f t="shared" si="311"/>
        <v>#REF!</v>
      </c>
      <c r="AC119" s="52">
        <v>0</v>
      </c>
      <c r="AD119" s="52" t="e">
        <f t="shared" si="312"/>
        <v>#REF!</v>
      </c>
      <c r="AE119" s="52" t="e">
        <f t="shared" si="313"/>
        <v>#REF!</v>
      </c>
      <c r="AF119" s="52" t="e">
        <f t="shared" si="314"/>
        <v>#REF!</v>
      </c>
      <c r="AG119" s="52" t="e">
        <f t="shared" si="315"/>
        <v>#REF!</v>
      </c>
      <c r="AH119" s="26" t="e">
        <f t="shared" si="199"/>
        <v>#REF!</v>
      </c>
    </row>
    <row r="120" spans="1:34" s="26" customFormat="1" x14ac:dyDescent="0.65">
      <c r="A120" s="145"/>
      <c r="B120" s="145" t="s">
        <v>101</v>
      </c>
      <c r="C120" s="39">
        <v>116.1111111111111</v>
      </c>
      <c r="D120" s="39">
        <v>0</v>
      </c>
      <c r="E120" s="39">
        <v>5.666666666666667</v>
      </c>
      <c r="F120" s="39">
        <v>0</v>
      </c>
      <c r="G120" s="39" t="e">
        <f t="shared" ref="G120:AG120" si="316">SUM(G121)</f>
        <v>#REF!</v>
      </c>
      <c r="H120" s="39" t="e">
        <f t="shared" si="316"/>
        <v>#REF!</v>
      </c>
      <c r="I120" s="39" t="e">
        <f t="shared" si="316"/>
        <v>#REF!</v>
      </c>
      <c r="J120" s="39">
        <v>14.583333333333334</v>
      </c>
      <c r="K120" s="134">
        <v>0</v>
      </c>
      <c r="L120" s="39">
        <v>0</v>
      </c>
      <c r="M120" s="39">
        <v>0</v>
      </c>
      <c r="N120" s="39" t="e">
        <f t="shared" si="316"/>
        <v>#REF!</v>
      </c>
      <c r="O120" s="39" t="e">
        <f t="shared" si="316"/>
        <v>#REF!</v>
      </c>
      <c r="P120" s="39">
        <f t="shared" si="316"/>
        <v>2.17</v>
      </c>
      <c r="Q120" s="39">
        <f t="shared" si="316"/>
        <v>0</v>
      </c>
      <c r="R120" s="39">
        <v>0</v>
      </c>
      <c r="S120" s="39">
        <f t="shared" si="316"/>
        <v>0</v>
      </c>
      <c r="T120" s="39" t="e">
        <f t="shared" si="316"/>
        <v>#REF!</v>
      </c>
      <c r="U120" s="39">
        <f t="shared" si="316"/>
        <v>0</v>
      </c>
      <c r="V120" s="39" t="e">
        <f t="shared" si="316"/>
        <v>#REF!</v>
      </c>
      <c r="W120" s="39" t="e">
        <f t="shared" si="316"/>
        <v>#REF!</v>
      </c>
      <c r="X120" s="39" t="e">
        <f t="shared" si="316"/>
        <v>#REF!</v>
      </c>
      <c r="Y120" s="39" t="e">
        <f t="shared" si="316"/>
        <v>#REF!</v>
      </c>
      <c r="Z120" s="39" t="e">
        <f t="shared" si="316"/>
        <v>#REF!</v>
      </c>
      <c r="AA120" s="39" t="e">
        <f t="shared" si="316"/>
        <v>#REF!</v>
      </c>
      <c r="AB120" s="39" t="e">
        <f t="shared" si="316"/>
        <v>#REF!</v>
      </c>
      <c r="AC120" s="39">
        <f t="shared" si="316"/>
        <v>0</v>
      </c>
      <c r="AD120" s="39" t="e">
        <f t="shared" si="316"/>
        <v>#REF!</v>
      </c>
      <c r="AE120" s="39" t="e">
        <f t="shared" si="316"/>
        <v>#REF!</v>
      </c>
      <c r="AF120" s="39" t="e">
        <f t="shared" si="316"/>
        <v>#REF!</v>
      </c>
      <c r="AG120" s="39" t="e">
        <f t="shared" si="316"/>
        <v>#REF!</v>
      </c>
      <c r="AH120" s="26" t="e">
        <f t="shared" si="199"/>
        <v>#REF!</v>
      </c>
    </row>
    <row r="121" spans="1:34" s="106" customFormat="1" x14ac:dyDescent="0.65">
      <c r="A121" s="144"/>
      <c r="B121" s="144" t="s">
        <v>102</v>
      </c>
      <c r="C121" s="52">
        <v>116.1111111111111</v>
      </c>
      <c r="D121" s="52">
        <v>0</v>
      </c>
      <c r="E121" s="52">
        <v>5.666666666666667</v>
      </c>
      <c r="F121" s="52">
        <v>0</v>
      </c>
      <c r="G121" s="92" t="e">
        <f>SUM(#REF!)</f>
        <v>#REF!</v>
      </c>
      <c r="H121" s="92" t="e">
        <f>SUM(#REF!)</f>
        <v>#REF!</v>
      </c>
      <c r="I121" s="92" t="e">
        <f>SUM(#REF!+#REF!)</f>
        <v>#REF!</v>
      </c>
      <c r="J121" s="52">
        <v>14.583333333333334</v>
      </c>
      <c r="K121" s="135">
        <v>0</v>
      </c>
      <c r="L121" s="52">
        <v>0</v>
      </c>
      <c r="M121" s="52">
        <v>0</v>
      </c>
      <c r="N121" s="92" t="e">
        <f>SUM(#REF!)</f>
        <v>#REF!</v>
      </c>
      <c r="O121" s="92" t="e">
        <f>SUM(#REF!)</f>
        <v>#REF!</v>
      </c>
      <c r="P121" s="92">
        <v>2.17</v>
      </c>
      <c r="Q121" s="92"/>
      <c r="R121" s="92">
        <v>0</v>
      </c>
      <c r="S121" s="92"/>
      <c r="T121" s="92" t="e">
        <f>#REF!</f>
        <v>#REF!</v>
      </c>
      <c r="U121" s="92"/>
      <c r="V121" s="92" t="e">
        <f>SUM(C121+E121+G121)/2+I121</f>
        <v>#REF!</v>
      </c>
      <c r="W121" s="92" t="e">
        <f>SUM(D121+F121+H121)/3</f>
        <v>#REF!</v>
      </c>
      <c r="X121" s="92" t="e">
        <f>V121+W121</f>
        <v>#REF!</v>
      </c>
      <c r="Y121" s="92" t="e">
        <f t="shared" ref="Y121" si="317">SUM(J121+L121+N121)/2</f>
        <v>#REF!</v>
      </c>
      <c r="Z121" s="92" t="e">
        <f t="shared" ref="Z121" si="318">SUM(K121+M121+O121)/3</f>
        <v>#REF!</v>
      </c>
      <c r="AA121" s="92" t="e">
        <f t="shared" ref="AA121" si="319">Y121+Z121</f>
        <v>#REF!</v>
      </c>
      <c r="AB121" s="92" t="e">
        <f>SUM(P121+R121+T121)/2</f>
        <v>#REF!</v>
      </c>
      <c r="AC121" s="92">
        <v>0</v>
      </c>
      <c r="AD121" s="92" t="e">
        <f>AB121+AC121</f>
        <v>#REF!</v>
      </c>
      <c r="AE121" s="92" t="e">
        <f>V121+Y121+AB121</f>
        <v>#REF!</v>
      </c>
      <c r="AF121" s="92" t="e">
        <f>W121+Z121+AC121</f>
        <v>#REF!</v>
      </c>
      <c r="AG121" s="92" t="e">
        <f>AE121+AF121</f>
        <v>#REF!</v>
      </c>
      <c r="AH121" s="26" t="e">
        <f t="shared" si="199"/>
        <v>#REF!</v>
      </c>
    </row>
    <row r="122" spans="1:34" s="26" customFormat="1" x14ac:dyDescent="0.65">
      <c r="A122" s="145" t="s">
        <v>103</v>
      </c>
      <c r="B122" s="145"/>
      <c r="C122" s="39">
        <v>470.22222222222217</v>
      </c>
      <c r="D122" s="39">
        <v>0</v>
      </c>
      <c r="E122" s="39">
        <v>23.5</v>
      </c>
      <c r="F122" s="39">
        <v>0</v>
      </c>
      <c r="G122" s="39" t="e">
        <f t="shared" ref="G122:AG122" si="320">SUM(G123+G125+G127+G129+G131+G133)</f>
        <v>#REF!</v>
      </c>
      <c r="H122" s="39" t="e">
        <f t="shared" si="320"/>
        <v>#REF!</v>
      </c>
      <c r="I122" s="39" t="e">
        <f t="shared" si="320"/>
        <v>#REF!</v>
      </c>
      <c r="J122" s="39">
        <v>24.166666666666668</v>
      </c>
      <c r="K122" s="134">
        <v>0</v>
      </c>
      <c r="L122" s="39">
        <v>0</v>
      </c>
      <c r="M122" s="39">
        <v>0</v>
      </c>
      <c r="N122" s="39" t="e">
        <f t="shared" si="320"/>
        <v>#REF!</v>
      </c>
      <c r="O122" s="39" t="e">
        <f t="shared" si="320"/>
        <v>#REF!</v>
      </c>
      <c r="P122" s="39">
        <f t="shared" si="320"/>
        <v>7</v>
      </c>
      <c r="Q122" s="39">
        <f t="shared" si="320"/>
        <v>0</v>
      </c>
      <c r="R122" s="39">
        <v>0</v>
      </c>
      <c r="S122" s="39">
        <f t="shared" si="320"/>
        <v>0</v>
      </c>
      <c r="T122" s="39" t="e">
        <f t="shared" si="320"/>
        <v>#REF!</v>
      </c>
      <c r="U122" s="39">
        <f t="shared" si="320"/>
        <v>0</v>
      </c>
      <c r="V122" s="39" t="e">
        <f t="shared" si="320"/>
        <v>#REF!</v>
      </c>
      <c r="W122" s="39" t="e">
        <f t="shared" si="320"/>
        <v>#REF!</v>
      </c>
      <c r="X122" s="39" t="e">
        <f t="shared" si="320"/>
        <v>#REF!</v>
      </c>
      <c r="Y122" s="39" t="e">
        <f t="shared" si="320"/>
        <v>#REF!</v>
      </c>
      <c r="Z122" s="39" t="e">
        <f t="shared" si="320"/>
        <v>#REF!</v>
      </c>
      <c r="AA122" s="39" t="e">
        <f t="shared" si="320"/>
        <v>#REF!</v>
      </c>
      <c r="AB122" s="39" t="e">
        <f t="shared" si="320"/>
        <v>#REF!</v>
      </c>
      <c r="AC122" s="39">
        <f t="shared" si="320"/>
        <v>0</v>
      </c>
      <c r="AD122" s="39" t="e">
        <f t="shared" si="320"/>
        <v>#REF!</v>
      </c>
      <c r="AE122" s="39" t="e">
        <f t="shared" si="320"/>
        <v>#REF!</v>
      </c>
      <c r="AF122" s="39" t="e">
        <f t="shared" si="320"/>
        <v>#REF!</v>
      </c>
      <c r="AG122" s="39" t="e">
        <f t="shared" si="320"/>
        <v>#REF!</v>
      </c>
      <c r="AH122" s="26" t="e">
        <f t="shared" si="199"/>
        <v>#REF!</v>
      </c>
    </row>
    <row r="123" spans="1:34" s="26" customFormat="1" x14ac:dyDescent="0.65">
      <c r="A123" s="145"/>
      <c r="B123" s="145" t="s">
        <v>184</v>
      </c>
      <c r="C123" s="39">
        <v>0</v>
      </c>
      <c r="D123" s="39">
        <v>0</v>
      </c>
      <c r="E123" s="39">
        <v>0</v>
      </c>
      <c r="F123" s="39">
        <v>0</v>
      </c>
      <c r="G123" s="39" t="e">
        <f t="shared" ref="G123:AG123" si="321">SUM(G124)</f>
        <v>#REF!</v>
      </c>
      <c r="H123" s="39" t="e">
        <f t="shared" si="321"/>
        <v>#REF!</v>
      </c>
      <c r="I123" s="39" t="e">
        <f t="shared" si="321"/>
        <v>#REF!</v>
      </c>
      <c r="J123" s="39">
        <v>1.4166666666666667</v>
      </c>
      <c r="K123" s="134">
        <v>0</v>
      </c>
      <c r="L123" s="39">
        <v>0</v>
      </c>
      <c r="M123" s="39">
        <v>0</v>
      </c>
      <c r="N123" s="39" t="e">
        <f t="shared" si="321"/>
        <v>#REF!</v>
      </c>
      <c r="O123" s="39" t="e">
        <f t="shared" si="321"/>
        <v>#REF!</v>
      </c>
      <c r="P123" s="39">
        <f t="shared" si="321"/>
        <v>7</v>
      </c>
      <c r="Q123" s="39">
        <f t="shared" si="321"/>
        <v>0</v>
      </c>
      <c r="R123" s="39">
        <v>0</v>
      </c>
      <c r="S123" s="39">
        <f t="shared" si="321"/>
        <v>0</v>
      </c>
      <c r="T123" s="39" t="e">
        <f t="shared" si="321"/>
        <v>#REF!</v>
      </c>
      <c r="U123" s="39">
        <f t="shared" si="321"/>
        <v>0</v>
      </c>
      <c r="V123" s="39" t="e">
        <f t="shared" si="321"/>
        <v>#REF!</v>
      </c>
      <c r="W123" s="39" t="e">
        <f t="shared" si="321"/>
        <v>#REF!</v>
      </c>
      <c r="X123" s="39" t="e">
        <f t="shared" si="321"/>
        <v>#REF!</v>
      </c>
      <c r="Y123" s="39" t="e">
        <f t="shared" si="321"/>
        <v>#REF!</v>
      </c>
      <c r="Z123" s="39" t="e">
        <f t="shared" si="321"/>
        <v>#REF!</v>
      </c>
      <c r="AA123" s="39" t="e">
        <f t="shared" si="321"/>
        <v>#REF!</v>
      </c>
      <c r="AB123" s="39" t="e">
        <f t="shared" si="321"/>
        <v>#REF!</v>
      </c>
      <c r="AC123" s="39">
        <f t="shared" si="321"/>
        <v>0</v>
      </c>
      <c r="AD123" s="39" t="e">
        <f t="shared" si="321"/>
        <v>#REF!</v>
      </c>
      <c r="AE123" s="39" t="e">
        <f t="shared" si="321"/>
        <v>#REF!</v>
      </c>
      <c r="AF123" s="39" t="e">
        <f t="shared" si="321"/>
        <v>#REF!</v>
      </c>
      <c r="AG123" s="39" t="e">
        <f t="shared" si="321"/>
        <v>#REF!</v>
      </c>
      <c r="AH123" s="26" t="e">
        <f t="shared" si="199"/>
        <v>#REF!</v>
      </c>
    </row>
    <row r="124" spans="1:34" s="53" customFormat="1" x14ac:dyDescent="0.65">
      <c r="A124" s="144"/>
      <c r="B124" s="144" t="s">
        <v>104</v>
      </c>
      <c r="C124" s="52">
        <v>0</v>
      </c>
      <c r="D124" s="52">
        <v>0</v>
      </c>
      <c r="E124" s="52">
        <v>0</v>
      </c>
      <c r="F124" s="52">
        <v>0</v>
      </c>
      <c r="G124" s="52" t="e">
        <f>SUM(#REF!)</f>
        <v>#REF!</v>
      </c>
      <c r="H124" s="52" t="e">
        <f>SUM(#REF!)</f>
        <v>#REF!</v>
      </c>
      <c r="I124" s="52" t="e">
        <f>SUM(#REF!+#REF!)</f>
        <v>#REF!</v>
      </c>
      <c r="J124" s="52">
        <v>1.4166666666666667</v>
      </c>
      <c r="K124" s="135">
        <v>0</v>
      </c>
      <c r="L124" s="52">
        <v>0</v>
      </c>
      <c r="M124" s="52">
        <v>0</v>
      </c>
      <c r="N124" s="52" t="e">
        <f>SUM(#REF!)</f>
        <v>#REF!</v>
      </c>
      <c r="O124" s="52" t="e">
        <f>SUM(#REF!)</f>
        <v>#REF!</v>
      </c>
      <c r="P124" s="52">
        <v>7</v>
      </c>
      <c r="Q124" s="52"/>
      <c r="R124" s="52">
        <v>0</v>
      </c>
      <c r="S124" s="52"/>
      <c r="T124" s="52" t="e">
        <f>#REF!</f>
        <v>#REF!</v>
      </c>
      <c r="U124" s="52"/>
      <c r="V124" s="52" t="e">
        <f>SUM(C124+E124+G124)/2+I124</f>
        <v>#REF!</v>
      </c>
      <c r="W124" s="52" t="e">
        <f>SUM(D124+F124+H124)/3</f>
        <v>#REF!</v>
      </c>
      <c r="X124" s="52" t="e">
        <f>V124+W124</f>
        <v>#REF!</v>
      </c>
      <c r="Y124" s="52" t="e">
        <f t="shared" ref="Y124" si="322">SUM(J124+L124+N124)/2</f>
        <v>#REF!</v>
      </c>
      <c r="Z124" s="52" t="e">
        <f t="shared" ref="Z124" si="323">SUM(K124+M124+O124)/3</f>
        <v>#REF!</v>
      </c>
      <c r="AA124" s="52" t="e">
        <f t="shared" ref="AA124" si="324">Y124+Z124</f>
        <v>#REF!</v>
      </c>
      <c r="AB124" s="52" t="e">
        <f>SUM(P124+R124+T124)/2</f>
        <v>#REF!</v>
      </c>
      <c r="AC124" s="52">
        <v>0</v>
      </c>
      <c r="AD124" s="52" t="e">
        <f>AB124+AC124</f>
        <v>#REF!</v>
      </c>
      <c r="AE124" s="52" t="e">
        <f>V124+Y124+AB124</f>
        <v>#REF!</v>
      </c>
      <c r="AF124" s="52" t="e">
        <f>W124+Z124+AC124</f>
        <v>#REF!</v>
      </c>
      <c r="AG124" s="52" t="e">
        <f>AE124+AF124</f>
        <v>#REF!</v>
      </c>
      <c r="AH124" s="26" t="e">
        <f t="shared" si="199"/>
        <v>#REF!</v>
      </c>
    </row>
    <row r="125" spans="1:34" s="26" customFormat="1" x14ac:dyDescent="0.65">
      <c r="A125" s="145"/>
      <c r="B125" s="145" t="s">
        <v>105</v>
      </c>
      <c r="C125" s="39">
        <v>92.555555555555557</v>
      </c>
      <c r="D125" s="39">
        <v>0</v>
      </c>
      <c r="E125" s="39">
        <v>14.722222222222221</v>
      </c>
      <c r="F125" s="39">
        <v>0</v>
      </c>
      <c r="G125" s="39" t="e">
        <f t="shared" ref="G125:AG125" si="325">SUM(G126)</f>
        <v>#REF!</v>
      </c>
      <c r="H125" s="39" t="e">
        <f t="shared" si="325"/>
        <v>#REF!</v>
      </c>
      <c r="I125" s="39" t="e">
        <f t="shared" si="325"/>
        <v>#REF!</v>
      </c>
      <c r="J125" s="39">
        <v>11.833333333333334</v>
      </c>
      <c r="K125" s="134">
        <v>0</v>
      </c>
      <c r="L125" s="39">
        <v>0</v>
      </c>
      <c r="M125" s="39">
        <v>0</v>
      </c>
      <c r="N125" s="39" t="e">
        <f t="shared" si="325"/>
        <v>#REF!</v>
      </c>
      <c r="O125" s="39" t="e">
        <f t="shared" si="325"/>
        <v>#REF!</v>
      </c>
      <c r="P125" s="39">
        <f t="shared" si="325"/>
        <v>0</v>
      </c>
      <c r="Q125" s="39">
        <f t="shared" si="325"/>
        <v>0</v>
      </c>
      <c r="R125" s="39">
        <v>0</v>
      </c>
      <c r="S125" s="39">
        <f t="shared" si="325"/>
        <v>0</v>
      </c>
      <c r="T125" s="39" t="e">
        <f t="shared" si="325"/>
        <v>#REF!</v>
      </c>
      <c r="U125" s="39">
        <f t="shared" si="325"/>
        <v>0</v>
      </c>
      <c r="V125" s="39" t="e">
        <f t="shared" si="325"/>
        <v>#REF!</v>
      </c>
      <c r="W125" s="39" t="e">
        <f t="shared" si="325"/>
        <v>#REF!</v>
      </c>
      <c r="X125" s="39" t="e">
        <f t="shared" si="325"/>
        <v>#REF!</v>
      </c>
      <c r="Y125" s="39" t="e">
        <f t="shared" si="325"/>
        <v>#REF!</v>
      </c>
      <c r="Z125" s="39" t="e">
        <f t="shared" si="325"/>
        <v>#REF!</v>
      </c>
      <c r="AA125" s="39" t="e">
        <f t="shared" si="325"/>
        <v>#REF!</v>
      </c>
      <c r="AB125" s="39" t="e">
        <f t="shared" si="325"/>
        <v>#REF!</v>
      </c>
      <c r="AC125" s="39">
        <f t="shared" si="325"/>
        <v>0</v>
      </c>
      <c r="AD125" s="39" t="e">
        <f t="shared" si="325"/>
        <v>#REF!</v>
      </c>
      <c r="AE125" s="39" t="e">
        <f t="shared" si="325"/>
        <v>#REF!</v>
      </c>
      <c r="AF125" s="39" t="e">
        <f t="shared" si="325"/>
        <v>#REF!</v>
      </c>
      <c r="AG125" s="39" t="e">
        <f t="shared" si="325"/>
        <v>#REF!</v>
      </c>
      <c r="AH125" s="26" t="e">
        <f t="shared" si="199"/>
        <v>#REF!</v>
      </c>
    </row>
    <row r="126" spans="1:34" s="53" customFormat="1" x14ac:dyDescent="0.65">
      <c r="A126" s="144"/>
      <c r="B126" s="144" t="s">
        <v>106</v>
      </c>
      <c r="C126" s="52">
        <v>92.555555555555557</v>
      </c>
      <c r="D126" s="52">
        <v>0</v>
      </c>
      <c r="E126" s="52">
        <v>14.722222222222221</v>
      </c>
      <c r="F126" s="52">
        <v>0</v>
      </c>
      <c r="G126" s="52" t="e">
        <f>SUM(#REF!)</f>
        <v>#REF!</v>
      </c>
      <c r="H126" s="52" t="e">
        <f>SUM(#REF!)</f>
        <v>#REF!</v>
      </c>
      <c r="I126" s="52" t="e">
        <f>SUM(#REF!+#REF!)</f>
        <v>#REF!</v>
      </c>
      <c r="J126" s="52">
        <v>11.833333333333334</v>
      </c>
      <c r="K126" s="135">
        <v>0</v>
      </c>
      <c r="L126" s="52">
        <v>0</v>
      </c>
      <c r="M126" s="52">
        <v>0</v>
      </c>
      <c r="N126" s="52" t="e">
        <f>SUM(#REF!)</f>
        <v>#REF!</v>
      </c>
      <c r="O126" s="52" t="e">
        <f>SUM(#REF!)</f>
        <v>#REF!</v>
      </c>
      <c r="P126" s="52">
        <v>0</v>
      </c>
      <c r="Q126" s="52"/>
      <c r="R126" s="52">
        <v>0</v>
      </c>
      <c r="S126" s="52"/>
      <c r="T126" s="52" t="e">
        <f>#REF!</f>
        <v>#REF!</v>
      </c>
      <c r="U126" s="52"/>
      <c r="V126" s="52" t="e">
        <f>SUM(C126+E126+G126)/2+I126</f>
        <v>#REF!</v>
      </c>
      <c r="W126" s="52" t="e">
        <f>SUM(D126+F126+H126)/3</f>
        <v>#REF!</v>
      </c>
      <c r="X126" s="52" t="e">
        <f>V126+W126</f>
        <v>#REF!</v>
      </c>
      <c r="Y126" s="52" t="e">
        <f t="shared" ref="Y126" si="326">SUM(J126+L126+N126)/2</f>
        <v>#REF!</v>
      </c>
      <c r="Z126" s="52" t="e">
        <f t="shared" ref="Z126" si="327">SUM(K126+M126+O126)/3</f>
        <v>#REF!</v>
      </c>
      <c r="AA126" s="52" t="e">
        <f t="shared" ref="AA126" si="328">Y126+Z126</f>
        <v>#REF!</v>
      </c>
      <c r="AB126" s="52" t="e">
        <f>SUM(P126+R126+T126)/2</f>
        <v>#REF!</v>
      </c>
      <c r="AC126" s="52">
        <v>0</v>
      </c>
      <c r="AD126" s="52" t="e">
        <f>AB126+AC126</f>
        <v>#REF!</v>
      </c>
      <c r="AE126" s="52" t="e">
        <f>V126+Y126+AB126</f>
        <v>#REF!</v>
      </c>
      <c r="AF126" s="52" t="e">
        <f>W126+Z126+AC126</f>
        <v>#REF!</v>
      </c>
      <c r="AG126" s="52" t="e">
        <f>AE126+AF126</f>
        <v>#REF!</v>
      </c>
      <c r="AH126" s="26" t="e">
        <f t="shared" si="199"/>
        <v>#REF!</v>
      </c>
    </row>
    <row r="127" spans="1:34" s="26" customFormat="1" x14ac:dyDescent="0.65">
      <c r="A127" s="145"/>
      <c r="B127" s="145" t="s">
        <v>107</v>
      </c>
      <c r="C127" s="39">
        <v>92.722222222222229</v>
      </c>
      <c r="D127" s="39">
        <v>0</v>
      </c>
      <c r="E127" s="39">
        <v>0</v>
      </c>
      <c r="F127" s="39">
        <v>0</v>
      </c>
      <c r="G127" s="39" t="e">
        <f t="shared" ref="G127:AG127" si="329">SUM(G128)</f>
        <v>#REF!</v>
      </c>
      <c r="H127" s="39" t="e">
        <f t="shared" si="329"/>
        <v>#REF!</v>
      </c>
      <c r="I127" s="39" t="e">
        <f t="shared" si="329"/>
        <v>#REF!</v>
      </c>
      <c r="J127" s="39">
        <v>0</v>
      </c>
      <c r="K127" s="134">
        <v>0</v>
      </c>
      <c r="L127" s="39">
        <v>0</v>
      </c>
      <c r="M127" s="39">
        <v>0</v>
      </c>
      <c r="N127" s="39" t="e">
        <f t="shared" si="329"/>
        <v>#REF!</v>
      </c>
      <c r="O127" s="39" t="e">
        <f t="shared" si="329"/>
        <v>#REF!</v>
      </c>
      <c r="P127" s="39">
        <f t="shared" si="329"/>
        <v>0</v>
      </c>
      <c r="Q127" s="39">
        <f t="shared" si="329"/>
        <v>0</v>
      </c>
      <c r="R127" s="39">
        <v>0</v>
      </c>
      <c r="S127" s="39">
        <f t="shared" si="329"/>
        <v>0</v>
      </c>
      <c r="T127" s="39" t="e">
        <f t="shared" si="329"/>
        <v>#REF!</v>
      </c>
      <c r="U127" s="39">
        <f t="shared" si="329"/>
        <v>0</v>
      </c>
      <c r="V127" s="39" t="e">
        <f t="shared" si="329"/>
        <v>#REF!</v>
      </c>
      <c r="W127" s="39" t="e">
        <f t="shared" si="329"/>
        <v>#REF!</v>
      </c>
      <c r="X127" s="39" t="e">
        <f t="shared" si="329"/>
        <v>#REF!</v>
      </c>
      <c r="Y127" s="39" t="e">
        <f t="shared" si="329"/>
        <v>#REF!</v>
      </c>
      <c r="Z127" s="39" t="e">
        <f t="shared" si="329"/>
        <v>#REF!</v>
      </c>
      <c r="AA127" s="39" t="e">
        <f t="shared" si="329"/>
        <v>#REF!</v>
      </c>
      <c r="AB127" s="39" t="e">
        <f t="shared" si="329"/>
        <v>#REF!</v>
      </c>
      <c r="AC127" s="39">
        <f t="shared" si="329"/>
        <v>0</v>
      </c>
      <c r="AD127" s="39" t="e">
        <f t="shared" si="329"/>
        <v>#REF!</v>
      </c>
      <c r="AE127" s="39" t="e">
        <f t="shared" si="329"/>
        <v>#REF!</v>
      </c>
      <c r="AF127" s="39" t="e">
        <f t="shared" si="329"/>
        <v>#REF!</v>
      </c>
      <c r="AG127" s="39" t="e">
        <f t="shared" si="329"/>
        <v>#REF!</v>
      </c>
      <c r="AH127" s="26" t="e">
        <f t="shared" si="199"/>
        <v>#REF!</v>
      </c>
    </row>
    <row r="128" spans="1:34" s="53" customFormat="1" x14ac:dyDescent="0.65">
      <c r="A128" s="144"/>
      <c r="B128" s="144" t="s">
        <v>108</v>
      </c>
      <c r="C128" s="52">
        <v>92.722222222222229</v>
      </c>
      <c r="D128" s="52">
        <v>0</v>
      </c>
      <c r="E128" s="52">
        <v>0</v>
      </c>
      <c r="F128" s="52">
        <v>0</v>
      </c>
      <c r="G128" s="52" t="e">
        <f>SUM(#REF!)</f>
        <v>#REF!</v>
      </c>
      <c r="H128" s="52" t="e">
        <f>SUM(#REF!)</f>
        <v>#REF!</v>
      </c>
      <c r="I128" s="52" t="e">
        <f>SUM(#REF!+#REF!)</f>
        <v>#REF!</v>
      </c>
      <c r="J128" s="52">
        <v>0</v>
      </c>
      <c r="K128" s="135">
        <v>0</v>
      </c>
      <c r="L128" s="52">
        <v>0</v>
      </c>
      <c r="M128" s="52">
        <v>0</v>
      </c>
      <c r="N128" s="52" t="e">
        <f>SUM(#REF!)</f>
        <v>#REF!</v>
      </c>
      <c r="O128" s="52" t="e">
        <f>SUM(#REF!)</f>
        <v>#REF!</v>
      </c>
      <c r="P128" s="52">
        <v>0</v>
      </c>
      <c r="Q128" s="52"/>
      <c r="R128" s="52">
        <v>0</v>
      </c>
      <c r="S128" s="52"/>
      <c r="T128" s="52" t="e">
        <f>#REF!</f>
        <v>#REF!</v>
      </c>
      <c r="U128" s="52"/>
      <c r="V128" s="52" t="e">
        <f>SUM(C128+E128+G128)/2+I128</f>
        <v>#REF!</v>
      </c>
      <c r="W128" s="52" t="e">
        <f>SUM(D128+F128+H128)/3</f>
        <v>#REF!</v>
      </c>
      <c r="X128" s="52" t="e">
        <f>V128+W128</f>
        <v>#REF!</v>
      </c>
      <c r="Y128" s="52" t="e">
        <f t="shared" ref="Y128" si="330">SUM(J128+L128+N128)/2</f>
        <v>#REF!</v>
      </c>
      <c r="Z128" s="52" t="e">
        <f t="shared" ref="Z128" si="331">SUM(K128+M128+O128)/3</f>
        <v>#REF!</v>
      </c>
      <c r="AA128" s="52" t="e">
        <f t="shared" ref="AA128" si="332">Y128+Z128</f>
        <v>#REF!</v>
      </c>
      <c r="AB128" s="52" t="e">
        <f>SUM(P128+R128+T128)/2</f>
        <v>#REF!</v>
      </c>
      <c r="AC128" s="52">
        <v>0</v>
      </c>
      <c r="AD128" s="52" t="e">
        <f>AB128+AC128</f>
        <v>#REF!</v>
      </c>
      <c r="AE128" s="52" t="e">
        <f>V128+Y128+AB128</f>
        <v>#REF!</v>
      </c>
      <c r="AF128" s="52" t="e">
        <f>W128+Z128+AC128</f>
        <v>#REF!</v>
      </c>
      <c r="AG128" s="52" t="e">
        <f>AE128+AF128</f>
        <v>#REF!</v>
      </c>
      <c r="AH128" s="26" t="e">
        <f t="shared" si="199"/>
        <v>#REF!</v>
      </c>
    </row>
    <row r="129" spans="1:34" s="26" customFormat="1" x14ac:dyDescent="0.65">
      <c r="A129" s="145"/>
      <c r="B129" s="145" t="s">
        <v>109</v>
      </c>
      <c r="C129" s="39">
        <v>103.22222222222223</v>
      </c>
      <c r="D129" s="39">
        <v>0</v>
      </c>
      <c r="E129" s="39">
        <v>0</v>
      </c>
      <c r="F129" s="39">
        <v>0</v>
      </c>
      <c r="G129" s="39" t="e">
        <f t="shared" ref="G129:AG129" si="333">SUM(G130)</f>
        <v>#REF!</v>
      </c>
      <c r="H129" s="39" t="e">
        <f t="shared" si="333"/>
        <v>#REF!</v>
      </c>
      <c r="I129" s="39" t="e">
        <f t="shared" si="333"/>
        <v>#REF!</v>
      </c>
      <c r="J129" s="39">
        <v>3.1666666666666665</v>
      </c>
      <c r="K129" s="134">
        <v>0</v>
      </c>
      <c r="L129" s="39">
        <v>0</v>
      </c>
      <c r="M129" s="39">
        <v>0</v>
      </c>
      <c r="N129" s="39" t="e">
        <f t="shared" si="333"/>
        <v>#REF!</v>
      </c>
      <c r="O129" s="39" t="e">
        <f t="shared" si="333"/>
        <v>#REF!</v>
      </c>
      <c r="P129" s="39">
        <f t="shared" si="333"/>
        <v>0</v>
      </c>
      <c r="Q129" s="39">
        <f t="shared" si="333"/>
        <v>0</v>
      </c>
      <c r="R129" s="39">
        <v>0</v>
      </c>
      <c r="S129" s="39">
        <f t="shared" si="333"/>
        <v>0</v>
      </c>
      <c r="T129" s="39" t="e">
        <f t="shared" si="333"/>
        <v>#REF!</v>
      </c>
      <c r="U129" s="39">
        <f t="shared" si="333"/>
        <v>0</v>
      </c>
      <c r="V129" s="39" t="e">
        <f t="shared" si="333"/>
        <v>#REF!</v>
      </c>
      <c r="W129" s="39" t="e">
        <f t="shared" si="333"/>
        <v>#REF!</v>
      </c>
      <c r="X129" s="39" t="e">
        <f t="shared" si="333"/>
        <v>#REF!</v>
      </c>
      <c r="Y129" s="39" t="e">
        <f t="shared" si="333"/>
        <v>#REF!</v>
      </c>
      <c r="Z129" s="39" t="e">
        <f t="shared" si="333"/>
        <v>#REF!</v>
      </c>
      <c r="AA129" s="39" t="e">
        <f t="shared" si="333"/>
        <v>#REF!</v>
      </c>
      <c r="AB129" s="39" t="e">
        <f t="shared" si="333"/>
        <v>#REF!</v>
      </c>
      <c r="AC129" s="39">
        <f t="shared" si="333"/>
        <v>0</v>
      </c>
      <c r="AD129" s="39" t="e">
        <f t="shared" si="333"/>
        <v>#REF!</v>
      </c>
      <c r="AE129" s="39" t="e">
        <f t="shared" si="333"/>
        <v>#REF!</v>
      </c>
      <c r="AF129" s="39" t="e">
        <f t="shared" si="333"/>
        <v>#REF!</v>
      </c>
      <c r="AG129" s="39" t="e">
        <f t="shared" si="333"/>
        <v>#REF!</v>
      </c>
      <c r="AH129" s="26" t="e">
        <f t="shared" si="199"/>
        <v>#REF!</v>
      </c>
    </row>
    <row r="130" spans="1:34" s="53" customFormat="1" x14ac:dyDescent="0.65">
      <c r="A130" s="144"/>
      <c r="B130" s="144" t="s">
        <v>110</v>
      </c>
      <c r="C130" s="52">
        <v>103.22222222222223</v>
      </c>
      <c r="D130" s="52">
        <v>0</v>
      </c>
      <c r="E130" s="52">
        <v>0</v>
      </c>
      <c r="F130" s="52">
        <v>0</v>
      </c>
      <c r="G130" s="52" t="e">
        <f>SUM(#REF!)</f>
        <v>#REF!</v>
      </c>
      <c r="H130" s="52" t="e">
        <f>SUM(#REF!)</f>
        <v>#REF!</v>
      </c>
      <c r="I130" s="52" t="e">
        <f>SUM(#REF!+#REF!)</f>
        <v>#REF!</v>
      </c>
      <c r="J130" s="52">
        <v>3.1666666666666665</v>
      </c>
      <c r="K130" s="135">
        <v>0</v>
      </c>
      <c r="L130" s="52">
        <v>0</v>
      </c>
      <c r="M130" s="52">
        <v>0</v>
      </c>
      <c r="N130" s="52" t="e">
        <f>SUM(#REF!)</f>
        <v>#REF!</v>
      </c>
      <c r="O130" s="52" t="e">
        <f>SUM(#REF!)</f>
        <v>#REF!</v>
      </c>
      <c r="P130" s="52">
        <v>0</v>
      </c>
      <c r="Q130" s="52"/>
      <c r="R130" s="52">
        <v>0</v>
      </c>
      <c r="S130" s="52"/>
      <c r="T130" s="52" t="e">
        <f>#REF!</f>
        <v>#REF!</v>
      </c>
      <c r="U130" s="52"/>
      <c r="V130" s="52" t="e">
        <f>SUM(C130+E130+G130)/2+I130</f>
        <v>#REF!</v>
      </c>
      <c r="W130" s="52" t="e">
        <f>SUM(D130+F130+H130)/3</f>
        <v>#REF!</v>
      </c>
      <c r="X130" s="52" t="e">
        <f>V130+W130</f>
        <v>#REF!</v>
      </c>
      <c r="Y130" s="52" t="e">
        <f t="shared" ref="Y130" si="334">SUM(J130+L130+N130)/2</f>
        <v>#REF!</v>
      </c>
      <c r="Z130" s="52" t="e">
        <f t="shared" ref="Z130" si="335">SUM(K130+M130+O130)/3</f>
        <v>#REF!</v>
      </c>
      <c r="AA130" s="52" t="e">
        <f t="shared" ref="AA130" si="336">Y130+Z130</f>
        <v>#REF!</v>
      </c>
      <c r="AB130" s="52" t="e">
        <f>SUM(P130+R130+T130)/2</f>
        <v>#REF!</v>
      </c>
      <c r="AC130" s="52">
        <v>0</v>
      </c>
      <c r="AD130" s="52" t="e">
        <f>AB130+AC130</f>
        <v>#REF!</v>
      </c>
      <c r="AE130" s="52" t="e">
        <f>V130+Y130+AB130</f>
        <v>#REF!</v>
      </c>
      <c r="AF130" s="52" t="e">
        <f>W130+Z130+AC130</f>
        <v>#REF!</v>
      </c>
      <c r="AG130" s="52" t="e">
        <f>AE130+AF130</f>
        <v>#REF!</v>
      </c>
      <c r="AH130" s="26" t="e">
        <f t="shared" si="199"/>
        <v>#REF!</v>
      </c>
    </row>
    <row r="131" spans="1:34" s="26" customFormat="1" x14ac:dyDescent="0.65">
      <c r="A131" s="145"/>
      <c r="B131" s="145" t="s">
        <v>111</v>
      </c>
      <c r="C131" s="39">
        <v>84.333333333333329</v>
      </c>
      <c r="D131" s="39">
        <v>0</v>
      </c>
      <c r="E131" s="39">
        <v>0</v>
      </c>
      <c r="F131" s="39">
        <v>0</v>
      </c>
      <c r="G131" s="39" t="e">
        <f t="shared" ref="G131:AG131" si="337">SUM(G132)</f>
        <v>#REF!</v>
      </c>
      <c r="H131" s="39" t="e">
        <f t="shared" si="337"/>
        <v>#REF!</v>
      </c>
      <c r="I131" s="39" t="e">
        <f t="shared" si="337"/>
        <v>#REF!</v>
      </c>
      <c r="J131" s="39">
        <v>0.91666666666666663</v>
      </c>
      <c r="K131" s="134">
        <v>0</v>
      </c>
      <c r="L131" s="39">
        <v>0</v>
      </c>
      <c r="M131" s="39">
        <v>0</v>
      </c>
      <c r="N131" s="39" t="e">
        <f t="shared" si="337"/>
        <v>#REF!</v>
      </c>
      <c r="O131" s="39" t="e">
        <f t="shared" si="337"/>
        <v>#REF!</v>
      </c>
      <c r="P131" s="39">
        <f t="shared" si="337"/>
        <v>0</v>
      </c>
      <c r="Q131" s="39">
        <f t="shared" si="337"/>
        <v>0</v>
      </c>
      <c r="R131" s="39">
        <v>0</v>
      </c>
      <c r="S131" s="39">
        <f t="shared" si="337"/>
        <v>0</v>
      </c>
      <c r="T131" s="39" t="e">
        <f t="shared" si="337"/>
        <v>#REF!</v>
      </c>
      <c r="U131" s="39">
        <f t="shared" si="337"/>
        <v>0</v>
      </c>
      <c r="V131" s="39" t="e">
        <f t="shared" si="337"/>
        <v>#REF!</v>
      </c>
      <c r="W131" s="39" t="e">
        <f t="shared" si="337"/>
        <v>#REF!</v>
      </c>
      <c r="X131" s="39" t="e">
        <f t="shared" si="337"/>
        <v>#REF!</v>
      </c>
      <c r="Y131" s="39" t="e">
        <f t="shared" si="337"/>
        <v>#REF!</v>
      </c>
      <c r="Z131" s="39" t="e">
        <f t="shared" si="337"/>
        <v>#REF!</v>
      </c>
      <c r="AA131" s="39" t="e">
        <f t="shared" si="337"/>
        <v>#REF!</v>
      </c>
      <c r="AB131" s="39" t="e">
        <f t="shared" si="337"/>
        <v>#REF!</v>
      </c>
      <c r="AC131" s="39">
        <f t="shared" si="337"/>
        <v>0</v>
      </c>
      <c r="AD131" s="39" t="e">
        <f t="shared" si="337"/>
        <v>#REF!</v>
      </c>
      <c r="AE131" s="39" t="e">
        <f t="shared" si="337"/>
        <v>#REF!</v>
      </c>
      <c r="AF131" s="39" t="e">
        <f t="shared" si="337"/>
        <v>#REF!</v>
      </c>
      <c r="AG131" s="39" t="e">
        <f t="shared" si="337"/>
        <v>#REF!</v>
      </c>
      <c r="AH131" s="26" t="e">
        <f t="shared" si="199"/>
        <v>#REF!</v>
      </c>
    </row>
    <row r="132" spans="1:34" s="53" customFormat="1" x14ac:dyDescent="0.65">
      <c r="A132" s="144"/>
      <c r="B132" s="144" t="s">
        <v>112</v>
      </c>
      <c r="C132" s="52">
        <v>84.333333333333329</v>
      </c>
      <c r="D132" s="52">
        <v>0</v>
      </c>
      <c r="E132" s="52">
        <v>0</v>
      </c>
      <c r="F132" s="52">
        <v>0</v>
      </c>
      <c r="G132" s="52" t="e">
        <f>SUM(#REF!)</f>
        <v>#REF!</v>
      </c>
      <c r="H132" s="52" t="e">
        <f>SUM(#REF!)</f>
        <v>#REF!</v>
      </c>
      <c r="I132" s="52" t="e">
        <f>SUM(#REF!+#REF!)</f>
        <v>#REF!</v>
      </c>
      <c r="J132" s="52">
        <v>0.91666666666666663</v>
      </c>
      <c r="K132" s="135">
        <v>0</v>
      </c>
      <c r="L132" s="52">
        <v>0</v>
      </c>
      <c r="M132" s="52">
        <v>0</v>
      </c>
      <c r="N132" s="52" t="e">
        <f>SUM(#REF!)</f>
        <v>#REF!</v>
      </c>
      <c r="O132" s="52" t="e">
        <f>SUM(#REF!)</f>
        <v>#REF!</v>
      </c>
      <c r="P132" s="52">
        <v>0</v>
      </c>
      <c r="Q132" s="52"/>
      <c r="R132" s="52">
        <v>0</v>
      </c>
      <c r="S132" s="52"/>
      <c r="T132" s="52" t="e">
        <f>#REF!</f>
        <v>#REF!</v>
      </c>
      <c r="U132" s="52"/>
      <c r="V132" s="52" t="e">
        <f>SUM(C132+E132+G132)/2+I132</f>
        <v>#REF!</v>
      </c>
      <c r="W132" s="52" t="e">
        <f>SUM(D132+F132+H132)/3</f>
        <v>#REF!</v>
      </c>
      <c r="X132" s="52" t="e">
        <f>V132+W132</f>
        <v>#REF!</v>
      </c>
      <c r="Y132" s="52" t="e">
        <f t="shared" ref="Y132" si="338">SUM(J132+L132+N132)/2</f>
        <v>#REF!</v>
      </c>
      <c r="Z132" s="52" t="e">
        <f t="shared" ref="Z132" si="339">SUM(K132+M132+O132)/3</f>
        <v>#REF!</v>
      </c>
      <c r="AA132" s="52" t="e">
        <f t="shared" ref="AA132" si="340">Y132+Z132</f>
        <v>#REF!</v>
      </c>
      <c r="AB132" s="52" t="e">
        <f>SUM(P132+R132+T132)/2</f>
        <v>#REF!</v>
      </c>
      <c r="AC132" s="52">
        <v>0</v>
      </c>
      <c r="AD132" s="52" t="e">
        <f>AB132+AC132</f>
        <v>#REF!</v>
      </c>
      <c r="AE132" s="52" t="e">
        <f>V132+Y132+AB132</f>
        <v>#REF!</v>
      </c>
      <c r="AF132" s="52" t="e">
        <f>W132+Z132+AC132</f>
        <v>#REF!</v>
      </c>
      <c r="AG132" s="52" t="e">
        <f>AE132+AF132</f>
        <v>#REF!</v>
      </c>
      <c r="AH132" s="26" t="e">
        <f t="shared" si="199"/>
        <v>#REF!</v>
      </c>
    </row>
    <row r="133" spans="1:34" s="26" customFormat="1" x14ac:dyDescent="0.65">
      <c r="A133" s="145"/>
      <c r="B133" s="145" t="s">
        <v>113</v>
      </c>
      <c r="C133" s="39">
        <v>97.388888888888886</v>
      </c>
      <c r="D133" s="39">
        <v>0</v>
      </c>
      <c r="E133" s="39">
        <v>8.7777777777777786</v>
      </c>
      <c r="F133" s="39">
        <v>0</v>
      </c>
      <c r="G133" s="39" t="e">
        <f t="shared" ref="G133:AG133" si="341">SUM(G134:G135)</f>
        <v>#REF!</v>
      </c>
      <c r="H133" s="39" t="e">
        <f t="shared" si="341"/>
        <v>#REF!</v>
      </c>
      <c r="I133" s="39" t="e">
        <f t="shared" si="341"/>
        <v>#REF!</v>
      </c>
      <c r="J133" s="39">
        <v>6.833333333333333</v>
      </c>
      <c r="K133" s="134">
        <v>0</v>
      </c>
      <c r="L133" s="39">
        <v>0</v>
      </c>
      <c r="M133" s="39">
        <v>0</v>
      </c>
      <c r="N133" s="39" t="e">
        <f t="shared" si="341"/>
        <v>#REF!</v>
      </c>
      <c r="O133" s="39" t="e">
        <f t="shared" si="341"/>
        <v>#REF!</v>
      </c>
      <c r="P133" s="39">
        <f t="shared" si="341"/>
        <v>0</v>
      </c>
      <c r="Q133" s="39">
        <f t="shared" si="341"/>
        <v>0</v>
      </c>
      <c r="R133" s="39">
        <v>0</v>
      </c>
      <c r="S133" s="39">
        <f t="shared" si="341"/>
        <v>0</v>
      </c>
      <c r="T133" s="39" t="e">
        <f t="shared" si="341"/>
        <v>#REF!</v>
      </c>
      <c r="U133" s="39">
        <f t="shared" si="341"/>
        <v>0</v>
      </c>
      <c r="V133" s="39" t="e">
        <f t="shared" si="341"/>
        <v>#REF!</v>
      </c>
      <c r="W133" s="39" t="e">
        <f t="shared" si="341"/>
        <v>#REF!</v>
      </c>
      <c r="X133" s="39" t="e">
        <f t="shared" si="341"/>
        <v>#REF!</v>
      </c>
      <c r="Y133" s="39" t="e">
        <f t="shared" si="341"/>
        <v>#REF!</v>
      </c>
      <c r="Z133" s="39" t="e">
        <f t="shared" si="341"/>
        <v>#REF!</v>
      </c>
      <c r="AA133" s="39" t="e">
        <f t="shared" si="341"/>
        <v>#REF!</v>
      </c>
      <c r="AB133" s="39" t="e">
        <f t="shared" si="341"/>
        <v>#REF!</v>
      </c>
      <c r="AC133" s="39">
        <f t="shared" si="341"/>
        <v>0</v>
      </c>
      <c r="AD133" s="39" t="e">
        <f t="shared" si="341"/>
        <v>#REF!</v>
      </c>
      <c r="AE133" s="39" t="e">
        <f t="shared" si="341"/>
        <v>#REF!</v>
      </c>
      <c r="AF133" s="39" t="e">
        <f t="shared" si="341"/>
        <v>#REF!</v>
      </c>
      <c r="AG133" s="39" t="e">
        <f t="shared" si="341"/>
        <v>#REF!</v>
      </c>
      <c r="AH133" s="26" t="e">
        <f t="shared" si="199"/>
        <v>#REF!</v>
      </c>
    </row>
    <row r="134" spans="1:34" s="53" customFormat="1" x14ac:dyDescent="0.65">
      <c r="A134" s="144"/>
      <c r="B134" s="144" t="s">
        <v>114</v>
      </c>
      <c r="C134" s="52">
        <v>97.388888888888886</v>
      </c>
      <c r="D134" s="52">
        <v>0</v>
      </c>
      <c r="E134" s="52">
        <v>8.7777777777777786</v>
      </c>
      <c r="F134" s="52">
        <v>0</v>
      </c>
      <c r="G134" s="52" t="e">
        <f>SUM(#REF!)</f>
        <v>#REF!</v>
      </c>
      <c r="H134" s="52" t="e">
        <f>SUM(#REF!)</f>
        <v>#REF!</v>
      </c>
      <c r="I134" s="52" t="e">
        <f>SUM(#REF!+#REF!)</f>
        <v>#REF!</v>
      </c>
      <c r="J134" s="52">
        <v>0</v>
      </c>
      <c r="K134" s="135">
        <v>0</v>
      </c>
      <c r="L134" s="52">
        <v>0</v>
      </c>
      <c r="M134" s="52">
        <v>0</v>
      </c>
      <c r="N134" s="52" t="e">
        <f>SUM(#REF!)</f>
        <v>#REF!</v>
      </c>
      <c r="O134" s="52" t="e">
        <f>SUM(#REF!)</f>
        <v>#REF!</v>
      </c>
      <c r="P134" s="52">
        <v>0</v>
      </c>
      <c r="Q134" s="52"/>
      <c r="R134" s="52">
        <v>0</v>
      </c>
      <c r="S134" s="52"/>
      <c r="T134" s="52" t="e">
        <f>#REF!</f>
        <v>#REF!</v>
      </c>
      <c r="U134" s="52"/>
      <c r="V134" s="52" t="e">
        <f t="shared" ref="V134:V135" si="342">SUM(C134+E134+G134)/2+I134</f>
        <v>#REF!</v>
      </c>
      <c r="W134" s="52" t="e">
        <f t="shared" ref="W134:W135" si="343">SUM(D134+F134+H134)/3</f>
        <v>#REF!</v>
      </c>
      <c r="X134" s="52" t="e">
        <f t="shared" ref="X134:X135" si="344">V134+W134</f>
        <v>#REF!</v>
      </c>
      <c r="Y134" s="52" t="e">
        <f t="shared" ref="Y134:Y135" si="345">SUM(J134+L134+N134)/2</f>
        <v>#REF!</v>
      </c>
      <c r="Z134" s="52" t="e">
        <f t="shared" ref="Z134:Z135" si="346">SUM(K134+M134+O134)/3</f>
        <v>#REF!</v>
      </c>
      <c r="AA134" s="52" t="e">
        <f t="shared" ref="AA134:AA135" si="347">Y134+Z134</f>
        <v>#REF!</v>
      </c>
      <c r="AB134" s="52" t="e">
        <f t="shared" ref="AB134:AB135" si="348">SUM(P134+R134+T134)/2</f>
        <v>#REF!</v>
      </c>
      <c r="AC134" s="52">
        <v>0</v>
      </c>
      <c r="AD134" s="52" t="e">
        <f t="shared" ref="AD134:AD135" si="349">AB134+AC134</f>
        <v>#REF!</v>
      </c>
      <c r="AE134" s="52" t="e">
        <f t="shared" ref="AE134:AE135" si="350">V134+Y134+AB134</f>
        <v>#REF!</v>
      </c>
      <c r="AF134" s="52" t="e">
        <f t="shared" ref="AF134:AF135" si="351">W134+Z134+AC134</f>
        <v>#REF!</v>
      </c>
      <c r="AG134" s="52" t="e">
        <f t="shared" ref="AG134:AG135" si="352">AE134+AF134</f>
        <v>#REF!</v>
      </c>
      <c r="AH134" s="26" t="e">
        <f t="shared" si="199"/>
        <v>#REF!</v>
      </c>
    </row>
    <row r="135" spans="1:34" s="53" customFormat="1" x14ac:dyDescent="0.65">
      <c r="A135" s="144"/>
      <c r="B135" s="144" t="s">
        <v>115</v>
      </c>
      <c r="C135" s="52">
        <v>0</v>
      </c>
      <c r="D135" s="52">
        <v>0</v>
      </c>
      <c r="E135" s="52">
        <v>0</v>
      </c>
      <c r="F135" s="52">
        <v>0</v>
      </c>
      <c r="G135" s="52" t="e">
        <f>SUM(#REF!)</f>
        <v>#REF!</v>
      </c>
      <c r="H135" s="52" t="e">
        <f>SUM(#REF!)</f>
        <v>#REF!</v>
      </c>
      <c r="I135" s="52" t="e">
        <f>SUM(#REF!+#REF!)</f>
        <v>#REF!</v>
      </c>
      <c r="J135" s="52">
        <v>6.833333333333333</v>
      </c>
      <c r="K135" s="135">
        <v>0</v>
      </c>
      <c r="L135" s="52">
        <v>0</v>
      </c>
      <c r="M135" s="52">
        <v>0</v>
      </c>
      <c r="N135" s="52" t="e">
        <f>SUM(#REF!)</f>
        <v>#REF!</v>
      </c>
      <c r="O135" s="52" t="e">
        <f>SUM(#REF!)</f>
        <v>#REF!</v>
      </c>
      <c r="P135" s="52">
        <v>0</v>
      </c>
      <c r="Q135" s="52"/>
      <c r="R135" s="52">
        <v>0</v>
      </c>
      <c r="S135" s="52"/>
      <c r="T135" s="52" t="e">
        <f>#REF!</f>
        <v>#REF!</v>
      </c>
      <c r="U135" s="52"/>
      <c r="V135" s="52" t="e">
        <f t="shared" si="342"/>
        <v>#REF!</v>
      </c>
      <c r="W135" s="52" t="e">
        <f t="shared" si="343"/>
        <v>#REF!</v>
      </c>
      <c r="X135" s="52" t="e">
        <f t="shared" si="344"/>
        <v>#REF!</v>
      </c>
      <c r="Y135" s="52" t="e">
        <f t="shared" si="345"/>
        <v>#REF!</v>
      </c>
      <c r="Z135" s="52" t="e">
        <f t="shared" si="346"/>
        <v>#REF!</v>
      </c>
      <c r="AA135" s="52" t="e">
        <f t="shared" si="347"/>
        <v>#REF!</v>
      </c>
      <c r="AB135" s="52" t="e">
        <f t="shared" si="348"/>
        <v>#REF!</v>
      </c>
      <c r="AC135" s="52">
        <v>0</v>
      </c>
      <c r="AD135" s="52" t="e">
        <f t="shared" si="349"/>
        <v>#REF!</v>
      </c>
      <c r="AE135" s="52" t="e">
        <f t="shared" si="350"/>
        <v>#REF!</v>
      </c>
      <c r="AF135" s="52" t="e">
        <f t="shared" si="351"/>
        <v>#REF!</v>
      </c>
      <c r="AG135" s="52" t="e">
        <f t="shared" si="352"/>
        <v>#REF!</v>
      </c>
      <c r="AH135" s="26" t="e">
        <f t="shared" si="199"/>
        <v>#REF!</v>
      </c>
    </row>
    <row r="136" spans="1:34" s="26" customFormat="1" x14ac:dyDescent="0.65">
      <c r="A136" s="145" t="s">
        <v>116</v>
      </c>
      <c r="B136" s="145"/>
      <c r="C136" s="39">
        <v>250.94444444444443</v>
      </c>
      <c r="D136" s="39">
        <v>69.461538461538467</v>
      </c>
      <c r="E136" s="39">
        <v>14.444444444444443</v>
      </c>
      <c r="F136" s="39">
        <v>15.692307692307692</v>
      </c>
      <c r="G136" s="39" t="e">
        <f t="shared" ref="G136" si="353">SUM(G137:G141)</f>
        <v>#REF!</v>
      </c>
      <c r="H136" s="39" t="e">
        <f t="shared" ref="H136:I136" si="354">SUM(H137:H141)</f>
        <v>#REF!</v>
      </c>
      <c r="I136" s="39" t="e">
        <f t="shared" si="354"/>
        <v>#REF!</v>
      </c>
      <c r="J136" s="39">
        <v>53.25</v>
      </c>
      <c r="K136" s="134">
        <v>0</v>
      </c>
      <c r="L136" s="39">
        <v>0.25</v>
      </c>
      <c r="M136" s="39">
        <v>0</v>
      </c>
      <c r="N136" s="39" t="e">
        <f t="shared" ref="N136:O136" si="355">SUM(N137:N141)</f>
        <v>#REF!</v>
      </c>
      <c r="O136" s="39" t="e">
        <f t="shared" si="355"/>
        <v>#REF!</v>
      </c>
      <c r="P136" s="39">
        <f t="shared" ref="P136" si="356">SUM(P137:P141)</f>
        <v>39.92</v>
      </c>
      <c r="Q136" s="39">
        <f t="shared" ref="Q136" si="357">SUM(Q137:Q141)</f>
        <v>0</v>
      </c>
      <c r="R136" s="39">
        <v>0</v>
      </c>
      <c r="S136" s="39">
        <f t="shared" ref="S136" si="358">SUM(S137:S141)</f>
        <v>0</v>
      </c>
      <c r="T136" s="39" t="e">
        <f t="shared" ref="T136:U136" si="359">SUM(T137:T141)</f>
        <v>#REF!</v>
      </c>
      <c r="U136" s="39">
        <f t="shared" si="359"/>
        <v>0</v>
      </c>
      <c r="V136" s="39" t="e">
        <f t="shared" ref="V136" si="360">SUM(V137:V141)</f>
        <v>#REF!</v>
      </c>
      <c r="W136" s="39" t="e">
        <f t="shared" ref="W136:X136" si="361">SUM(W137:W141)</f>
        <v>#REF!</v>
      </c>
      <c r="X136" s="39" t="e">
        <f t="shared" si="361"/>
        <v>#REF!</v>
      </c>
      <c r="Y136" s="39" t="e">
        <f t="shared" ref="Y136" si="362">SUM(Y137:Y141)</f>
        <v>#REF!</v>
      </c>
      <c r="Z136" s="39" t="e">
        <f t="shared" ref="Z136:AA136" si="363">SUM(Z137:Z141)</f>
        <v>#REF!</v>
      </c>
      <c r="AA136" s="39" t="e">
        <f t="shared" si="363"/>
        <v>#REF!</v>
      </c>
      <c r="AB136" s="39" t="e">
        <f t="shared" ref="AB136" si="364">SUM(AB137:AB141)</f>
        <v>#REF!</v>
      </c>
      <c r="AC136" s="39">
        <f t="shared" ref="AC136:AD136" si="365">SUM(AC137:AC141)</f>
        <v>0</v>
      </c>
      <c r="AD136" s="39" t="e">
        <f t="shared" si="365"/>
        <v>#REF!</v>
      </c>
      <c r="AE136" s="39" t="e">
        <f t="shared" ref="AE136" si="366">SUM(AE137:AE141)</f>
        <v>#REF!</v>
      </c>
      <c r="AF136" s="39" t="e">
        <f t="shared" ref="AF136:AG136" si="367">SUM(AF137:AF141)</f>
        <v>#REF!</v>
      </c>
      <c r="AG136" s="39" t="e">
        <f t="shared" si="367"/>
        <v>#REF!</v>
      </c>
      <c r="AH136" s="26" t="e">
        <f t="shared" si="199"/>
        <v>#REF!</v>
      </c>
    </row>
    <row r="137" spans="1:34" s="53" customFormat="1" x14ac:dyDescent="0.65">
      <c r="A137" s="144"/>
      <c r="B137" s="144" t="s">
        <v>117</v>
      </c>
      <c r="C137" s="52">
        <v>69.666666666666671</v>
      </c>
      <c r="D137" s="52">
        <v>69.461538461538467</v>
      </c>
      <c r="E137" s="52">
        <v>10.166666666666666</v>
      </c>
      <c r="F137" s="52">
        <v>15.692307692307692</v>
      </c>
      <c r="G137" s="52" t="e">
        <f>SUM(#REF!)</f>
        <v>#REF!</v>
      </c>
      <c r="H137" s="52" t="e">
        <f>SUM(#REF!)</f>
        <v>#REF!</v>
      </c>
      <c r="I137" s="52" t="e">
        <f>SUM(#REF!+#REF!)</f>
        <v>#REF!</v>
      </c>
      <c r="J137" s="52">
        <v>53.25</v>
      </c>
      <c r="K137" s="135">
        <v>0</v>
      </c>
      <c r="L137" s="52">
        <v>0.25</v>
      </c>
      <c r="M137" s="52">
        <v>0</v>
      </c>
      <c r="N137" s="52" t="e">
        <f>SUM(#REF!)</f>
        <v>#REF!</v>
      </c>
      <c r="O137" s="52" t="e">
        <f>SUM(#REF!)</f>
        <v>#REF!</v>
      </c>
      <c r="P137" s="52">
        <v>39.92</v>
      </c>
      <c r="Q137" s="52"/>
      <c r="R137" s="52">
        <v>0</v>
      </c>
      <c r="S137" s="52"/>
      <c r="T137" s="52" t="e">
        <f>#REF!</f>
        <v>#REF!</v>
      </c>
      <c r="U137" s="52"/>
      <c r="V137" s="52" t="e">
        <f t="shared" ref="V137:V141" si="368">SUM(C137+E137+G137)/2+I137</f>
        <v>#REF!</v>
      </c>
      <c r="W137" s="52" t="e">
        <f t="shared" ref="W137:W141" si="369">SUM(D137+F137+H137)/3</f>
        <v>#REF!</v>
      </c>
      <c r="X137" s="52" t="e">
        <f t="shared" ref="X137:X141" si="370">V137+W137</f>
        <v>#REF!</v>
      </c>
      <c r="Y137" s="52" t="e">
        <f t="shared" ref="Y137:Y141" si="371">SUM(J137+L137+N137)/2</f>
        <v>#REF!</v>
      </c>
      <c r="Z137" s="52" t="e">
        <f t="shared" ref="Z137:Z141" si="372">SUM(K137+M137+O137)/3</f>
        <v>#REF!</v>
      </c>
      <c r="AA137" s="52" t="e">
        <f t="shared" ref="AA137:AA141" si="373">Y137+Z137</f>
        <v>#REF!</v>
      </c>
      <c r="AB137" s="52" t="e">
        <f t="shared" ref="AB137:AB141" si="374">SUM(P137+R137+T137)/2</f>
        <v>#REF!</v>
      </c>
      <c r="AC137" s="52">
        <v>0</v>
      </c>
      <c r="AD137" s="52" t="e">
        <f t="shared" ref="AD137:AD141" si="375">AB137+AC137</f>
        <v>#REF!</v>
      </c>
      <c r="AE137" s="52" t="e">
        <f t="shared" ref="AE137:AE141" si="376">V137+Y137+AB137</f>
        <v>#REF!</v>
      </c>
      <c r="AF137" s="52" t="e">
        <f t="shared" ref="AF137:AF141" si="377">W137+Z137+AC137</f>
        <v>#REF!</v>
      </c>
      <c r="AG137" s="52" t="e">
        <f t="shared" ref="AG137:AG141" si="378">AE137+AF137</f>
        <v>#REF!</v>
      </c>
      <c r="AH137" s="26" t="e">
        <f t="shared" si="199"/>
        <v>#REF!</v>
      </c>
    </row>
    <row r="138" spans="1:34" s="53" customFormat="1" x14ac:dyDescent="0.65">
      <c r="A138" s="144"/>
      <c r="B138" s="144" t="s">
        <v>202</v>
      </c>
      <c r="C138" s="52">
        <v>59.111111111111114</v>
      </c>
      <c r="D138" s="52">
        <v>0</v>
      </c>
      <c r="E138" s="52">
        <v>0.16666666666666666</v>
      </c>
      <c r="F138" s="52">
        <v>0</v>
      </c>
      <c r="G138" s="52" t="e">
        <f>SUM(#REF!)</f>
        <v>#REF!</v>
      </c>
      <c r="H138" s="52" t="e">
        <f>SUM(#REF!)</f>
        <v>#REF!</v>
      </c>
      <c r="I138" s="52" t="e">
        <f>SUM(#REF!+#REF!)</f>
        <v>#REF!</v>
      </c>
      <c r="J138" s="52">
        <v>0</v>
      </c>
      <c r="K138" s="135">
        <v>0</v>
      </c>
      <c r="L138" s="52">
        <v>0</v>
      </c>
      <c r="M138" s="52">
        <v>0</v>
      </c>
      <c r="N138" s="52" t="e">
        <f>SUM(#REF!)</f>
        <v>#REF!</v>
      </c>
      <c r="O138" s="52" t="e">
        <f>SUM(#REF!)</f>
        <v>#REF!</v>
      </c>
      <c r="P138" s="52">
        <v>0</v>
      </c>
      <c r="Q138" s="52"/>
      <c r="R138" s="52">
        <v>0</v>
      </c>
      <c r="S138" s="52"/>
      <c r="T138" s="52" t="e">
        <f>#REF!</f>
        <v>#REF!</v>
      </c>
      <c r="U138" s="52"/>
      <c r="V138" s="52" t="e">
        <f t="shared" si="368"/>
        <v>#REF!</v>
      </c>
      <c r="W138" s="52" t="e">
        <f t="shared" si="369"/>
        <v>#REF!</v>
      </c>
      <c r="X138" s="52" t="e">
        <f t="shared" si="370"/>
        <v>#REF!</v>
      </c>
      <c r="Y138" s="52" t="e">
        <f t="shared" si="371"/>
        <v>#REF!</v>
      </c>
      <c r="Z138" s="52" t="e">
        <f t="shared" si="372"/>
        <v>#REF!</v>
      </c>
      <c r="AA138" s="52" t="e">
        <f t="shared" si="373"/>
        <v>#REF!</v>
      </c>
      <c r="AB138" s="52" t="e">
        <f t="shared" si="374"/>
        <v>#REF!</v>
      </c>
      <c r="AC138" s="52">
        <v>0</v>
      </c>
      <c r="AD138" s="52" t="e">
        <f t="shared" si="375"/>
        <v>#REF!</v>
      </c>
      <c r="AE138" s="52" t="e">
        <f t="shared" si="376"/>
        <v>#REF!</v>
      </c>
      <c r="AF138" s="52" t="e">
        <f t="shared" si="377"/>
        <v>#REF!</v>
      </c>
      <c r="AG138" s="52" t="e">
        <f t="shared" si="378"/>
        <v>#REF!</v>
      </c>
      <c r="AH138" s="26" t="e">
        <f t="shared" si="199"/>
        <v>#REF!</v>
      </c>
    </row>
    <row r="139" spans="1:34" s="53" customFormat="1" x14ac:dyDescent="0.65">
      <c r="A139" s="144"/>
      <c r="B139" s="144" t="s">
        <v>118</v>
      </c>
      <c r="C139" s="52">
        <v>55.055555555555557</v>
      </c>
      <c r="D139" s="52">
        <v>0</v>
      </c>
      <c r="E139" s="52">
        <v>0</v>
      </c>
      <c r="F139" s="52">
        <v>0</v>
      </c>
      <c r="G139" s="52" t="e">
        <f>SUM(#REF!)</f>
        <v>#REF!</v>
      </c>
      <c r="H139" s="52" t="e">
        <f>SUM(#REF!)</f>
        <v>#REF!</v>
      </c>
      <c r="I139" s="52" t="e">
        <f>SUM(#REF!+#REF!)</f>
        <v>#REF!</v>
      </c>
      <c r="J139" s="52">
        <v>0</v>
      </c>
      <c r="K139" s="135">
        <v>0</v>
      </c>
      <c r="L139" s="52">
        <v>0</v>
      </c>
      <c r="M139" s="52">
        <v>0</v>
      </c>
      <c r="N139" s="52" t="e">
        <f>SUM(#REF!)</f>
        <v>#REF!</v>
      </c>
      <c r="O139" s="52" t="e">
        <f>SUM(#REF!)</f>
        <v>#REF!</v>
      </c>
      <c r="P139" s="52">
        <v>0</v>
      </c>
      <c r="Q139" s="52"/>
      <c r="R139" s="52">
        <v>0</v>
      </c>
      <c r="S139" s="52"/>
      <c r="T139" s="52" t="e">
        <f>#REF!</f>
        <v>#REF!</v>
      </c>
      <c r="U139" s="52"/>
      <c r="V139" s="52" t="e">
        <f t="shared" si="368"/>
        <v>#REF!</v>
      </c>
      <c r="W139" s="52" t="e">
        <f t="shared" si="369"/>
        <v>#REF!</v>
      </c>
      <c r="X139" s="52" t="e">
        <f t="shared" si="370"/>
        <v>#REF!</v>
      </c>
      <c r="Y139" s="52" t="e">
        <f t="shared" si="371"/>
        <v>#REF!</v>
      </c>
      <c r="Z139" s="52" t="e">
        <f t="shared" si="372"/>
        <v>#REF!</v>
      </c>
      <c r="AA139" s="52" t="e">
        <f t="shared" si="373"/>
        <v>#REF!</v>
      </c>
      <c r="AB139" s="52" t="e">
        <f t="shared" si="374"/>
        <v>#REF!</v>
      </c>
      <c r="AC139" s="52">
        <v>0</v>
      </c>
      <c r="AD139" s="52" t="e">
        <f t="shared" si="375"/>
        <v>#REF!</v>
      </c>
      <c r="AE139" s="52" t="e">
        <f t="shared" si="376"/>
        <v>#REF!</v>
      </c>
      <c r="AF139" s="52" t="e">
        <f t="shared" si="377"/>
        <v>#REF!</v>
      </c>
      <c r="AG139" s="52" t="e">
        <f t="shared" si="378"/>
        <v>#REF!</v>
      </c>
      <c r="AH139" s="26" t="e">
        <f t="shared" si="199"/>
        <v>#REF!</v>
      </c>
    </row>
    <row r="140" spans="1:34" s="53" customFormat="1" x14ac:dyDescent="0.65">
      <c r="A140" s="144"/>
      <c r="B140" s="144" t="s">
        <v>119</v>
      </c>
      <c r="C140" s="52">
        <v>67.111111111111114</v>
      </c>
      <c r="D140" s="52">
        <v>0</v>
      </c>
      <c r="E140" s="52">
        <v>4.1111111111111107</v>
      </c>
      <c r="F140" s="52">
        <v>0</v>
      </c>
      <c r="G140" s="52" t="e">
        <f>SUM(#REF!)</f>
        <v>#REF!</v>
      </c>
      <c r="H140" s="52" t="e">
        <f>SUM(#REF!)</f>
        <v>#REF!</v>
      </c>
      <c r="I140" s="52" t="e">
        <f>SUM(#REF!+#REF!)</f>
        <v>#REF!</v>
      </c>
      <c r="J140" s="52">
        <v>0</v>
      </c>
      <c r="K140" s="135">
        <v>0</v>
      </c>
      <c r="L140" s="52">
        <v>0</v>
      </c>
      <c r="M140" s="52">
        <v>0</v>
      </c>
      <c r="N140" s="52" t="e">
        <f>SUM(#REF!)</f>
        <v>#REF!</v>
      </c>
      <c r="O140" s="52" t="e">
        <f>SUM(#REF!)</f>
        <v>#REF!</v>
      </c>
      <c r="P140" s="52">
        <v>0</v>
      </c>
      <c r="Q140" s="52"/>
      <c r="R140" s="52">
        <v>0</v>
      </c>
      <c r="S140" s="52"/>
      <c r="T140" s="52" t="e">
        <f>#REF!</f>
        <v>#REF!</v>
      </c>
      <c r="U140" s="52"/>
      <c r="V140" s="52" t="e">
        <f t="shared" si="368"/>
        <v>#REF!</v>
      </c>
      <c r="W140" s="52" t="e">
        <f t="shared" si="369"/>
        <v>#REF!</v>
      </c>
      <c r="X140" s="52" t="e">
        <f t="shared" si="370"/>
        <v>#REF!</v>
      </c>
      <c r="Y140" s="52" t="e">
        <f t="shared" si="371"/>
        <v>#REF!</v>
      </c>
      <c r="Z140" s="52" t="e">
        <f t="shared" si="372"/>
        <v>#REF!</v>
      </c>
      <c r="AA140" s="52" t="e">
        <f t="shared" si="373"/>
        <v>#REF!</v>
      </c>
      <c r="AB140" s="52" t="e">
        <f t="shared" si="374"/>
        <v>#REF!</v>
      </c>
      <c r="AC140" s="52">
        <v>0</v>
      </c>
      <c r="AD140" s="52" t="e">
        <f t="shared" si="375"/>
        <v>#REF!</v>
      </c>
      <c r="AE140" s="52" t="e">
        <f t="shared" si="376"/>
        <v>#REF!</v>
      </c>
      <c r="AF140" s="52" t="e">
        <f t="shared" si="377"/>
        <v>#REF!</v>
      </c>
      <c r="AG140" s="52" t="e">
        <f t="shared" si="378"/>
        <v>#REF!</v>
      </c>
      <c r="AH140" s="26" t="e">
        <f t="shared" si="199"/>
        <v>#REF!</v>
      </c>
    </row>
    <row r="141" spans="1:34" s="53" customFormat="1" x14ac:dyDescent="0.65">
      <c r="A141" s="144"/>
      <c r="B141" s="144" t="s">
        <v>203</v>
      </c>
      <c r="C141" s="52">
        <v>0</v>
      </c>
      <c r="D141" s="52">
        <v>0</v>
      </c>
      <c r="E141" s="52">
        <v>0</v>
      </c>
      <c r="F141" s="52">
        <v>0</v>
      </c>
      <c r="G141" s="52" t="e">
        <f>SUM(#REF!)</f>
        <v>#REF!</v>
      </c>
      <c r="H141" s="52" t="e">
        <f>SUM(#REF!)</f>
        <v>#REF!</v>
      </c>
      <c r="I141" s="52" t="e">
        <f>SUM(#REF!+#REF!)</f>
        <v>#REF!</v>
      </c>
      <c r="J141" s="52">
        <v>0</v>
      </c>
      <c r="K141" s="135">
        <v>0</v>
      </c>
      <c r="L141" s="52">
        <v>0</v>
      </c>
      <c r="M141" s="52">
        <v>0</v>
      </c>
      <c r="N141" s="52" t="e">
        <f>SUM(#REF!)</f>
        <v>#REF!</v>
      </c>
      <c r="O141" s="52" t="e">
        <f>SUM(#REF!)</f>
        <v>#REF!</v>
      </c>
      <c r="P141" s="52">
        <v>0</v>
      </c>
      <c r="Q141" s="52"/>
      <c r="R141" s="52">
        <v>0</v>
      </c>
      <c r="S141" s="52"/>
      <c r="T141" s="52" t="e">
        <f>#REF!</f>
        <v>#REF!</v>
      </c>
      <c r="U141" s="52"/>
      <c r="V141" s="52" t="e">
        <f t="shared" si="368"/>
        <v>#REF!</v>
      </c>
      <c r="W141" s="52" t="e">
        <f t="shared" si="369"/>
        <v>#REF!</v>
      </c>
      <c r="X141" s="52" t="e">
        <f t="shared" si="370"/>
        <v>#REF!</v>
      </c>
      <c r="Y141" s="52" t="e">
        <f t="shared" si="371"/>
        <v>#REF!</v>
      </c>
      <c r="Z141" s="52" t="e">
        <f t="shared" si="372"/>
        <v>#REF!</v>
      </c>
      <c r="AA141" s="52" t="e">
        <f t="shared" si="373"/>
        <v>#REF!</v>
      </c>
      <c r="AB141" s="52" t="e">
        <f t="shared" si="374"/>
        <v>#REF!</v>
      </c>
      <c r="AC141" s="52">
        <v>0</v>
      </c>
      <c r="AD141" s="52" t="e">
        <f t="shared" si="375"/>
        <v>#REF!</v>
      </c>
      <c r="AE141" s="52" t="e">
        <f t="shared" si="376"/>
        <v>#REF!</v>
      </c>
      <c r="AF141" s="52" t="e">
        <f t="shared" si="377"/>
        <v>#REF!</v>
      </c>
      <c r="AG141" s="52" t="e">
        <f t="shared" si="378"/>
        <v>#REF!</v>
      </c>
      <c r="AH141" s="26" t="e">
        <f t="shared" si="199"/>
        <v>#REF!</v>
      </c>
    </row>
    <row r="142" spans="1:34" s="26" customFormat="1" x14ac:dyDescent="0.65">
      <c r="A142" s="159" t="s">
        <v>243</v>
      </c>
      <c r="B142" s="145"/>
      <c r="C142" s="39">
        <v>0</v>
      </c>
      <c r="D142" s="39">
        <v>0</v>
      </c>
      <c r="E142" s="39">
        <v>0</v>
      </c>
      <c r="F142" s="39">
        <v>0</v>
      </c>
      <c r="G142" s="39" t="e">
        <f t="shared" ref="G142:AG142" si="379">SUM(G143)</f>
        <v>#REF!</v>
      </c>
      <c r="H142" s="39" t="e">
        <f t="shared" si="379"/>
        <v>#REF!</v>
      </c>
      <c r="I142" s="39" t="e">
        <f t="shared" si="379"/>
        <v>#REF!</v>
      </c>
      <c r="J142" s="39">
        <v>5.833333333333333</v>
      </c>
      <c r="K142" s="134">
        <v>0</v>
      </c>
      <c r="L142" s="39">
        <v>0</v>
      </c>
      <c r="M142" s="39">
        <v>0</v>
      </c>
      <c r="N142" s="39" t="e">
        <f t="shared" si="379"/>
        <v>#REF!</v>
      </c>
      <c r="O142" s="39">
        <f t="shared" si="379"/>
        <v>0</v>
      </c>
      <c r="P142" s="39">
        <f t="shared" si="379"/>
        <v>1</v>
      </c>
      <c r="Q142" s="39">
        <f t="shared" si="379"/>
        <v>0</v>
      </c>
      <c r="R142" s="39">
        <v>0</v>
      </c>
      <c r="S142" s="39">
        <f t="shared" si="379"/>
        <v>0</v>
      </c>
      <c r="T142" s="39" t="e">
        <f t="shared" si="379"/>
        <v>#REF!</v>
      </c>
      <c r="U142" s="39">
        <f t="shared" si="379"/>
        <v>0</v>
      </c>
      <c r="V142" s="39" t="e">
        <f t="shared" si="379"/>
        <v>#REF!</v>
      </c>
      <c r="W142" s="39" t="e">
        <f t="shared" si="379"/>
        <v>#REF!</v>
      </c>
      <c r="X142" s="39" t="e">
        <f t="shared" si="379"/>
        <v>#REF!</v>
      </c>
      <c r="Y142" s="39" t="e">
        <f t="shared" si="379"/>
        <v>#REF!</v>
      </c>
      <c r="Z142" s="39">
        <f t="shared" si="379"/>
        <v>0</v>
      </c>
      <c r="AA142" s="39" t="e">
        <f t="shared" si="379"/>
        <v>#REF!</v>
      </c>
      <c r="AB142" s="39" t="e">
        <f t="shared" si="379"/>
        <v>#REF!</v>
      </c>
      <c r="AC142" s="39">
        <f t="shared" si="379"/>
        <v>0</v>
      </c>
      <c r="AD142" s="39" t="e">
        <f t="shared" si="379"/>
        <v>#REF!</v>
      </c>
      <c r="AE142" s="39" t="e">
        <f t="shared" si="379"/>
        <v>#REF!</v>
      </c>
      <c r="AF142" s="39" t="e">
        <f t="shared" si="379"/>
        <v>#REF!</v>
      </c>
      <c r="AG142" s="39" t="e">
        <f t="shared" si="379"/>
        <v>#REF!</v>
      </c>
      <c r="AH142" s="26" t="e">
        <f t="shared" ref="AH142:AH206" si="380">AA142+AD142</f>
        <v>#REF!</v>
      </c>
    </row>
    <row r="143" spans="1:34" s="53" customFormat="1" x14ac:dyDescent="0.65">
      <c r="A143" s="144"/>
      <c r="B143" s="146" t="s">
        <v>244</v>
      </c>
      <c r="C143" s="52">
        <v>0</v>
      </c>
      <c r="D143" s="52">
        <v>0</v>
      </c>
      <c r="E143" s="52">
        <v>0</v>
      </c>
      <c r="F143" s="52">
        <v>0</v>
      </c>
      <c r="G143" s="52" t="e">
        <f>#REF!</f>
        <v>#REF!</v>
      </c>
      <c r="H143" s="52" t="e">
        <f>#REF!</f>
        <v>#REF!</v>
      </c>
      <c r="I143" s="52" t="e">
        <f>#REF!+#REF!</f>
        <v>#REF!</v>
      </c>
      <c r="J143" s="52">
        <v>5.833333333333333</v>
      </c>
      <c r="K143" s="135">
        <v>0</v>
      </c>
      <c r="L143" s="52">
        <v>0</v>
      </c>
      <c r="M143" s="52">
        <v>0</v>
      </c>
      <c r="N143" s="52" t="e">
        <f>#REF!</f>
        <v>#REF!</v>
      </c>
      <c r="O143" s="52">
        <v>0</v>
      </c>
      <c r="P143" s="52">
        <v>1</v>
      </c>
      <c r="Q143" s="52"/>
      <c r="R143" s="52">
        <v>0</v>
      </c>
      <c r="S143" s="52"/>
      <c r="T143" s="52" t="e">
        <f>#REF!</f>
        <v>#REF!</v>
      </c>
      <c r="U143" s="52"/>
      <c r="V143" s="52" t="e">
        <f t="shared" ref="V143" si="381">SUM(C143+E143+G143)/2+I143</f>
        <v>#REF!</v>
      </c>
      <c r="W143" s="52" t="e">
        <f t="shared" ref="W143" si="382">SUM(D143+F143+H143)/3</f>
        <v>#REF!</v>
      </c>
      <c r="X143" s="52" t="e">
        <f t="shared" ref="X143" si="383">V143+W143</f>
        <v>#REF!</v>
      </c>
      <c r="Y143" s="52" t="e">
        <f t="shared" ref="Y143" si="384">SUM(J143+L143+N143)/2</f>
        <v>#REF!</v>
      </c>
      <c r="Z143" s="52">
        <f t="shared" ref="Z143" si="385">SUM(K143+M143+O143)/3</f>
        <v>0</v>
      </c>
      <c r="AA143" s="52" t="e">
        <f t="shared" ref="AA143" si="386">Y143+Z143</f>
        <v>#REF!</v>
      </c>
      <c r="AB143" s="52" t="e">
        <f t="shared" ref="AB143" si="387">SUM(P143+R143+T143)/2</f>
        <v>#REF!</v>
      </c>
      <c r="AC143" s="52">
        <v>0</v>
      </c>
      <c r="AD143" s="52" t="e">
        <f t="shared" ref="AD143" si="388">AB143+AC143</f>
        <v>#REF!</v>
      </c>
      <c r="AE143" s="52" t="e">
        <f t="shared" ref="AE143" si="389">V143+Y143+AB143</f>
        <v>#REF!</v>
      </c>
      <c r="AF143" s="52" t="e">
        <f t="shared" ref="AF143" si="390">W143+Z143+AC143</f>
        <v>#REF!</v>
      </c>
      <c r="AG143" s="52" t="e">
        <f t="shared" ref="AG143" si="391">AE143+AF143</f>
        <v>#REF!</v>
      </c>
      <c r="AH143" s="26" t="e">
        <f t="shared" si="380"/>
        <v>#REF!</v>
      </c>
    </row>
    <row r="144" spans="1:34" s="24" customFormat="1" x14ac:dyDescent="0.65">
      <c r="A144" s="293" t="s">
        <v>120</v>
      </c>
      <c r="B144" s="293"/>
      <c r="C144" s="25">
        <v>5687.4444444444443</v>
      </c>
      <c r="D144" s="25">
        <v>33.769230769230774</v>
      </c>
      <c r="E144" s="25">
        <v>74.555555555555557</v>
      </c>
      <c r="F144" s="25">
        <v>41.53846153846154</v>
      </c>
      <c r="G144" s="25" t="e">
        <f t="shared" ref="G144:AG144" si="392">SUM(G145+G147+G171+G194+G218+G228+G234)</f>
        <v>#REF!</v>
      </c>
      <c r="H144" s="25" t="e">
        <f t="shared" si="392"/>
        <v>#REF!</v>
      </c>
      <c r="I144" s="25" t="e">
        <f t="shared" si="392"/>
        <v>#REF!</v>
      </c>
      <c r="J144" s="25">
        <v>183.33333333333334</v>
      </c>
      <c r="K144" s="136">
        <v>126.44444444444444</v>
      </c>
      <c r="L144" s="25">
        <v>74.583333333333329</v>
      </c>
      <c r="M144" s="25">
        <v>84.333333333333343</v>
      </c>
      <c r="N144" s="25" t="e">
        <f t="shared" si="392"/>
        <v>#REF!</v>
      </c>
      <c r="O144" s="25" t="e">
        <f t="shared" si="392"/>
        <v>#REF!</v>
      </c>
      <c r="P144" s="25">
        <f t="shared" si="392"/>
        <v>166.26</v>
      </c>
      <c r="Q144" s="25">
        <f t="shared" si="392"/>
        <v>0</v>
      </c>
      <c r="R144" s="25">
        <v>3.6666666666666665</v>
      </c>
      <c r="S144" s="25">
        <f t="shared" si="392"/>
        <v>0</v>
      </c>
      <c r="T144" s="25" t="e">
        <f t="shared" si="392"/>
        <v>#REF!</v>
      </c>
      <c r="U144" s="25">
        <f t="shared" si="392"/>
        <v>0</v>
      </c>
      <c r="V144" s="25" t="e">
        <f t="shared" si="392"/>
        <v>#REF!</v>
      </c>
      <c r="W144" s="25" t="e">
        <f t="shared" si="392"/>
        <v>#REF!</v>
      </c>
      <c r="X144" s="25" t="e">
        <f t="shared" si="392"/>
        <v>#REF!</v>
      </c>
      <c r="Y144" s="25" t="e">
        <f t="shared" si="392"/>
        <v>#REF!</v>
      </c>
      <c r="Z144" s="25" t="e">
        <f t="shared" si="392"/>
        <v>#REF!</v>
      </c>
      <c r="AA144" s="25" t="e">
        <f t="shared" si="392"/>
        <v>#REF!</v>
      </c>
      <c r="AB144" s="25" t="e">
        <f t="shared" si="392"/>
        <v>#REF!</v>
      </c>
      <c r="AC144" s="25">
        <f t="shared" si="392"/>
        <v>0</v>
      </c>
      <c r="AD144" s="25" t="e">
        <f t="shared" si="392"/>
        <v>#REF!</v>
      </c>
      <c r="AE144" s="25" t="e">
        <f t="shared" si="392"/>
        <v>#REF!</v>
      </c>
      <c r="AF144" s="25" t="e">
        <f t="shared" si="392"/>
        <v>#REF!</v>
      </c>
      <c r="AG144" s="25" t="e">
        <f t="shared" si="392"/>
        <v>#REF!</v>
      </c>
      <c r="AH144" s="24" t="e">
        <f t="shared" si="380"/>
        <v>#REF!</v>
      </c>
    </row>
    <row r="145" spans="1:34" s="26" customFormat="1" x14ac:dyDescent="0.65">
      <c r="A145" s="145" t="s">
        <v>121</v>
      </c>
      <c r="B145" s="145"/>
      <c r="C145" s="39">
        <v>647.5</v>
      </c>
      <c r="D145" s="39">
        <v>0</v>
      </c>
      <c r="E145" s="39">
        <v>0</v>
      </c>
      <c r="F145" s="39">
        <v>0</v>
      </c>
      <c r="G145" s="39" t="e">
        <f t="shared" ref="G145:AG145" si="393">SUM(G146)</f>
        <v>#REF!</v>
      </c>
      <c r="H145" s="39" t="e">
        <f t="shared" si="393"/>
        <v>#REF!</v>
      </c>
      <c r="I145" s="39" t="e">
        <f t="shared" si="393"/>
        <v>#REF!</v>
      </c>
      <c r="J145" s="39">
        <v>0</v>
      </c>
      <c r="K145" s="134">
        <v>0</v>
      </c>
      <c r="L145" s="39">
        <v>0</v>
      </c>
      <c r="M145" s="39">
        <v>0</v>
      </c>
      <c r="N145" s="39" t="e">
        <f t="shared" si="393"/>
        <v>#REF!</v>
      </c>
      <c r="O145" s="39" t="e">
        <f t="shared" si="393"/>
        <v>#REF!</v>
      </c>
      <c r="P145" s="39">
        <f t="shared" si="393"/>
        <v>0</v>
      </c>
      <c r="Q145" s="39">
        <f t="shared" si="393"/>
        <v>0</v>
      </c>
      <c r="R145" s="39">
        <v>0</v>
      </c>
      <c r="S145" s="39">
        <f t="shared" si="393"/>
        <v>0</v>
      </c>
      <c r="T145" s="39" t="e">
        <f t="shared" si="393"/>
        <v>#REF!</v>
      </c>
      <c r="U145" s="39">
        <f t="shared" si="393"/>
        <v>0</v>
      </c>
      <c r="V145" s="39" t="e">
        <f t="shared" si="393"/>
        <v>#REF!</v>
      </c>
      <c r="W145" s="39" t="e">
        <f t="shared" si="393"/>
        <v>#REF!</v>
      </c>
      <c r="X145" s="39" t="e">
        <f t="shared" si="393"/>
        <v>#REF!</v>
      </c>
      <c r="Y145" s="39" t="e">
        <f t="shared" si="393"/>
        <v>#REF!</v>
      </c>
      <c r="Z145" s="39" t="e">
        <f t="shared" si="393"/>
        <v>#REF!</v>
      </c>
      <c r="AA145" s="39" t="e">
        <f t="shared" si="393"/>
        <v>#REF!</v>
      </c>
      <c r="AB145" s="39" t="e">
        <f t="shared" si="393"/>
        <v>#REF!</v>
      </c>
      <c r="AC145" s="39">
        <f t="shared" si="393"/>
        <v>0</v>
      </c>
      <c r="AD145" s="39" t="e">
        <f t="shared" si="393"/>
        <v>#REF!</v>
      </c>
      <c r="AE145" s="39" t="e">
        <f t="shared" si="393"/>
        <v>#REF!</v>
      </c>
      <c r="AF145" s="39" t="e">
        <f t="shared" si="393"/>
        <v>#REF!</v>
      </c>
      <c r="AG145" s="39" t="e">
        <f t="shared" si="393"/>
        <v>#REF!</v>
      </c>
      <c r="AH145" s="26" t="e">
        <f t="shared" si="380"/>
        <v>#REF!</v>
      </c>
    </row>
    <row r="146" spans="1:34" s="53" customFormat="1" x14ac:dyDescent="0.65">
      <c r="A146" s="144"/>
      <c r="B146" s="144" t="s">
        <v>204</v>
      </c>
      <c r="C146" s="52">
        <v>647.5</v>
      </c>
      <c r="D146" s="52">
        <v>0</v>
      </c>
      <c r="E146" s="52">
        <v>0</v>
      </c>
      <c r="F146" s="52">
        <v>0</v>
      </c>
      <c r="G146" s="52" t="e">
        <f>SUM(#REF!)</f>
        <v>#REF!</v>
      </c>
      <c r="H146" s="52" t="e">
        <f>SUM(#REF!)</f>
        <v>#REF!</v>
      </c>
      <c r="I146" s="52" t="e">
        <f>SUM(#REF!+#REF!)</f>
        <v>#REF!</v>
      </c>
      <c r="J146" s="52">
        <v>0</v>
      </c>
      <c r="K146" s="135">
        <v>0</v>
      </c>
      <c r="L146" s="52">
        <v>0</v>
      </c>
      <c r="M146" s="52">
        <v>0</v>
      </c>
      <c r="N146" s="52" t="e">
        <f>SUM(#REF!)</f>
        <v>#REF!</v>
      </c>
      <c r="O146" s="52" t="e">
        <f>SUM(#REF!)</f>
        <v>#REF!</v>
      </c>
      <c r="P146" s="52">
        <v>0</v>
      </c>
      <c r="Q146" s="52"/>
      <c r="R146" s="52">
        <v>0</v>
      </c>
      <c r="S146" s="52"/>
      <c r="T146" s="52" t="e">
        <f>#REF!</f>
        <v>#REF!</v>
      </c>
      <c r="U146" s="52"/>
      <c r="V146" s="52" t="e">
        <f>SUM(C146+E146+G146)/2+I146</f>
        <v>#REF!</v>
      </c>
      <c r="W146" s="52" t="e">
        <f>SUM(D146+F146+H146)/3</f>
        <v>#REF!</v>
      </c>
      <c r="X146" s="52" t="e">
        <f>V146+W146</f>
        <v>#REF!</v>
      </c>
      <c r="Y146" s="52" t="e">
        <f t="shared" ref="Y146" si="394">SUM(J146+L146+N146)/2</f>
        <v>#REF!</v>
      </c>
      <c r="Z146" s="52" t="e">
        <f t="shared" ref="Z146" si="395">SUM(K146+M146+O146)/3</f>
        <v>#REF!</v>
      </c>
      <c r="AA146" s="52" t="e">
        <f t="shared" ref="AA146" si="396">Y146+Z146</f>
        <v>#REF!</v>
      </c>
      <c r="AB146" s="52" t="e">
        <f>SUM(P146+R146+T146)/2</f>
        <v>#REF!</v>
      </c>
      <c r="AC146" s="52">
        <v>0</v>
      </c>
      <c r="AD146" s="52" t="e">
        <f>AB146+AC146</f>
        <v>#REF!</v>
      </c>
      <c r="AE146" s="52" t="e">
        <f>V146+Y146+AB146</f>
        <v>#REF!</v>
      </c>
      <c r="AF146" s="52" t="e">
        <f>W146+Z146+AC146</f>
        <v>#REF!</v>
      </c>
      <c r="AG146" s="52" t="e">
        <f>AE146+AF146</f>
        <v>#REF!</v>
      </c>
      <c r="AH146" s="26" t="e">
        <f t="shared" si="380"/>
        <v>#REF!</v>
      </c>
    </row>
    <row r="147" spans="1:34" s="26" customFormat="1" x14ac:dyDescent="0.65">
      <c r="A147" s="145" t="s">
        <v>122</v>
      </c>
      <c r="B147" s="145"/>
      <c r="C147" s="39">
        <v>1575.8888888888889</v>
      </c>
      <c r="D147" s="39">
        <v>0</v>
      </c>
      <c r="E147" s="39">
        <v>27</v>
      </c>
      <c r="F147" s="39">
        <v>0</v>
      </c>
      <c r="G147" s="39" t="e">
        <f t="shared" ref="G147:AG147" si="397">SUM(G148+G152+G154+G161+G163+G165+G167+G169)</f>
        <v>#REF!</v>
      </c>
      <c r="H147" s="39" t="e">
        <f t="shared" si="397"/>
        <v>#REF!</v>
      </c>
      <c r="I147" s="39" t="e">
        <f t="shared" si="397"/>
        <v>#REF!</v>
      </c>
      <c r="J147" s="39">
        <v>18.916666666666664</v>
      </c>
      <c r="K147" s="134">
        <v>0</v>
      </c>
      <c r="L147" s="39">
        <v>12</v>
      </c>
      <c r="M147" s="39">
        <v>0</v>
      </c>
      <c r="N147" s="39" t="e">
        <f t="shared" si="397"/>
        <v>#REF!</v>
      </c>
      <c r="O147" s="39" t="e">
        <f t="shared" si="397"/>
        <v>#REF!</v>
      </c>
      <c r="P147" s="39">
        <f t="shared" si="397"/>
        <v>28.5</v>
      </c>
      <c r="Q147" s="39">
        <f t="shared" si="397"/>
        <v>0</v>
      </c>
      <c r="R147" s="39">
        <v>0</v>
      </c>
      <c r="S147" s="39">
        <f t="shared" si="397"/>
        <v>0</v>
      </c>
      <c r="T147" s="39" t="e">
        <f t="shared" si="397"/>
        <v>#REF!</v>
      </c>
      <c r="U147" s="39">
        <f t="shared" si="397"/>
        <v>0</v>
      </c>
      <c r="V147" s="39" t="e">
        <f t="shared" si="397"/>
        <v>#REF!</v>
      </c>
      <c r="W147" s="39" t="e">
        <f t="shared" si="397"/>
        <v>#REF!</v>
      </c>
      <c r="X147" s="39" t="e">
        <f t="shared" si="397"/>
        <v>#REF!</v>
      </c>
      <c r="Y147" s="39" t="e">
        <f t="shared" si="397"/>
        <v>#REF!</v>
      </c>
      <c r="Z147" s="39" t="e">
        <f t="shared" si="397"/>
        <v>#REF!</v>
      </c>
      <c r="AA147" s="39" t="e">
        <f t="shared" si="397"/>
        <v>#REF!</v>
      </c>
      <c r="AB147" s="39" t="e">
        <f t="shared" si="397"/>
        <v>#REF!</v>
      </c>
      <c r="AC147" s="39">
        <f t="shared" si="397"/>
        <v>0</v>
      </c>
      <c r="AD147" s="39" t="e">
        <f t="shared" si="397"/>
        <v>#REF!</v>
      </c>
      <c r="AE147" s="39" t="e">
        <f t="shared" si="397"/>
        <v>#REF!</v>
      </c>
      <c r="AF147" s="39" t="e">
        <f t="shared" si="397"/>
        <v>#REF!</v>
      </c>
      <c r="AG147" s="39" t="e">
        <f t="shared" si="397"/>
        <v>#REF!</v>
      </c>
      <c r="AH147" s="26" t="e">
        <f t="shared" si="380"/>
        <v>#REF!</v>
      </c>
    </row>
    <row r="148" spans="1:34" s="26" customFormat="1" x14ac:dyDescent="0.65">
      <c r="A148" s="145"/>
      <c r="B148" s="145" t="s">
        <v>123</v>
      </c>
      <c r="C148" s="39">
        <v>88.277777777777771</v>
      </c>
      <c r="D148" s="39">
        <v>0</v>
      </c>
      <c r="E148" s="39">
        <v>4.333333333333333</v>
      </c>
      <c r="F148" s="39">
        <v>0</v>
      </c>
      <c r="G148" s="39" t="e">
        <f t="shared" ref="G148:AG148" si="398">SUM(G149:G151)</f>
        <v>#REF!</v>
      </c>
      <c r="H148" s="39" t="e">
        <f t="shared" si="398"/>
        <v>#REF!</v>
      </c>
      <c r="I148" s="39" t="e">
        <f t="shared" si="398"/>
        <v>#REF!</v>
      </c>
      <c r="J148" s="39">
        <v>0</v>
      </c>
      <c r="K148" s="134">
        <v>0</v>
      </c>
      <c r="L148" s="39">
        <v>0</v>
      </c>
      <c r="M148" s="39">
        <v>0</v>
      </c>
      <c r="N148" s="39" t="e">
        <f t="shared" si="398"/>
        <v>#REF!</v>
      </c>
      <c r="O148" s="39" t="e">
        <f t="shared" si="398"/>
        <v>#REF!</v>
      </c>
      <c r="P148" s="39">
        <f t="shared" si="398"/>
        <v>0</v>
      </c>
      <c r="Q148" s="39">
        <f t="shared" si="398"/>
        <v>0</v>
      </c>
      <c r="R148" s="39">
        <v>0</v>
      </c>
      <c r="S148" s="39">
        <f t="shared" si="398"/>
        <v>0</v>
      </c>
      <c r="T148" s="39" t="e">
        <f t="shared" si="398"/>
        <v>#REF!</v>
      </c>
      <c r="U148" s="39">
        <f t="shared" si="398"/>
        <v>0</v>
      </c>
      <c r="V148" s="39" t="e">
        <f t="shared" si="398"/>
        <v>#REF!</v>
      </c>
      <c r="W148" s="39" t="e">
        <f t="shared" si="398"/>
        <v>#REF!</v>
      </c>
      <c r="X148" s="39" t="e">
        <f t="shared" si="398"/>
        <v>#REF!</v>
      </c>
      <c r="Y148" s="39" t="e">
        <f t="shared" si="398"/>
        <v>#REF!</v>
      </c>
      <c r="Z148" s="39" t="e">
        <f t="shared" si="398"/>
        <v>#REF!</v>
      </c>
      <c r="AA148" s="39" t="e">
        <f t="shared" si="398"/>
        <v>#REF!</v>
      </c>
      <c r="AB148" s="39" t="e">
        <f t="shared" si="398"/>
        <v>#REF!</v>
      </c>
      <c r="AC148" s="39">
        <f t="shared" si="398"/>
        <v>0</v>
      </c>
      <c r="AD148" s="39" t="e">
        <f t="shared" si="398"/>
        <v>#REF!</v>
      </c>
      <c r="AE148" s="39" t="e">
        <f t="shared" si="398"/>
        <v>#REF!</v>
      </c>
      <c r="AF148" s="39" t="e">
        <f t="shared" si="398"/>
        <v>#REF!</v>
      </c>
      <c r="AG148" s="39" t="e">
        <f t="shared" si="398"/>
        <v>#REF!</v>
      </c>
      <c r="AH148" s="26" t="e">
        <f t="shared" si="380"/>
        <v>#REF!</v>
      </c>
    </row>
    <row r="149" spans="1:34" s="53" customFormat="1" x14ac:dyDescent="0.65">
      <c r="A149" s="144"/>
      <c r="B149" s="144" t="s">
        <v>124</v>
      </c>
      <c r="C149" s="52">
        <v>22.944444444444443</v>
      </c>
      <c r="D149" s="52">
        <v>0</v>
      </c>
      <c r="E149" s="52">
        <v>1.3333333333333333</v>
      </c>
      <c r="F149" s="52">
        <v>0</v>
      </c>
      <c r="G149" s="52" t="e">
        <f>SUM(#REF!)</f>
        <v>#REF!</v>
      </c>
      <c r="H149" s="52" t="e">
        <f>SUM(#REF!)</f>
        <v>#REF!</v>
      </c>
      <c r="I149" s="52" t="e">
        <f>SUM(#REF!+#REF!)</f>
        <v>#REF!</v>
      </c>
      <c r="J149" s="52">
        <v>0</v>
      </c>
      <c r="K149" s="135">
        <v>0</v>
      </c>
      <c r="L149" s="52">
        <v>0</v>
      </c>
      <c r="M149" s="52">
        <v>0</v>
      </c>
      <c r="N149" s="52" t="e">
        <f>SUM(#REF!)</f>
        <v>#REF!</v>
      </c>
      <c r="O149" s="52" t="e">
        <f>SUM(#REF!)</f>
        <v>#REF!</v>
      </c>
      <c r="P149" s="52">
        <v>0</v>
      </c>
      <c r="Q149" s="52"/>
      <c r="R149" s="52">
        <v>0</v>
      </c>
      <c r="S149" s="52"/>
      <c r="T149" s="52" t="e">
        <f>#REF!</f>
        <v>#REF!</v>
      </c>
      <c r="U149" s="52"/>
      <c r="V149" s="52" t="e">
        <f t="shared" ref="V149:V151" si="399">SUM(C149+E149+G149)/2+I149</f>
        <v>#REF!</v>
      </c>
      <c r="W149" s="52" t="e">
        <f t="shared" ref="W149:W151" si="400">SUM(D149+F149+H149)/3</f>
        <v>#REF!</v>
      </c>
      <c r="X149" s="52" t="e">
        <f t="shared" ref="X149:X151" si="401">V149+W149</f>
        <v>#REF!</v>
      </c>
      <c r="Y149" s="52" t="e">
        <f t="shared" ref="Y149:Y151" si="402">SUM(J149+L149+N149)/2</f>
        <v>#REF!</v>
      </c>
      <c r="Z149" s="52" t="e">
        <f t="shared" ref="Z149:Z151" si="403">SUM(K149+M149+O149)/3</f>
        <v>#REF!</v>
      </c>
      <c r="AA149" s="52" t="e">
        <f t="shared" ref="AA149:AA151" si="404">Y149+Z149</f>
        <v>#REF!</v>
      </c>
      <c r="AB149" s="52" t="e">
        <f t="shared" ref="AB149:AB151" si="405">SUM(P149+R149+T149)/2</f>
        <v>#REF!</v>
      </c>
      <c r="AC149" s="52">
        <v>0</v>
      </c>
      <c r="AD149" s="52" t="e">
        <f t="shared" ref="AD149:AD151" si="406">AB149+AC149</f>
        <v>#REF!</v>
      </c>
      <c r="AE149" s="52" t="e">
        <f t="shared" ref="AE149:AE151" si="407">V149+Y149+AB149</f>
        <v>#REF!</v>
      </c>
      <c r="AF149" s="52" t="e">
        <f t="shared" ref="AF149:AF151" si="408">W149+Z149+AC149</f>
        <v>#REF!</v>
      </c>
      <c r="AG149" s="52" t="e">
        <f t="shared" ref="AG149:AG151" si="409">AE149+AF149</f>
        <v>#REF!</v>
      </c>
      <c r="AH149" s="26" t="e">
        <f t="shared" si="380"/>
        <v>#REF!</v>
      </c>
    </row>
    <row r="150" spans="1:34" s="53" customFormat="1" x14ac:dyDescent="0.65">
      <c r="A150" s="144"/>
      <c r="B150" s="144" t="s">
        <v>205</v>
      </c>
      <c r="C150" s="52">
        <v>65.333333333333329</v>
      </c>
      <c r="D150" s="52">
        <v>0</v>
      </c>
      <c r="E150" s="52">
        <v>3</v>
      </c>
      <c r="F150" s="52">
        <v>0</v>
      </c>
      <c r="G150" s="52" t="e">
        <f>SUM(#REF!)</f>
        <v>#REF!</v>
      </c>
      <c r="H150" s="52" t="e">
        <f>SUM(#REF!)</f>
        <v>#REF!</v>
      </c>
      <c r="I150" s="52" t="e">
        <f>SUM(#REF!+#REF!)</f>
        <v>#REF!</v>
      </c>
      <c r="J150" s="52">
        <v>0</v>
      </c>
      <c r="K150" s="135">
        <v>0</v>
      </c>
      <c r="L150" s="52">
        <v>0</v>
      </c>
      <c r="M150" s="52">
        <v>0</v>
      </c>
      <c r="N150" s="52" t="e">
        <f>SUM(#REF!)</f>
        <v>#REF!</v>
      </c>
      <c r="O150" s="52" t="e">
        <f>SUM(#REF!)</f>
        <v>#REF!</v>
      </c>
      <c r="P150" s="52">
        <v>0</v>
      </c>
      <c r="Q150" s="52"/>
      <c r="R150" s="52">
        <v>0</v>
      </c>
      <c r="S150" s="52"/>
      <c r="T150" s="52" t="e">
        <f>#REF!</f>
        <v>#REF!</v>
      </c>
      <c r="U150" s="52"/>
      <c r="V150" s="52" t="e">
        <f t="shared" si="399"/>
        <v>#REF!</v>
      </c>
      <c r="W150" s="52" t="e">
        <f t="shared" si="400"/>
        <v>#REF!</v>
      </c>
      <c r="X150" s="52" t="e">
        <f t="shared" si="401"/>
        <v>#REF!</v>
      </c>
      <c r="Y150" s="52" t="e">
        <f t="shared" si="402"/>
        <v>#REF!</v>
      </c>
      <c r="Z150" s="52" t="e">
        <f t="shared" si="403"/>
        <v>#REF!</v>
      </c>
      <c r="AA150" s="52" t="e">
        <f t="shared" si="404"/>
        <v>#REF!</v>
      </c>
      <c r="AB150" s="52" t="e">
        <f t="shared" si="405"/>
        <v>#REF!</v>
      </c>
      <c r="AC150" s="52">
        <v>0</v>
      </c>
      <c r="AD150" s="52" t="e">
        <f t="shared" si="406"/>
        <v>#REF!</v>
      </c>
      <c r="AE150" s="52" t="e">
        <f t="shared" si="407"/>
        <v>#REF!</v>
      </c>
      <c r="AF150" s="52" t="e">
        <f t="shared" si="408"/>
        <v>#REF!</v>
      </c>
      <c r="AG150" s="52" t="e">
        <f t="shared" si="409"/>
        <v>#REF!</v>
      </c>
      <c r="AH150" s="26" t="e">
        <f t="shared" si="380"/>
        <v>#REF!</v>
      </c>
    </row>
    <row r="151" spans="1:34" s="53" customFormat="1" x14ac:dyDescent="0.65">
      <c r="A151" s="144"/>
      <c r="B151" s="144" t="s">
        <v>125</v>
      </c>
      <c r="C151" s="52">
        <v>0</v>
      </c>
      <c r="D151" s="52">
        <v>0</v>
      </c>
      <c r="E151" s="52">
        <v>0</v>
      </c>
      <c r="F151" s="52">
        <v>0</v>
      </c>
      <c r="G151" s="52" t="e">
        <f>SUM(#REF!)</f>
        <v>#REF!</v>
      </c>
      <c r="H151" s="52" t="e">
        <f>SUM(#REF!)</f>
        <v>#REF!</v>
      </c>
      <c r="I151" s="52" t="e">
        <f>SUM(#REF!+#REF!)</f>
        <v>#REF!</v>
      </c>
      <c r="J151" s="52">
        <v>0</v>
      </c>
      <c r="K151" s="135">
        <v>0</v>
      </c>
      <c r="L151" s="52">
        <v>0</v>
      </c>
      <c r="M151" s="52">
        <v>0</v>
      </c>
      <c r="N151" s="52" t="e">
        <f>SUM(#REF!)</f>
        <v>#REF!</v>
      </c>
      <c r="O151" s="52" t="e">
        <f>SUM(#REF!)</f>
        <v>#REF!</v>
      </c>
      <c r="P151" s="52">
        <v>0</v>
      </c>
      <c r="Q151" s="52"/>
      <c r="R151" s="52">
        <v>0</v>
      </c>
      <c r="S151" s="52"/>
      <c r="T151" s="52" t="e">
        <f>#REF!</f>
        <v>#REF!</v>
      </c>
      <c r="U151" s="52"/>
      <c r="V151" s="52" t="e">
        <f t="shared" si="399"/>
        <v>#REF!</v>
      </c>
      <c r="W151" s="52" t="e">
        <f t="shared" si="400"/>
        <v>#REF!</v>
      </c>
      <c r="X151" s="52" t="e">
        <f t="shared" si="401"/>
        <v>#REF!</v>
      </c>
      <c r="Y151" s="52" t="e">
        <f t="shared" si="402"/>
        <v>#REF!</v>
      </c>
      <c r="Z151" s="52" t="e">
        <f t="shared" si="403"/>
        <v>#REF!</v>
      </c>
      <c r="AA151" s="52" t="e">
        <f t="shared" si="404"/>
        <v>#REF!</v>
      </c>
      <c r="AB151" s="52" t="e">
        <f t="shared" si="405"/>
        <v>#REF!</v>
      </c>
      <c r="AC151" s="52">
        <v>0</v>
      </c>
      <c r="AD151" s="52" t="e">
        <f t="shared" si="406"/>
        <v>#REF!</v>
      </c>
      <c r="AE151" s="52" t="e">
        <f t="shared" si="407"/>
        <v>#REF!</v>
      </c>
      <c r="AF151" s="52" t="e">
        <f t="shared" si="408"/>
        <v>#REF!</v>
      </c>
      <c r="AG151" s="52" t="e">
        <f t="shared" si="409"/>
        <v>#REF!</v>
      </c>
      <c r="AH151" s="26" t="e">
        <f t="shared" si="380"/>
        <v>#REF!</v>
      </c>
    </row>
    <row r="152" spans="1:34" s="26" customFormat="1" x14ac:dyDescent="0.65">
      <c r="A152" s="145"/>
      <c r="B152" s="145" t="s">
        <v>126</v>
      </c>
      <c r="C152" s="39">
        <v>86.388888888888886</v>
      </c>
      <c r="D152" s="39">
        <v>0</v>
      </c>
      <c r="E152" s="39">
        <v>5.2222222222222223</v>
      </c>
      <c r="F152" s="39">
        <v>0</v>
      </c>
      <c r="G152" s="39" t="e">
        <f t="shared" ref="G152:AG152" si="410">SUM(G153)</f>
        <v>#REF!</v>
      </c>
      <c r="H152" s="39" t="e">
        <f t="shared" si="410"/>
        <v>#REF!</v>
      </c>
      <c r="I152" s="39" t="e">
        <f t="shared" si="410"/>
        <v>#REF!</v>
      </c>
      <c r="J152" s="39">
        <v>0</v>
      </c>
      <c r="K152" s="134">
        <v>0</v>
      </c>
      <c r="L152" s="39">
        <v>0</v>
      </c>
      <c r="M152" s="39">
        <v>0</v>
      </c>
      <c r="N152" s="39" t="e">
        <f t="shared" si="410"/>
        <v>#REF!</v>
      </c>
      <c r="O152" s="39" t="e">
        <f t="shared" si="410"/>
        <v>#REF!</v>
      </c>
      <c r="P152" s="39">
        <f t="shared" si="410"/>
        <v>0</v>
      </c>
      <c r="Q152" s="39">
        <f t="shared" si="410"/>
        <v>0</v>
      </c>
      <c r="R152" s="39">
        <v>0</v>
      </c>
      <c r="S152" s="39">
        <f t="shared" si="410"/>
        <v>0</v>
      </c>
      <c r="T152" s="39" t="e">
        <f t="shared" si="410"/>
        <v>#REF!</v>
      </c>
      <c r="U152" s="39">
        <f t="shared" si="410"/>
        <v>0</v>
      </c>
      <c r="V152" s="39" t="e">
        <f t="shared" si="410"/>
        <v>#REF!</v>
      </c>
      <c r="W152" s="39" t="e">
        <f t="shared" si="410"/>
        <v>#REF!</v>
      </c>
      <c r="X152" s="39" t="e">
        <f t="shared" si="410"/>
        <v>#REF!</v>
      </c>
      <c r="Y152" s="39" t="e">
        <f t="shared" si="410"/>
        <v>#REF!</v>
      </c>
      <c r="Z152" s="39" t="e">
        <f t="shared" si="410"/>
        <v>#REF!</v>
      </c>
      <c r="AA152" s="39" t="e">
        <f t="shared" si="410"/>
        <v>#REF!</v>
      </c>
      <c r="AB152" s="39" t="e">
        <f t="shared" si="410"/>
        <v>#REF!</v>
      </c>
      <c r="AC152" s="39">
        <f t="shared" si="410"/>
        <v>0</v>
      </c>
      <c r="AD152" s="39" t="e">
        <f t="shared" si="410"/>
        <v>#REF!</v>
      </c>
      <c r="AE152" s="39" t="e">
        <f t="shared" si="410"/>
        <v>#REF!</v>
      </c>
      <c r="AF152" s="39" t="e">
        <f t="shared" si="410"/>
        <v>#REF!</v>
      </c>
      <c r="AG152" s="39" t="e">
        <f t="shared" si="410"/>
        <v>#REF!</v>
      </c>
      <c r="AH152" s="26" t="e">
        <f t="shared" si="380"/>
        <v>#REF!</v>
      </c>
    </row>
    <row r="153" spans="1:34" s="53" customFormat="1" x14ac:dyDescent="0.65">
      <c r="A153" s="144"/>
      <c r="B153" s="144" t="s">
        <v>127</v>
      </c>
      <c r="C153" s="52">
        <v>86.388888888888886</v>
      </c>
      <c r="D153" s="52">
        <v>0</v>
      </c>
      <c r="E153" s="52">
        <v>5.2222222222222223</v>
      </c>
      <c r="F153" s="52">
        <v>0</v>
      </c>
      <c r="G153" s="52" t="e">
        <f>SUM(#REF!)</f>
        <v>#REF!</v>
      </c>
      <c r="H153" s="52" t="e">
        <f>SUM(#REF!)</f>
        <v>#REF!</v>
      </c>
      <c r="I153" s="52" t="e">
        <f>SUM(#REF!+#REF!)</f>
        <v>#REF!</v>
      </c>
      <c r="J153" s="52">
        <v>0</v>
      </c>
      <c r="K153" s="135">
        <v>0</v>
      </c>
      <c r="L153" s="52">
        <v>0</v>
      </c>
      <c r="M153" s="52">
        <v>0</v>
      </c>
      <c r="N153" s="52" t="e">
        <f>SUM(#REF!)</f>
        <v>#REF!</v>
      </c>
      <c r="O153" s="52" t="e">
        <f>SUM(#REF!)</f>
        <v>#REF!</v>
      </c>
      <c r="P153" s="52">
        <v>0</v>
      </c>
      <c r="Q153" s="52"/>
      <c r="R153" s="52">
        <v>0</v>
      </c>
      <c r="S153" s="52"/>
      <c r="T153" s="52" t="e">
        <f>#REF!</f>
        <v>#REF!</v>
      </c>
      <c r="U153" s="52"/>
      <c r="V153" s="52" t="e">
        <f>SUM(C153+E153+G153)/2+I153</f>
        <v>#REF!</v>
      </c>
      <c r="W153" s="52" t="e">
        <f>SUM(D153+F153+H153)/3</f>
        <v>#REF!</v>
      </c>
      <c r="X153" s="52" t="e">
        <f>V153+W153</f>
        <v>#REF!</v>
      </c>
      <c r="Y153" s="52" t="e">
        <f t="shared" ref="Y153" si="411">SUM(J153+L153+N153)/2</f>
        <v>#REF!</v>
      </c>
      <c r="Z153" s="52" t="e">
        <f t="shared" ref="Z153" si="412">SUM(K153+M153+O153)/3</f>
        <v>#REF!</v>
      </c>
      <c r="AA153" s="52" t="e">
        <f t="shared" ref="AA153" si="413">Y153+Z153</f>
        <v>#REF!</v>
      </c>
      <c r="AB153" s="52" t="e">
        <f>SUM(P153+R153+T153)/2</f>
        <v>#REF!</v>
      </c>
      <c r="AC153" s="52">
        <v>0</v>
      </c>
      <c r="AD153" s="52" t="e">
        <f>AB153+AC153</f>
        <v>#REF!</v>
      </c>
      <c r="AE153" s="52" t="e">
        <f>V153+Y153+AB153</f>
        <v>#REF!</v>
      </c>
      <c r="AF153" s="52" t="e">
        <f>W153+Z153+AC153</f>
        <v>#REF!</v>
      </c>
      <c r="AG153" s="52" t="e">
        <f>AE153+AF153</f>
        <v>#REF!</v>
      </c>
      <c r="AH153" s="26" t="e">
        <f t="shared" si="380"/>
        <v>#REF!</v>
      </c>
    </row>
    <row r="154" spans="1:34" s="26" customFormat="1" x14ac:dyDescent="0.65">
      <c r="A154" s="145"/>
      <c r="B154" s="145" t="s">
        <v>128</v>
      </c>
      <c r="C154" s="39">
        <v>365.00000000000006</v>
      </c>
      <c r="D154" s="39">
        <v>0</v>
      </c>
      <c r="E154" s="39">
        <v>7.166666666666667</v>
      </c>
      <c r="F154" s="39">
        <v>0</v>
      </c>
      <c r="G154" s="39" t="e">
        <f t="shared" ref="G154:AG154" si="414">SUM(G155:G160)</f>
        <v>#REF!</v>
      </c>
      <c r="H154" s="39" t="e">
        <f t="shared" si="414"/>
        <v>#REF!</v>
      </c>
      <c r="I154" s="39" t="e">
        <f t="shared" si="414"/>
        <v>#REF!</v>
      </c>
      <c r="J154" s="39">
        <v>0</v>
      </c>
      <c r="K154" s="134">
        <v>0</v>
      </c>
      <c r="L154" s="39">
        <v>0</v>
      </c>
      <c r="M154" s="39">
        <v>0</v>
      </c>
      <c r="N154" s="39" t="e">
        <f t="shared" si="414"/>
        <v>#REF!</v>
      </c>
      <c r="O154" s="39" t="e">
        <f t="shared" si="414"/>
        <v>#REF!</v>
      </c>
      <c r="P154" s="39">
        <f t="shared" si="414"/>
        <v>0.25</v>
      </c>
      <c r="Q154" s="39">
        <f t="shared" si="414"/>
        <v>0</v>
      </c>
      <c r="R154" s="39">
        <v>0</v>
      </c>
      <c r="S154" s="39">
        <f t="shared" si="414"/>
        <v>0</v>
      </c>
      <c r="T154" s="39" t="e">
        <f t="shared" si="414"/>
        <v>#REF!</v>
      </c>
      <c r="U154" s="39">
        <f t="shared" si="414"/>
        <v>0</v>
      </c>
      <c r="V154" s="39" t="e">
        <f t="shared" si="414"/>
        <v>#REF!</v>
      </c>
      <c r="W154" s="39" t="e">
        <f t="shared" si="414"/>
        <v>#REF!</v>
      </c>
      <c r="X154" s="39" t="e">
        <f t="shared" si="414"/>
        <v>#REF!</v>
      </c>
      <c r="Y154" s="39" t="e">
        <f t="shared" si="414"/>
        <v>#REF!</v>
      </c>
      <c r="Z154" s="39" t="e">
        <f t="shared" si="414"/>
        <v>#REF!</v>
      </c>
      <c r="AA154" s="39" t="e">
        <f t="shared" si="414"/>
        <v>#REF!</v>
      </c>
      <c r="AB154" s="39" t="e">
        <f t="shared" si="414"/>
        <v>#REF!</v>
      </c>
      <c r="AC154" s="39">
        <f t="shared" si="414"/>
        <v>0</v>
      </c>
      <c r="AD154" s="39" t="e">
        <f t="shared" si="414"/>
        <v>#REF!</v>
      </c>
      <c r="AE154" s="39" t="e">
        <f t="shared" si="414"/>
        <v>#REF!</v>
      </c>
      <c r="AF154" s="39" t="e">
        <f t="shared" si="414"/>
        <v>#REF!</v>
      </c>
      <c r="AG154" s="39" t="e">
        <f t="shared" si="414"/>
        <v>#REF!</v>
      </c>
      <c r="AH154" s="26" t="e">
        <f t="shared" si="380"/>
        <v>#REF!</v>
      </c>
    </row>
    <row r="155" spans="1:34" s="53" customFormat="1" x14ac:dyDescent="0.65">
      <c r="A155" s="144"/>
      <c r="B155" s="153" t="s">
        <v>227</v>
      </c>
      <c r="C155" s="52">
        <v>59.333333333333336</v>
      </c>
      <c r="D155" s="52">
        <v>0</v>
      </c>
      <c r="E155" s="52">
        <v>3</v>
      </c>
      <c r="F155" s="52">
        <v>0</v>
      </c>
      <c r="G155" s="52" t="e">
        <f>SUM(#REF!)</f>
        <v>#REF!</v>
      </c>
      <c r="H155" s="52" t="e">
        <f>SUM(#REF!)</f>
        <v>#REF!</v>
      </c>
      <c r="I155" s="52" t="e">
        <f>SUM(#REF!+#REF!)</f>
        <v>#REF!</v>
      </c>
      <c r="J155" s="52">
        <v>0</v>
      </c>
      <c r="K155" s="135">
        <v>0</v>
      </c>
      <c r="L155" s="52">
        <v>0</v>
      </c>
      <c r="M155" s="52">
        <v>0</v>
      </c>
      <c r="N155" s="52" t="e">
        <f>SUM(#REF!)</f>
        <v>#REF!</v>
      </c>
      <c r="O155" s="52" t="e">
        <f>SUM(#REF!)</f>
        <v>#REF!</v>
      </c>
      <c r="P155" s="52">
        <v>0</v>
      </c>
      <c r="Q155" s="52"/>
      <c r="R155" s="52">
        <v>0</v>
      </c>
      <c r="S155" s="52"/>
      <c r="T155" s="52" t="e">
        <f>#REF!</f>
        <v>#REF!</v>
      </c>
      <c r="U155" s="52"/>
      <c r="V155" s="52" t="e">
        <f t="shared" ref="V155:V160" si="415">SUM(C155+E155+G155)/2+I155</f>
        <v>#REF!</v>
      </c>
      <c r="W155" s="52" t="e">
        <f t="shared" ref="W155:W160" si="416">SUM(D155+F155+H155)/3</f>
        <v>#REF!</v>
      </c>
      <c r="X155" s="52" t="e">
        <f t="shared" ref="X155:X160" si="417">V155+W155</f>
        <v>#REF!</v>
      </c>
      <c r="Y155" s="52" t="e">
        <f t="shared" ref="Y155:Y160" si="418">SUM(J155+L155+N155)/2</f>
        <v>#REF!</v>
      </c>
      <c r="Z155" s="52" t="e">
        <f t="shared" ref="Z155:Z160" si="419">SUM(K155+M155+O155)/3</f>
        <v>#REF!</v>
      </c>
      <c r="AA155" s="52" t="e">
        <f t="shared" ref="AA155:AA160" si="420">Y155+Z155</f>
        <v>#REF!</v>
      </c>
      <c r="AB155" s="52" t="e">
        <f t="shared" ref="AB155:AB160" si="421">SUM(P155+R155+T155)/2</f>
        <v>#REF!</v>
      </c>
      <c r="AC155" s="52">
        <v>0</v>
      </c>
      <c r="AD155" s="52" t="e">
        <f t="shared" ref="AD155:AD160" si="422">AB155+AC155</f>
        <v>#REF!</v>
      </c>
      <c r="AE155" s="52" t="e">
        <f t="shared" ref="AE155:AE160" si="423">V155+Y155+AB155</f>
        <v>#REF!</v>
      </c>
      <c r="AF155" s="52" t="e">
        <f t="shared" ref="AF155:AF160" si="424">W155+Z155+AC155</f>
        <v>#REF!</v>
      </c>
      <c r="AG155" s="52" t="e">
        <f t="shared" ref="AG155:AG160" si="425">AE155+AF155</f>
        <v>#REF!</v>
      </c>
      <c r="AH155" s="26" t="e">
        <f t="shared" si="380"/>
        <v>#REF!</v>
      </c>
    </row>
    <row r="156" spans="1:34" s="53" customFormat="1" x14ac:dyDescent="0.65">
      <c r="A156" s="144"/>
      <c r="B156" s="144" t="s">
        <v>129</v>
      </c>
      <c r="C156" s="52">
        <v>74</v>
      </c>
      <c r="D156" s="52">
        <v>0</v>
      </c>
      <c r="E156" s="52">
        <v>0.33333333333333331</v>
      </c>
      <c r="F156" s="52">
        <v>0</v>
      </c>
      <c r="G156" s="52" t="e">
        <f>SUM(#REF!)</f>
        <v>#REF!</v>
      </c>
      <c r="H156" s="52" t="e">
        <f>SUM(#REF!)</f>
        <v>#REF!</v>
      </c>
      <c r="I156" s="52" t="e">
        <f>SUM(#REF!+#REF!)</f>
        <v>#REF!</v>
      </c>
      <c r="J156" s="52">
        <v>0</v>
      </c>
      <c r="K156" s="135">
        <v>0</v>
      </c>
      <c r="L156" s="52">
        <v>0</v>
      </c>
      <c r="M156" s="52">
        <v>0</v>
      </c>
      <c r="N156" s="52" t="e">
        <f>SUM(#REF!)</f>
        <v>#REF!</v>
      </c>
      <c r="O156" s="52" t="e">
        <f>SUM(#REF!)</f>
        <v>#REF!</v>
      </c>
      <c r="P156" s="52">
        <v>0.25</v>
      </c>
      <c r="Q156" s="52"/>
      <c r="R156" s="52">
        <v>0</v>
      </c>
      <c r="S156" s="52"/>
      <c r="T156" s="52" t="e">
        <f>#REF!</f>
        <v>#REF!</v>
      </c>
      <c r="U156" s="52"/>
      <c r="V156" s="52" t="e">
        <f t="shared" si="415"/>
        <v>#REF!</v>
      </c>
      <c r="W156" s="52" t="e">
        <f t="shared" si="416"/>
        <v>#REF!</v>
      </c>
      <c r="X156" s="52" t="e">
        <f t="shared" si="417"/>
        <v>#REF!</v>
      </c>
      <c r="Y156" s="52" t="e">
        <f t="shared" si="418"/>
        <v>#REF!</v>
      </c>
      <c r="Z156" s="52" t="e">
        <f t="shared" si="419"/>
        <v>#REF!</v>
      </c>
      <c r="AA156" s="52" t="e">
        <f t="shared" si="420"/>
        <v>#REF!</v>
      </c>
      <c r="AB156" s="52" t="e">
        <f t="shared" si="421"/>
        <v>#REF!</v>
      </c>
      <c r="AC156" s="52">
        <v>0</v>
      </c>
      <c r="AD156" s="52" t="e">
        <f t="shared" si="422"/>
        <v>#REF!</v>
      </c>
      <c r="AE156" s="52" t="e">
        <f t="shared" si="423"/>
        <v>#REF!</v>
      </c>
      <c r="AF156" s="52" t="e">
        <f t="shared" si="424"/>
        <v>#REF!</v>
      </c>
      <c r="AG156" s="52" t="e">
        <f t="shared" si="425"/>
        <v>#REF!</v>
      </c>
      <c r="AH156" s="26" t="e">
        <f t="shared" si="380"/>
        <v>#REF!</v>
      </c>
    </row>
    <row r="157" spans="1:34" s="53" customFormat="1" x14ac:dyDescent="0.65">
      <c r="A157" s="144"/>
      <c r="B157" s="144" t="s">
        <v>131</v>
      </c>
      <c r="C157" s="52">
        <v>67</v>
      </c>
      <c r="D157" s="52">
        <v>0</v>
      </c>
      <c r="E157" s="52">
        <v>1.1666666666666667</v>
      </c>
      <c r="F157" s="52">
        <v>0</v>
      </c>
      <c r="G157" s="52" t="e">
        <f>SUM(#REF!)</f>
        <v>#REF!</v>
      </c>
      <c r="H157" s="52" t="e">
        <f>SUM(#REF!)</f>
        <v>#REF!</v>
      </c>
      <c r="I157" s="52" t="e">
        <f>SUM(#REF!+#REF!)</f>
        <v>#REF!</v>
      </c>
      <c r="J157" s="52">
        <v>0</v>
      </c>
      <c r="K157" s="135">
        <v>0</v>
      </c>
      <c r="L157" s="52">
        <v>0</v>
      </c>
      <c r="M157" s="52">
        <v>0</v>
      </c>
      <c r="N157" s="52" t="e">
        <f>SUM(#REF!)</f>
        <v>#REF!</v>
      </c>
      <c r="O157" s="52" t="e">
        <f>SUM(#REF!)</f>
        <v>#REF!</v>
      </c>
      <c r="P157" s="52">
        <v>0</v>
      </c>
      <c r="Q157" s="52"/>
      <c r="R157" s="52">
        <v>0</v>
      </c>
      <c r="S157" s="52"/>
      <c r="T157" s="52" t="e">
        <f>#REF!</f>
        <v>#REF!</v>
      </c>
      <c r="U157" s="52"/>
      <c r="V157" s="52" t="e">
        <f t="shared" si="415"/>
        <v>#REF!</v>
      </c>
      <c r="W157" s="52" t="e">
        <f t="shared" si="416"/>
        <v>#REF!</v>
      </c>
      <c r="X157" s="52" t="e">
        <f t="shared" si="417"/>
        <v>#REF!</v>
      </c>
      <c r="Y157" s="52" t="e">
        <f t="shared" si="418"/>
        <v>#REF!</v>
      </c>
      <c r="Z157" s="52" t="e">
        <f t="shared" si="419"/>
        <v>#REF!</v>
      </c>
      <c r="AA157" s="52" t="e">
        <f t="shared" si="420"/>
        <v>#REF!</v>
      </c>
      <c r="AB157" s="52" t="e">
        <f t="shared" si="421"/>
        <v>#REF!</v>
      </c>
      <c r="AC157" s="52">
        <v>0</v>
      </c>
      <c r="AD157" s="52" t="e">
        <f t="shared" si="422"/>
        <v>#REF!</v>
      </c>
      <c r="AE157" s="52" t="e">
        <f t="shared" si="423"/>
        <v>#REF!</v>
      </c>
      <c r="AF157" s="52" t="e">
        <f t="shared" si="424"/>
        <v>#REF!</v>
      </c>
      <c r="AG157" s="52" t="e">
        <f t="shared" si="425"/>
        <v>#REF!</v>
      </c>
      <c r="AH157" s="26" t="e">
        <f t="shared" si="380"/>
        <v>#REF!</v>
      </c>
    </row>
    <row r="158" spans="1:34" s="53" customFormat="1" x14ac:dyDescent="0.65">
      <c r="A158" s="144"/>
      <c r="B158" s="144" t="s">
        <v>132</v>
      </c>
      <c r="C158" s="52">
        <v>70.5</v>
      </c>
      <c r="D158" s="52">
        <v>0</v>
      </c>
      <c r="E158" s="52">
        <v>2</v>
      </c>
      <c r="F158" s="52">
        <v>0</v>
      </c>
      <c r="G158" s="52" t="e">
        <f>SUM(#REF!)</f>
        <v>#REF!</v>
      </c>
      <c r="H158" s="52" t="e">
        <f>SUM(#REF!)</f>
        <v>#REF!</v>
      </c>
      <c r="I158" s="52" t="e">
        <f>SUM(#REF!+#REF!)</f>
        <v>#REF!</v>
      </c>
      <c r="J158" s="52">
        <v>0</v>
      </c>
      <c r="K158" s="135">
        <v>0</v>
      </c>
      <c r="L158" s="52">
        <v>0</v>
      </c>
      <c r="M158" s="52">
        <v>0</v>
      </c>
      <c r="N158" s="52" t="e">
        <f>SUM(#REF!)</f>
        <v>#REF!</v>
      </c>
      <c r="O158" s="52" t="e">
        <f>SUM(#REF!)</f>
        <v>#REF!</v>
      </c>
      <c r="P158" s="52">
        <v>0</v>
      </c>
      <c r="Q158" s="52"/>
      <c r="R158" s="52">
        <v>0</v>
      </c>
      <c r="S158" s="52"/>
      <c r="T158" s="52" t="e">
        <f>#REF!</f>
        <v>#REF!</v>
      </c>
      <c r="U158" s="52"/>
      <c r="V158" s="52" t="e">
        <f t="shared" si="415"/>
        <v>#REF!</v>
      </c>
      <c r="W158" s="52" t="e">
        <f t="shared" si="416"/>
        <v>#REF!</v>
      </c>
      <c r="X158" s="52" t="e">
        <f t="shared" si="417"/>
        <v>#REF!</v>
      </c>
      <c r="Y158" s="52" t="e">
        <f t="shared" si="418"/>
        <v>#REF!</v>
      </c>
      <c r="Z158" s="52" t="e">
        <f t="shared" si="419"/>
        <v>#REF!</v>
      </c>
      <c r="AA158" s="52" t="e">
        <f t="shared" si="420"/>
        <v>#REF!</v>
      </c>
      <c r="AB158" s="52" t="e">
        <f t="shared" si="421"/>
        <v>#REF!</v>
      </c>
      <c r="AC158" s="52">
        <v>0</v>
      </c>
      <c r="AD158" s="52" t="e">
        <f t="shared" si="422"/>
        <v>#REF!</v>
      </c>
      <c r="AE158" s="52" t="e">
        <f t="shared" si="423"/>
        <v>#REF!</v>
      </c>
      <c r="AF158" s="52" t="e">
        <f t="shared" si="424"/>
        <v>#REF!</v>
      </c>
      <c r="AG158" s="52" t="e">
        <f t="shared" si="425"/>
        <v>#REF!</v>
      </c>
      <c r="AH158" s="26" t="e">
        <f t="shared" si="380"/>
        <v>#REF!</v>
      </c>
    </row>
    <row r="159" spans="1:34" s="53" customFormat="1" x14ac:dyDescent="0.65">
      <c r="A159" s="144"/>
      <c r="B159" s="144" t="s">
        <v>133</v>
      </c>
      <c r="C159" s="52">
        <v>94.166666666666671</v>
      </c>
      <c r="D159" s="52">
        <v>0</v>
      </c>
      <c r="E159" s="52">
        <v>0.66666666666666663</v>
      </c>
      <c r="F159" s="52">
        <v>0</v>
      </c>
      <c r="G159" s="52" t="e">
        <f>SUM(#REF!)</f>
        <v>#REF!</v>
      </c>
      <c r="H159" s="52" t="e">
        <f>SUM(#REF!)</f>
        <v>#REF!</v>
      </c>
      <c r="I159" s="52" t="e">
        <f>SUM(#REF!+#REF!)</f>
        <v>#REF!</v>
      </c>
      <c r="J159" s="52">
        <v>0</v>
      </c>
      <c r="K159" s="135">
        <v>0</v>
      </c>
      <c r="L159" s="52">
        <v>0</v>
      </c>
      <c r="M159" s="52">
        <v>0</v>
      </c>
      <c r="N159" s="52" t="e">
        <f>SUM(#REF!)</f>
        <v>#REF!</v>
      </c>
      <c r="O159" s="52" t="e">
        <f>SUM(#REF!)</f>
        <v>#REF!</v>
      </c>
      <c r="P159" s="52">
        <v>0</v>
      </c>
      <c r="Q159" s="52"/>
      <c r="R159" s="52">
        <v>0</v>
      </c>
      <c r="S159" s="52"/>
      <c r="T159" s="52" t="e">
        <f>#REF!</f>
        <v>#REF!</v>
      </c>
      <c r="U159" s="52"/>
      <c r="V159" s="52" t="e">
        <f t="shared" si="415"/>
        <v>#REF!</v>
      </c>
      <c r="W159" s="52" t="e">
        <f t="shared" si="416"/>
        <v>#REF!</v>
      </c>
      <c r="X159" s="52" t="e">
        <f t="shared" si="417"/>
        <v>#REF!</v>
      </c>
      <c r="Y159" s="52" t="e">
        <f t="shared" si="418"/>
        <v>#REF!</v>
      </c>
      <c r="Z159" s="52" t="e">
        <f t="shared" si="419"/>
        <v>#REF!</v>
      </c>
      <c r="AA159" s="52" t="e">
        <f t="shared" si="420"/>
        <v>#REF!</v>
      </c>
      <c r="AB159" s="52" t="e">
        <f t="shared" si="421"/>
        <v>#REF!</v>
      </c>
      <c r="AC159" s="52">
        <v>0</v>
      </c>
      <c r="AD159" s="52" t="e">
        <f t="shared" si="422"/>
        <v>#REF!</v>
      </c>
      <c r="AE159" s="52" t="e">
        <f t="shared" si="423"/>
        <v>#REF!</v>
      </c>
      <c r="AF159" s="52" t="e">
        <f t="shared" si="424"/>
        <v>#REF!</v>
      </c>
      <c r="AG159" s="52" t="e">
        <f t="shared" si="425"/>
        <v>#REF!</v>
      </c>
      <c r="AH159" s="26" t="e">
        <f t="shared" si="380"/>
        <v>#REF!</v>
      </c>
    </row>
    <row r="160" spans="1:34" s="53" customFormat="1" x14ac:dyDescent="0.65">
      <c r="A160" s="144"/>
      <c r="B160" s="144" t="s">
        <v>130</v>
      </c>
      <c r="C160" s="52">
        <v>0</v>
      </c>
      <c r="D160" s="52">
        <v>0</v>
      </c>
      <c r="E160" s="52">
        <v>0</v>
      </c>
      <c r="F160" s="52">
        <v>0</v>
      </c>
      <c r="G160" s="52" t="e">
        <f>SUM(#REF!)</f>
        <v>#REF!</v>
      </c>
      <c r="H160" s="52" t="e">
        <f>SUM(#REF!)</f>
        <v>#REF!</v>
      </c>
      <c r="I160" s="52" t="e">
        <f>SUM(#REF!+#REF!)</f>
        <v>#REF!</v>
      </c>
      <c r="J160" s="52">
        <v>0</v>
      </c>
      <c r="K160" s="135">
        <v>0</v>
      </c>
      <c r="L160" s="52">
        <v>0</v>
      </c>
      <c r="M160" s="52">
        <v>0</v>
      </c>
      <c r="N160" s="52" t="e">
        <f>SUM(#REF!)</f>
        <v>#REF!</v>
      </c>
      <c r="O160" s="52" t="e">
        <f>SUM(#REF!)</f>
        <v>#REF!</v>
      </c>
      <c r="P160" s="52">
        <v>0</v>
      </c>
      <c r="Q160" s="52"/>
      <c r="R160" s="52">
        <v>0</v>
      </c>
      <c r="S160" s="52"/>
      <c r="T160" s="52" t="e">
        <f>#REF!</f>
        <v>#REF!</v>
      </c>
      <c r="U160" s="52"/>
      <c r="V160" s="52" t="e">
        <f t="shared" si="415"/>
        <v>#REF!</v>
      </c>
      <c r="W160" s="52" t="e">
        <f t="shared" si="416"/>
        <v>#REF!</v>
      </c>
      <c r="X160" s="52" t="e">
        <f t="shared" si="417"/>
        <v>#REF!</v>
      </c>
      <c r="Y160" s="52" t="e">
        <f t="shared" si="418"/>
        <v>#REF!</v>
      </c>
      <c r="Z160" s="52" t="e">
        <f t="shared" si="419"/>
        <v>#REF!</v>
      </c>
      <c r="AA160" s="52" t="e">
        <f t="shared" si="420"/>
        <v>#REF!</v>
      </c>
      <c r="AB160" s="52" t="e">
        <f t="shared" si="421"/>
        <v>#REF!</v>
      </c>
      <c r="AC160" s="52">
        <v>0</v>
      </c>
      <c r="AD160" s="52" t="e">
        <f t="shared" si="422"/>
        <v>#REF!</v>
      </c>
      <c r="AE160" s="52" t="e">
        <f t="shared" si="423"/>
        <v>#REF!</v>
      </c>
      <c r="AF160" s="52" t="e">
        <f t="shared" si="424"/>
        <v>#REF!</v>
      </c>
      <c r="AG160" s="52" t="e">
        <f t="shared" si="425"/>
        <v>#REF!</v>
      </c>
      <c r="AH160" s="26" t="e">
        <f t="shared" si="380"/>
        <v>#REF!</v>
      </c>
    </row>
    <row r="161" spans="1:34" s="26" customFormat="1" x14ac:dyDescent="0.65">
      <c r="A161" s="145"/>
      <c r="B161" s="145" t="s">
        <v>134</v>
      </c>
      <c r="C161" s="39">
        <v>210.66666666666669</v>
      </c>
      <c r="D161" s="39">
        <v>0</v>
      </c>
      <c r="E161" s="39">
        <v>4</v>
      </c>
      <c r="F161" s="39">
        <v>0</v>
      </c>
      <c r="G161" s="39" t="e">
        <f t="shared" ref="G161:AG161" si="426">SUM(G162)</f>
        <v>#REF!</v>
      </c>
      <c r="H161" s="39" t="e">
        <f t="shared" si="426"/>
        <v>#REF!</v>
      </c>
      <c r="I161" s="39" t="e">
        <f t="shared" si="426"/>
        <v>#REF!</v>
      </c>
      <c r="J161" s="39">
        <v>2.4166666666666665</v>
      </c>
      <c r="K161" s="134">
        <v>0</v>
      </c>
      <c r="L161" s="39">
        <v>0</v>
      </c>
      <c r="M161" s="39">
        <v>0</v>
      </c>
      <c r="N161" s="39" t="e">
        <f t="shared" si="426"/>
        <v>#REF!</v>
      </c>
      <c r="O161" s="39" t="e">
        <f t="shared" si="426"/>
        <v>#REF!</v>
      </c>
      <c r="P161" s="39">
        <f t="shared" si="426"/>
        <v>20</v>
      </c>
      <c r="Q161" s="39">
        <f t="shared" si="426"/>
        <v>0</v>
      </c>
      <c r="R161" s="39">
        <v>0</v>
      </c>
      <c r="S161" s="39">
        <f t="shared" si="426"/>
        <v>0</v>
      </c>
      <c r="T161" s="39" t="e">
        <f t="shared" si="426"/>
        <v>#REF!</v>
      </c>
      <c r="U161" s="39">
        <f t="shared" si="426"/>
        <v>0</v>
      </c>
      <c r="V161" s="39" t="e">
        <f t="shared" si="426"/>
        <v>#REF!</v>
      </c>
      <c r="W161" s="39" t="e">
        <f t="shared" si="426"/>
        <v>#REF!</v>
      </c>
      <c r="X161" s="39" t="e">
        <f t="shared" si="426"/>
        <v>#REF!</v>
      </c>
      <c r="Y161" s="39" t="e">
        <f t="shared" si="426"/>
        <v>#REF!</v>
      </c>
      <c r="Z161" s="39" t="e">
        <f t="shared" si="426"/>
        <v>#REF!</v>
      </c>
      <c r="AA161" s="39" t="e">
        <f t="shared" si="426"/>
        <v>#REF!</v>
      </c>
      <c r="AB161" s="39" t="e">
        <f t="shared" si="426"/>
        <v>#REF!</v>
      </c>
      <c r="AC161" s="39">
        <f t="shared" si="426"/>
        <v>0</v>
      </c>
      <c r="AD161" s="39" t="e">
        <f t="shared" si="426"/>
        <v>#REF!</v>
      </c>
      <c r="AE161" s="39" t="e">
        <f t="shared" si="426"/>
        <v>#REF!</v>
      </c>
      <c r="AF161" s="39" t="e">
        <f t="shared" si="426"/>
        <v>#REF!</v>
      </c>
      <c r="AG161" s="39" t="e">
        <f t="shared" si="426"/>
        <v>#REF!</v>
      </c>
      <c r="AH161" s="26" t="e">
        <f t="shared" si="380"/>
        <v>#REF!</v>
      </c>
    </row>
    <row r="162" spans="1:34" s="53" customFormat="1" x14ac:dyDescent="0.65">
      <c r="A162" s="144"/>
      <c r="B162" s="144" t="s">
        <v>135</v>
      </c>
      <c r="C162" s="52">
        <v>210.66666666666669</v>
      </c>
      <c r="D162" s="52">
        <v>0</v>
      </c>
      <c r="E162" s="52">
        <v>4</v>
      </c>
      <c r="F162" s="52">
        <v>0</v>
      </c>
      <c r="G162" s="52" t="e">
        <f>SUM(#REF!)</f>
        <v>#REF!</v>
      </c>
      <c r="H162" s="52" t="e">
        <f>SUM(#REF!)</f>
        <v>#REF!</v>
      </c>
      <c r="I162" s="52" t="e">
        <f>SUM(#REF!+#REF!)</f>
        <v>#REF!</v>
      </c>
      <c r="J162" s="52">
        <v>2.4166666666666665</v>
      </c>
      <c r="K162" s="135">
        <v>0</v>
      </c>
      <c r="L162" s="52">
        <v>0</v>
      </c>
      <c r="M162" s="52">
        <v>0</v>
      </c>
      <c r="N162" s="52" t="e">
        <f>SUM(#REF!)</f>
        <v>#REF!</v>
      </c>
      <c r="O162" s="52" t="e">
        <f>SUM(#REF!)</f>
        <v>#REF!</v>
      </c>
      <c r="P162" s="52">
        <v>20</v>
      </c>
      <c r="Q162" s="52"/>
      <c r="R162" s="52">
        <v>0</v>
      </c>
      <c r="S162" s="52"/>
      <c r="T162" s="52" t="e">
        <f>#REF!</f>
        <v>#REF!</v>
      </c>
      <c r="U162" s="52"/>
      <c r="V162" s="52" t="e">
        <f>SUM(C162+E162+G162)/2+I162</f>
        <v>#REF!</v>
      </c>
      <c r="W162" s="52" t="e">
        <f>SUM(D162+F162+H162)/3</f>
        <v>#REF!</v>
      </c>
      <c r="X162" s="52" t="e">
        <f>V162+W162</f>
        <v>#REF!</v>
      </c>
      <c r="Y162" s="52" t="e">
        <f t="shared" ref="Y162" si="427">SUM(J162+L162+N162)/2</f>
        <v>#REF!</v>
      </c>
      <c r="Z162" s="52" t="e">
        <f t="shared" ref="Z162" si="428">SUM(K162+M162+O162)/3</f>
        <v>#REF!</v>
      </c>
      <c r="AA162" s="52" t="e">
        <f t="shared" ref="AA162" si="429">Y162+Z162</f>
        <v>#REF!</v>
      </c>
      <c r="AB162" s="52" t="e">
        <f>SUM(P162+R162+T162)/2</f>
        <v>#REF!</v>
      </c>
      <c r="AC162" s="52">
        <v>0</v>
      </c>
      <c r="AD162" s="52" t="e">
        <f>AB162+AC162</f>
        <v>#REF!</v>
      </c>
      <c r="AE162" s="52" t="e">
        <f>V162+Y162+AB162</f>
        <v>#REF!</v>
      </c>
      <c r="AF162" s="52" t="e">
        <f>W162+Z162+AC162</f>
        <v>#REF!</v>
      </c>
      <c r="AG162" s="52" t="e">
        <f>AE162+AF162</f>
        <v>#REF!</v>
      </c>
      <c r="AH162" s="26" t="e">
        <f t="shared" si="380"/>
        <v>#REF!</v>
      </c>
    </row>
    <row r="163" spans="1:34" s="26" customFormat="1" x14ac:dyDescent="0.65">
      <c r="A163" s="145"/>
      <c r="B163" s="145" t="s">
        <v>136</v>
      </c>
      <c r="C163" s="39">
        <v>674.72222222222217</v>
      </c>
      <c r="D163" s="39">
        <v>0</v>
      </c>
      <c r="E163" s="39">
        <v>6.2777777777777777</v>
      </c>
      <c r="F163" s="39">
        <v>0</v>
      </c>
      <c r="G163" s="39" t="e">
        <f t="shared" ref="G163:AG163" si="430">SUM(G164)</f>
        <v>#REF!</v>
      </c>
      <c r="H163" s="39" t="e">
        <f t="shared" si="430"/>
        <v>#REF!</v>
      </c>
      <c r="I163" s="39" t="e">
        <f t="shared" si="430"/>
        <v>#REF!</v>
      </c>
      <c r="J163" s="39">
        <v>9.4166666666666661</v>
      </c>
      <c r="K163" s="134">
        <v>0</v>
      </c>
      <c r="L163" s="39">
        <v>12</v>
      </c>
      <c r="M163" s="39">
        <v>0</v>
      </c>
      <c r="N163" s="39" t="e">
        <f t="shared" si="430"/>
        <v>#REF!</v>
      </c>
      <c r="O163" s="39" t="e">
        <f t="shared" si="430"/>
        <v>#REF!</v>
      </c>
      <c r="P163" s="39">
        <f t="shared" si="430"/>
        <v>0</v>
      </c>
      <c r="Q163" s="39">
        <f t="shared" si="430"/>
        <v>0</v>
      </c>
      <c r="R163" s="39">
        <v>0</v>
      </c>
      <c r="S163" s="39">
        <f t="shared" si="430"/>
        <v>0</v>
      </c>
      <c r="T163" s="39" t="e">
        <f t="shared" si="430"/>
        <v>#REF!</v>
      </c>
      <c r="U163" s="39">
        <f t="shared" si="430"/>
        <v>0</v>
      </c>
      <c r="V163" s="39" t="e">
        <f t="shared" si="430"/>
        <v>#REF!</v>
      </c>
      <c r="W163" s="39" t="e">
        <f t="shared" si="430"/>
        <v>#REF!</v>
      </c>
      <c r="X163" s="39" t="e">
        <f t="shared" si="430"/>
        <v>#REF!</v>
      </c>
      <c r="Y163" s="39" t="e">
        <f t="shared" si="430"/>
        <v>#REF!</v>
      </c>
      <c r="Z163" s="39" t="e">
        <f t="shared" si="430"/>
        <v>#REF!</v>
      </c>
      <c r="AA163" s="39" t="e">
        <f t="shared" si="430"/>
        <v>#REF!</v>
      </c>
      <c r="AB163" s="39" t="e">
        <f t="shared" si="430"/>
        <v>#REF!</v>
      </c>
      <c r="AC163" s="39">
        <f t="shared" si="430"/>
        <v>0</v>
      </c>
      <c r="AD163" s="39" t="e">
        <f t="shared" si="430"/>
        <v>#REF!</v>
      </c>
      <c r="AE163" s="39" t="e">
        <f t="shared" si="430"/>
        <v>#REF!</v>
      </c>
      <c r="AF163" s="39" t="e">
        <f t="shared" si="430"/>
        <v>#REF!</v>
      </c>
      <c r="AG163" s="39" t="e">
        <f t="shared" si="430"/>
        <v>#REF!</v>
      </c>
      <c r="AH163" s="26" t="e">
        <f t="shared" si="380"/>
        <v>#REF!</v>
      </c>
    </row>
    <row r="164" spans="1:34" s="53" customFormat="1" x14ac:dyDescent="0.65">
      <c r="A164" s="144"/>
      <c r="B164" s="144" t="s">
        <v>137</v>
      </c>
      <c r="C164" s="52">
        <v>674.72222222222217</v>
      </c>
      <c r="D164" s="52">
        <v>0</v>
      </c>
      <c r="E164" s="52">
        <v>6.2777777777777777</v>
      </c>
      <c r="F164" s="52">
        <v>0</v>
      </c>
      <c r="G164" s="52" t="e">
        <f>SUM(#REF!)</f>
        <v>#REF!</v>
      </c>
      <c r="H164" s="52" t="e">
        <f>SUM(#REF!)</f>
        <v>#REF!</v>
      </c>
      <c r="I164" s="52" t="e">
        <f>SUM(#REF!+#REF!)</f>
        <v>#REF!</v>
      </c>
      <c r="J164" s="52">
        <v>9.4166666666666661</v>
      </c>
      <c r="K164" s="135">
        <v>0</v>
      </c>
      <c r="L164" s="52">
        <v>12</v>
      </c>
      <c r="M164" s="52">
        <v>0</v>
      </c>
      <c r="N164" s="52" t="e">
        <f>SUM(#REF!)</f>
        <v>#REF!</v>
      </c>
      <c r="O164" s="52" t="e">
        <f>SUM(#REF!)</f>
        <v>#REF!</v>
      </c>
      <c r="P164" s="52">
        <v>0</v>
      </c>
      <c r="Q164" s="52"/>
      <c r="R164" s="52">
        <v>0</v>
      </c>
      <c r="S164" s="52"/>
      <c r="T164" s="52" t="e">
        <f>#REF!</f>
        <v>#REF!</v>
      </c>
      <c r="U164" s="52"/>
      <c r="V164" s="52" t="e">
        <f>SUM(C164+E164+G164)/2+I164</f>
        <v>#REF!</v>
      </c>
      <c r="W164" s="52" t="e">
        <f>SUM(D164+F164+H164)/3</f>
        <v>#REF!</v>
      </c>
      <c r="X164" s="52" t="e">
        <f>V164+W164</f>
        <v>#REF!</v>
      </c>
      <c r="Y164" s="52" t="e">
        <f t="shared" ref="Y164" si="431">SUM(J164+L164+N164)/2</f>
        <v>#REF!</v>
      </c>
      <c r="Z164" s="52" t="e">
        <f t="shared" ref="Z164" si="432">SUM(K164+M164+O164)/3</f>
        <v>#REF!</v>
      </c>
      <c r="AA164" s="52" t="e">
        <f t="shared" ref="AA164" si="433">Y164+Z164</f>
        <v>#REF!</v>
      </c>
      <c r="AB164" s="52" t="e">
        <f>SUM(P164+R164+T164)/2</f>
        <v>#REF!</v>
      </c>
      <c r="AC164" s="52">
        <v>0</v>
      </c>
      <c r="AD164" s="52" t="e">
        <f>AB164+AC164</f>
        <v>#REF!</v>
      </c>
      <c r="AE164" s="52" t="e">
        <f>V164+Y164+AB164</f>
        <v>#REF!</v>
      </c>
      <c r="AF164" s="52" t="e">
        <f>W164+Z164+AC164</f>
        <v>#REF!</v>
      </c>
      <c r="AG164" s="52" t="e">
        <f>AE164+AF164</f>
        <v>#REF!</v>
      </c>
      <c r="AH164" s="26" t="e">
        <f t="shared" si="380"/>
        <v>#REF!</v>
      </c>
    </row>
    <row r="165" spans="1:34" s="26" customFormat="1" x14ac:dyDescent="0.65">
      <c r="A165" s="145"/>
      <c r="B165" s="145" t="s">
        <v>206</v>
      </c>
      <c r="C165" s="39">
        <v>96</v>
      </c>
      <c r="D165" s="39">
        <v>0</v>
      </c>
      <c r="E165" s="39">
        <v>0</v>
      </c>
      <c r="F165" s="39">
        <v>0</v>
      </c>
      <c r="G165" s="39" t="e">
        <f t="shared" ref="G165:AG165" si="434">SUM(G166)</f>
        <v>#REF!</v>
      </c>
      <c r="H165" s="39" t="e">
        <f t="shared" si="434"/>
        <v>#REF!</v>
      </c>
      <c r="I165" s="39" t="e">
        <f t="shared" si="434"/>
        <v>#REF!</v>
      </c>
      <c r="J165" s="39">
        <v>1.8333333333333333</v>
      </c>
      <c r="K165" s="134">
        <v>0</v>
      </c>
      <c r="L165" s="39">
        <v>0</v>
      </c>
      <c r="M165" s="39">
        <v>0</v>
      </c>
      <c r="N165" s="39" t="e">
        <f t="shared" si="434"/>
        <v>#REF!</v>
      </c>
      <c r="O165" s="39" t="e">
        <f t="shared" si="434"/>
        <v>#REF!</v>
      </c>
      <c r="P165" s="39">
        <f t="shared" si="434"/>
        <v>5</v>
      </c>
      <c r="Q165" s="39">
        <f t="shared" si="434"/>
        <v>0</v>
      </c>
      <c r="R165" s="39">
        <v>0</v>
      </c>
      <c r="S165" s="39">
        <f t="shared" si="434"/>
        <v>0</v>
      </c>
      <c r="T165" s="39" t="e">
        <f t="shared" si="434"/>
        <v>#REF!</v>
      </c>
      <c r="U165" s="39">
        <f t="shared" si="434"/>
        <v>0</v>
      </c>
      <c r="V165" s="39" t="e">
        <f t="shared" si="434"/>
        <v>#REF!</v>
      </c>
      <c r="W165" s="39" t="e">
        <f t="shared" si="434"/>
        <v>#REF!</v>
      </c>
      <c r="X165" s="39" t="e">
        <f t="shared" si="434"/>
        <v>#REF!</v>
      </c>
      <c r="Y165" s="39" t="e">
        <f t="shared" si="434"/>
        <v>#REF!</v>
      </c>
      <c r="Z165" s="39" t="e">
        <f t="shared" si="434"/>
        <v>#REF!</v>
      </c>
      <c r="AA165" s="39" t="e">
        <f t="shared" si="434"/>
        <v>#REF!</v>
      </c>
      <c r="AB165" s="39" t="e">
        <f t="shared" si="434"/>
        <v>#REF!</v>
      </c>
      <c r="AC165" s="39">
        <f t="shared" si="434"/>
        <v>0</v>
      </c>
      <c r="AD165" s="39" t="e">
        <f t="shared" si="434"/>
        <v>#REF!</v>
      </c>
      <c r="AE165" s="39" t="e">
        <f t="shared" si="434"/>
        <v>#REF!</v>
      </c>
      <c r="AF165" s="39" t="e">
        <f t="shared" si="434"/>
        <v>#REF!</v>
      </c>
      <c r="AG165" s="39" t="e">
        <f t="shared" si="434"/>
        <v>#REF!</v>
      </c>
      <c r="AH165" s="26" t="e">
        <f t="shared" si="380"/>
        <v>#REF!</v>
      </c>
    </row>
    <row r="166" spans="1:34" s="53" customFormat="1" x14ac:dyDescent="0.65">
      <c r="A166" s="144"/>
      <c r="B166" s="144" t="s">
        <v>138</v>
      </c>
      <c r="C166" s="52">
        <v>96</v>
      </c>
      <c r="D166" s="52">
        <v>0</v>
      </c>
      <c r="E166" s="52">
        <v>0</v>
      </c>
      <c r="F166" s="52">
        <v>0</v>
      </c>
      <c r="G166" s="52" t="e">
        <f>SUM(#REF!)</f>
        <v>#REF!</v>
      </c>
      <c r="H166" s="52" t="e">
        <f>SUM(#REF!)</f>
        <v>#REF!</v>
      </c>
      <c r="I166" s="52" t="e">
        <f>SUM(#REF!+#REF!)</f>
        <v>#REF!</v>
      </c>
      <c r="J166" s="52">
        <v>1.8333333333333333</v>
      </c>
      <c r="K166" s="135">
        <v>0</v>
      </c>
      <c r="L166" s="52">
        <v>0</v>
      </c>
      <c r="M166" s="52">
        <v>0</v>
      </c>
      <c r="N166" s="52" t="e">
        <f>SUM(#REF!)</f>
        <v>#REF!</v>
      </c>
      <c r="O166" s="52" t="e">
        <f>SUM(#REF!)</f>
        <v>#REF!</v>
      </c>
      <c r="P166" s="52">
        <v>5</v>
      </c>
      <c r="Q166" s="52"/>
      <c r="R166" s="52">
        <v>0</v>
      </c>
      <c r="S166" s="52"/>
      <c r="T166" s="52" t="e">
        <f>#REF!</f>
        <v>#REF!</v>
      </c>
      <c r="U166" s="52"/>
      <c r="V166" s="52" t="e">
        <f>SUM(C166+E166+G166)/2+I166</f>
        <v>#REF!</v>
      </c>
      <c r="W166" s="52" t="e">
        <f>SUM(D166+F166+H166)/3</f>
        <v>#REF!</v>
      </c>
      <c r="X166" s="52" t="e">
        <f>V166+W166</f>
        <v>#REF!</v>
      </c>
      <c r="Y166" s="52" t="e">
        <f t="shared" ref="Y166" si="435">SUM(J166+L166+N166)/2</f>
        <v>#REF!</v>
      </c>
      <c r="Z166" s="52" t="e">
        <f t="shared" ref="Z166" si="436">SUM(K166+M166+O166)/3</f>
        <v>#REF!</v>
      </c>
      <c r="AA166" s="52" t="e">
        <f t="shared" ref="AA166" si="437">Y166+Z166</f>
        <v>#REF!</v>
      </c>
      <c r="AB166" s="52" t="e">
        <f>SUM(P166+R166+T166)/2</f>
        <v>#REF!</v>
      </c>
      <c r="AC166" s="52">
        <v>0</v>
      </c>
      <c r="AD166" s="52" t="e">
        <f>AB166+AC166</f>
        <v>#REF!</v>
      </c>
      <c r="AE166" s="52" t="e">
        <f>V166+Y166+AB166</f>
        <v>#REF!</v>
      </c>
      <c r="AF166" s="52" t="e">
        <f>W166+Z166+AC166</f>
        <v>#REF!</v>
      </c>
      <c r="AG166" s="52" t="e">
        <f>AE166+AF166</f>
        <v>#REF!</v>
      </c>
      <c r="AH166" s="26" t="e">
        <f t="shared" si="380"/>
        <v>#REF!</v>
      </c>
    </row>
    <row r="167" spans="1:34" s="26" customFormat="1" x14ac:dyDescent="0.65">
      <c r="A167" s="145"/>
      <c r="B167" s="145" t="s">
        <v>139</v>
      </c>
      <c r="C167" s="39">
        <v>52.5</v>
      </c>
      <c r="D167" s="39">
        <v>0</v>
      </c>
      <c r="E167" s="39">
        <v>0</v>
      </c>
      <c r="F167" s="39">
        <v>0</v>
      </c>
      <c r="G167" s="39" t="e">
        <f t="shared" ref="G167:AG167" si="438">SUM(G168)</f>
        <v>#REF!</v>
      </c>
      <c r="H167" s="39" t="e">
        <f t="shared" si="438"/>
        <v>#REF!</v>
      </c>
      <c r="I167" s="39" t="e">
        <f t="shared" si="438"/>
        <v>#REF!</v>
      </c>
      <c r="J167" s="39">
        <v>0</v>
      </c>
      <c r="K167" s="134">
        <v>0</v>
      </c>
      <c r="L167" s="39">
        <v>0</v>
      </c>
      <c r="M167" s="39">
        <v>0</v>
      </c>
      <c r="N167" s="39" t="e">
        <f t="shared" si="438"/>
        <v>#REF!</v>
      </c>
      <c r="O167" s="39" t="e">
        <f t="shared" si="438"/>
        <v>#REF!</v>
      </c>
      <c r="P167" s="39">
        <f t="shared" si="438"/>
        <v>0</v>
      </c>
      <c r="Q167" s="39">
        <f t="shared" si="438"/>
        <v>0</v>
      </c>
      <c r="R167" s="39">
        <v>0</v>
      </c>
      <c r="S167" s="39">
        <f t="shared" si="438"/>
        <v>0</v>
      </c>
      <c r="T167" s="39" t="e">
        <f t="shared" si="438"/>
        <v>#REF!</v>
      </c>
      <c r="U167" s="39">
        <f t="shared" si="438"/>
        <v>0</v>
      </c>
      <c r="V167" s="39" t="e">
        <f t="shared" si="438"/>
        <v>#REF!</v>
      </c>
      <c r="W167" s="39" t="e">
        <f t="shared" si="438"/>
        <v>#REF!</v>
      </c>
      <c r="X167" s="39" t="e">
        <f t="shared" si="438"/>
        <v>#REF!</v>
      </c>
      <c r="Y167" s="39" t="e">
        <f t="shared" si="438"/>
        <v>#REF!</v>
      </c>
      <c r="Z167" s="39" t="e">
        <f t="shared" si="438"/>
        <v>#REF!</v>
      </c>
      <c r="AA167" s="39" t="e">
        <f t="shared" si="438"/>
        <v>#REF!</v>
      </c>
      <c r="AB167" s="39" t="e">
        <f t="shared" si="438"/>
        <v>#REF!</v>
      </c>
      <c r="AC167" s="39">
        <f t="shared" si="438"/>
        <v>0</v>
      </c>
      <c r="AD167" s="39" t="e">
        <f t="shared" si="438"/>
        <v>#REF!</v>
      </c>
      <c r="AE167" s="39" t="e">
        <f t="shared" si="438"/>
        <v>#REF!</v>
      </c>
      <c r="AF167" s="39" t="e">
        <f t="shared" si="438"/>
        <v>#REF!</v>
      </c>
      <c r="AG167" s="39" t="e">
        <f t="shared" si="438"/>
        <v>#REF!</v>
      </c>
      <c r="AH167" s="26" t="e">
        <f t="shared" si="380"/>
        <v>#REF!</v>
      </c>
    </row>
    <row r="168" spans="1:34" s="53" customFormat="1" x14ac:dyDescent="0.65">
      <c r="A168" s="144"/>
      <c r="B168" s="144" t="s">
        <v>140</v>
      </c>
      <c r="C168" s="52">
        <v>52.5</v>
      </c>
      <c r="D168" s="52">
        <v>0</v>
      </c>
      <c r="E168" s="52">
        <v>0</v>
      </c>
      <c r="F168" s="52">
        <v>0</v>
      </c>
      <c r="G168" s="52" t="e">
        <f>SUM(#REF!)</f>
        <v>#REF!</v>
      </c>
      <c r="H168" s="52" t="e">
        <f>SUM(#REF!)</f>
        <v>#REF!</v>
      </c>
      <c r="I168" s="52" t="e">
        <f>SUM(#REF!+#REF!)</f>
        <v>#REF!</v>
      </c>
      <c r="J168" s="52">
        <v>0</v>
      </c>
      <c r="K168" s="135">
        <v>0</v>
      </c>
      <c r="L168" s="52">
        <v>0</v>
      </c>
      <c r="M168" s="52">
        <v>0</v>
      </c>
      <c r="N168" s="52" t="e">
        <f>SUM(#REF!)</f>
        <v>#REF!</v>
      </c>
      <c r="O168" s="52" t="e">
        <f>SUM(#REF!)</f>
        <v>#REF!</v>
      </c>
      <c r="P168" s="52">
        <v>0</v>
      </c>
      <c r="Q168" s="52"/>
      <c r="R168" s="52">
        <v>0</v>
      </c>
      <c r="S168" s="52"/>
      <c r="T168" s="52" t="e">
        <f>#REF!</f>
        <v>#REF!</v>
      </c>
      <c r="U168" s="52"/>
      <c r="V168" s="52" t="e">
        <f>SUM(C168+E168+G168)/2+I168</f>
        <v>#REF!</v>
      </c>
      <c r="W168" s="52" t="e">
        <f>SUM(D168+F168+H168)/3</f>
        <v>#REF!</v>
      </c>
      <c r="X168" s="52" t="e">
        <f>V168+W168</f>
        <v>#REF!</v>
      </c>
      <c r="Y168" s="52" t="e">
        <f t="shared" ref="Y168" si="439">SUM(J168+L168+N168)/2</f>
        <v>#REF!</v>
      </c>
      <c r="Z168" s="52" t="e">
        <f t="shared" ref="Z168" si="440">SUM(K168+M168+O168)/3</f>
        <v>#REF!</v>
      </c>
      <c r="AA168" s="52" t="e">
        <f t="shared" ref="AA168" si="441">Y168+Z168</f>
        <v>#REF!</v>
      </c>
      <c r="AB168" s="52" t="e">
        <f>SUM(P168+R168+T168)/2</f>
        <v>#REF!</v>
      </c>
      <c r="AC168" s="52">
        <v>0</v>
      </c>
      <c r="AD168" s="52" t="e">
        <f>AB168+AC168</f>
        <v>#REF!</v>
      </c>
      <c r="AE168" s="52" t="e">
        <f>V168+Y168+AB168</f>
        <v>#REF!</v>
      </c>
      <c r="AF168" s="52" t="e">
        <f>W168+Z168+AC168</f>
        <v>#REF!</v>
      </c>
      <c r="AG168" s="52" t="e">
        <f>AE168+AF168</f>
        <v>#REF!</v>
      </c>
      <c r="AH168" s="26" t="e">
        <f t="shared" si="380"/>
        <v>#REF!</v>
      </c>
    </row>
    <row r="169" spans="1:34" s="26" customFormat="1" x14ac:dyDescent="0.65">
      <c r="A169" s="145"/>
      <c r="B169" s="145" t="s">
        <v>141</v>
      </c>
      <c r="C169" s="39">
        <v>2.3333333333333335</v>
      </c>
      <c r="D169" s="39">
        <v>0</v>
      </c>
      <c r="E169" s="39">
        <v>0</v>
      </c>
      <c r="F169" s="39">
        <v>0</v>
      </c>
      <c r="G169" s="39" t="e">
        <f t="shared" ref="G169:AG169" si="442">SUM(G170)</f>
        <v>#REF!</v>
      </c>
      <c r="H169" s="39" t="e">
        <f t="shared" si="442"/>
        <v>#REF!</v>
      </c>
      <c r="I169" s="39" t="e">
        <f t="shared" si="442"/>
        <v>#REF!</v>
      </c>
      <c r="J169" s="39">
        <v>5.25</v>
      </c>
      <c r="K169" s="134">
        <v>0</v>
      </c>
      <c r="L169" s="39">
        <v>0</v>
      </c>
      <c r="M169" s="39">
        <v>0</v>
      </c>
      <c r="N169" s="39" t="e">
        <f t="shared" si="442"/>
        <v>#REF!</v>
      </c>
      <c r="O169" s="39" t="e">
        <f t="shared" si="442"/>
        <v>#REF!</v>
      </c>
      <c r="P169" s="39">
        <f t="shared" si="442"/>
        <v>3.25</v>
      </c>
      <c r="Q169" s="39">
        <f t="shared" si="442"/>
        <v>0</v>
      </c>
      <c r="R169" s="39">
        <v>0</v>
      </c>
      <c r="S169" s="39">
        <f t="shared" si="442"/>
        <v>0</v>
      </c>
      <c r="T169" s="39" t="e">
        <f t="shared" si="442"/>
        <v>#REF!</v>
      </c>
      <c r="U169" s="39">
        <f t="shared" si="442"/>
        <v>0</v>
      </c>
      <c r="V169" s="39" t="e">
        <f t="shared" si="442"/>
        <v>#REF!</v>
      </c>
      <c r="W169" s="39" t="e">
        <f t="shared" si="442"/>
        <v>#REF!</v>
      </c>
      <c r="X169" s="39" t="e">
        <f t="shared" si="442"/>
        <v>#REF!</v>
      </c>
      <c r="Y169" s="39" t="e">
        <f t="shared" si="442"/>
        <v>#REF!</v>
      </c>
      <c r="Z169" s="39" t="e">
        <f t="shared" si="442"/>
        <v>#REF!</v>
      </c>
      <c r="AA169" s="39" t="e">
        <f t="shared" si="442"/>
        <v>#REF!</v>
      </c>
      <c r="AB169" s="39" t="e">
        <f t="shared" si="442"/>
        <v>#REF!</v>
      </c>
      <c r="AC169" s="39">
        <f t="shared" si="442"/>
        <v>0</v>
      </c>
      <c r="AD169" s="39" t="e">
        <f t="shared" si="442"/>
        <v>#REF!</v>
      </c>
      <c r="AE169" s="39" t="e">
        <f t="shared" si="442"/>
        <v>#REF!</v>
      </c>
      <c r="AF169" s="39" t="e">
        <f t="shared" si="442"/>
        <v>#REF!</v>
      </c>
      <c r="AG169" s="39" t="e">
        <f t="shared" si="442"/>
        <v>#REF!</v>
      </c>
      <c r="AH169" s="26" t="e">
        <f t="shared" si="380"/>
        <v>#REF!</v>
      </c>
    </row>
    <row r="170" spans="1:34" s="53" customFormat="1" x14ac:dyDescent="0.65">
      <c r="A170" s="144"/>
      <c r="B170" s="144" t="s">
        <v>142</v>
      </c>
      <c r="C170" s="52">
        <v>2.3333333333333335</v>
      </c>
      <c r="D170" s="52">
        <v>0</v>
      </c>
      <c r="E170" s="52">
        <v>0</v>
      </c>
      <c r="F170" s="52">
        <v>0</v>
      </c>
      <c r="G170" s="52" t="e">
        <f>SUM(#REF!)</f>
        <v>#REF!</v>
      </c>
      <c r="H170" s="52" t="e">
        <f>SUM(#REF!)</f>
        <v>#REF!</v>
      </c>
      <c r="I170" s="52" t="e">
        <f>SUM(#REF!+#REF!)</f>
        <v>#REF!</v>
      </c>
      <c r="J170" s="52">
        <v>5.25</v>
      </c>
      <c r="K170" s="135">
        <v>0</v>
      </c>
      <c r="L170" s="52">
        <v>0</v>
      </c>
      <c r="M170" s="52">
        <v>0</v>
      </c>
      <c r="N170" s="52" t="e">
        <f>SUM(#REF!)</f>
        <v>#REF!</v>
      </c>
      <c r="O170" s="52" t="e">
        <f>SUM(#REF!)</f>
        <v>#REF!</v>
      </c>
      <c r="P170" s="52">
        <v>3.25</v>
      </c>
      <c r="Q170" s="52"/>
      <c r="R170" s="52">
        <v>0</v>
      </c>
      <c r="S170" s="52"/>
      <c r="T170" s="52" t="e">
        <f>#REF!</f>
        <v>#REF!</v>
      </c>
      <c r="U170" s="52"/>
      <c r="V170" s="52" t="e">
        <f>SUM(C170+E170+G170)/2+I170</f>
        <v>#REF!</v>
      </c>
      <c r="W170" s="52" t="e">
        <f>SUM(D170+F170+H170)/3</f>
        <v>#REF!</v>
      </c>
      <c r="X170" s="52" t="e">
        <f>V170+W170</f>
        <v>#REF!</v>
      </c>
      <c r="Y170" s="52" t="e">
        <f t="shared" ref="Y170" si="443">SUM(J170+L170+N170)/2</f>
        <v>#REF!</v>
      </c>
      <c r="Z170" s="52" t="e">
        <f t="shared" ref="Z170" si="444">SUM(K170+M170+O170)/3</f>
        <v>#REF!</v>
      </c>
      <c r="AA170" s="52" t="e">
        <f t="shared" ref="AA170" si="445">Y170+Z170</f>
        <v>#REF!</v>
      </c>
      <c r="AB170" s="52" t="e">
        <f>SUM(P170+R170+T170)/2</f>
        <v>#REF!</v>
      </c>
      <c r="AC170" s="52">
        <v>0</v>
      </c>
      <c r="AD170" s="52" t="e">
        <f>AB170+AC170</f>
        <v>#REF!</v>
      </c>
      <c r="AE170" s="52" t="e">
        <f>V170+Y170+AB170</f>
        <v>#REF!</v>
      </c>
      <c r="AF170" s="52" t="e">
        <f>W170+Z170+AC170</f>
        <v>#REF!</v>
      </c>
      <c r="AG170" s="52" t="e">
        <f>AE170+AF170</f>
        <v>#REF!</v>
      </c>
      <c r="AH170" s="26" t="e">
        <f t="shared" si="380"/>
        <v>#REF!</v>
      </c>
    </row>
    <row r="171" spans="1:34" s="26" customFormat="1" x14ac:dyDescent="0.65">
      <c r="A171" s="145" t="s">
        <v>143</v>
      </c>
      <c r="B171" s="145"/>
      <c r="C171" s="39">
        <v>1408.5555555555557</v>
      </c>
      <c r="D171" s="39">
        <v>0</v>
      </c>
      <c r="E171" s="39">
        <v>6.7222222222222223</v>
      </c>
      <c r="F171" s="39">
        <v>0</v>
      </c>
      <c r="G171" s="39" t="e">
        <f t="shared" ref="G171:AG171" si="446">SUM(G172+G174+G180+G188+G190)</f>
        <v>#REF!</v>
      </c>
      <c r="H171" s="39" t="e">
        <f t="shared" si="446"/>
        <v>#REF!</v>
      </c>
      <c r="I171" s="39" t="e">
        <f t="shared" si="446"/>
        <v>#REF!</v>
      </c>
      <c r="J171" s="39">
        <v>86.75</v>
      </c>
      <c r="K171" s="134">
        <v>23.111111111111114</v>
      </c>
      <c r="L171" s="39">
        <v>44.333333333333329</v>
      </c>
      <c r="M171" s="39">
        <v>20.333333333333336</v>
      </c>
      <c r="N171" s="39" t="e">
        <f t="shared" si="446"/>
        <v>#REF!</v>
      </c>
      <c r="O171" s="39" t="e">
        <f t="shared" si="446"/>
        <v>#REF!</v>
      </c>
      <c r="P171" s="39">
        <f t="shared" si="446"/>
        <v>41.17</v>
      </c>
      <c r="Q171" s="39">
        <f t="shared" si="446"/>
        <v>0</v>
      </c>
      <c r="R171" s="39">
        <v>0.75</v>
      </c>
      <c r="S171" s="39">
        <f t="shared" si="446"/>
        <v>0</v>
      </c>
      <c r="T171" s="39" t="e">
        <f t="shared" si="446"/>
        <v>#REF!</v>
      </c>
      <c r="U171" s="39">
        <f t="shared" si="446"/>
        <v>0</v>
      </c>
      <c r="V171" s="39" t="e">
        <f t="shared" si="446"/>
        <v>#REF!</v>
      </c>
      <c r="W171" s="39" t="e">
        <f t="shared" si="446"/>
        <v>#REF!</v>
      </c>
      <c r="X171" s="39" t="e">
        <f t="shared" si="446"/>
        <v>#REF!</v>
      </c>
      <c r="Y171" s="39" t="e">
        <f t="shared" si="446"/>
        <v>#REF!</v>
      </c>
      <c r="Z171" s="39" t="e">
        <f t="shared" si="446"/>
        <v>#REF!</v>
      </c>
      <c r="AA171" s="39" t="e">
        <f t="shared" si="446"/>
        <v>#REF!</v>
      </c>
      <c r="AB171" s="39" t="e">
        <f t="shared" si="446"/>
        <v>#REF!</v>
      </c>
      <c r="AC171" s="39">
        <f t="shared" si="446"/>
        <v>0</v>
      </c>
      <c r="AD171" s="39" t="e">
        <f t="shared" si="446"/>
        <v>#REF!</v>
      </c>
      <c r="AE171" s="39" t="e">
        <f t="shared" si="446"/>
        <v>#REF!</v>
      </c>
      <c r="AF171" s="39" t="e">
        <f t="shared" si="446"/>
        <v>#REF!</v>
      </c>
      <c r="AG171" s="39" t="e">
        <f t="shared" si="446"/>
        <v>#REF!</v>
      </c>
      <c r="AH171" s="26" t="e">
        <f t="shared" si="380"/>
        <v>#REF!</v>
      </c>
    </row>
    <row r="172" spans="1:34" s="26" customFormat="1" x14ac:dyDescent="0.65">
      <c r="A172" s="145"/>
      <c r="B172" s="145" t="s">
        <v>144</v>
      </c>
      <c r="C172" s="39">
        <v>214.83333333333334</v>
      </c>
      <c r="D172" s="39">
        <v>0</v>
      </c>
      <c r="E172" s="39">
        <v>0</v>
      </c>
      <c r="F172" s="39">
        <v>0</v>
      </c>
      <c r="G172" s="39" t="e">
        <f t="shared" ref="G172:AG172" si="447">SUM(G173)</f>
        <v>#REF!</v>
      </c>
      <c r="H172" s="39" t="e">
        <f t="shared" si="447"/>
        <v>#REF!</v>
      </c>
      <c r="I172" s="39" t="e">
        <f t="shared" si="447"/>
        <v>#REF!</v>
      </c>
      <c r="J172" s="39">
        <v>2.6666666666666665</v>
      </c>
      <c r="K172" s="134">
        <v>10</v>
      </c>
      <c r="L172" s="39">
        <v>0</v>
      </c>
      <c r="M172" s="39">
        <v>9</v>
      </c>
      <c r="N172" s="39" t="e">
        <f t="shared" si="447"/>
        <v>#REF!</v>
      </c>
      <c r="O172" s="39" t="e">
        <f t="shared" si="447"/>
        <v>#REF!</v>
      </c>
      <c r="P172" s="39">
        <f t="shared" si="447"/>
        <v>0</v>
      </c>
      <c r="Q172" s="39">
        <f t="shared" si="447"/>
        <v>0</v>
      </c>
      <c r="R172" s="39">
        <v>0</v>
      </c>
      <c r="S172" s="39">
        <f t="shared" si="447"/>
        <v>0</v>
      </c>
      <c r="T172" s="39" t="e">
        <f t="shared" si="447"/>
        <v>#REF!</v>
      </c>
      <c r="U172" s="39">
        <f t="shared" si="447"/>
        <v>0</v>
      </c>
      <c r="V172" s="39" t="e">
        <f t="shared" si="447"/>
        <v>#REF!</v>
      </c>
      <c r="W172" s="39" t="e">
        <f t="shared" si="447"/>
        <v>#REF!</v>
      </c>
      <c r="X172" s="39" t="e">
        <f t="shared" si="447"/>
        <v>#REF!</v>
      </c>
      <c r="Y172" s="39" t="e">
        <f t="shared" si="447"/>
        <v>#REF!</v>
      </c>
      <c r="Z172" s="39" t="e">
        <f t="shared" si="447"/>
        <v>#REF!</v>
      </c>
      <c r="AA172" s="39" t="e">
        <f t="shared" si="447"/>
        <v>#REF!</v>
      </c>
      <c r="AB172" s="39" t="e">
        <f t="shared" si="447"/>
        <v>#REF!</v>
      </c>
      <c r="AC172" s="39">
        <f t="shared" si="447"/>
        <v>0</v>
      </c>
      <c r="AD172" s="39" t="e">
        <f t="shared" si="447"/>
        <v>#REF!</v>
      </c>
      <c r="AE172" s="39" t="e">
        <f t="shared" si="447"/>
        <v>#REF!</v>
      </c>
      <c r="AF172" s="39" t="e">
        <f t="shared" si="447"/>
        <v>#REF!</v>
      </c>
      <c r="AG172" s="39" t="e">
        <f t="shared" si="447"/>
        <v>#REF!</v>
      </c>
      <c r="AH172" s="26" t="e">
        <f t="shared" si="380"/>
        <v>#REF!</v>
      </c>
    </row>
    <row r="173" spans="1:34" s="53" customFormat="1" x14ac:dyDescent="0.65">
      <c r="A173" s="144"/>
      <c r="B173" s="144" t="s">
        <v>211</v>
      </c>
      <c r="C173" s="52">
        <v>214.83333333333334</v>
      </c>
      <c r="D173" s="52">
        <v>0</v>
      </c>
      <c r="E173" s="52">
        <v>0</v>
      </c>
      <c r="F173" s="52">
        <v>0</v>
      </c>
      <c r="G173" s="52" t="e">
        <f>SUM(#REF!)</f>
        <v>#REF!</v>
      </c>
      <c r="H173" s="52" t="e">
        <f>SUM(#REF!)</f>
        <v>#REF!</v>
      </c>
      <c r="I173" s="52" t="e">
        <f>SUM(#REF!+#REF!)</f>
        <v>#REF!</v>
      </c>
      <c r="J173" s="52">
        <v>2.6666666666666665</v>
      </c>
      <c r="K173" s="135">
        <v>10</v>
      </c>
      <c r="L173" s="52">
        <v>0</v>
      </c>
      <c r="M173" s="52">
        <v>9</v>
      </c>
      <c r="N173" s="52" t="e">
        <f>SUM(#REF!)</f>
        <v>#REF!</v>
      </c>
      <c r="O173" s="52" t="e">
        <f>SUM(#REF!)</f>
        <v>#REF!</v>
      </c>
      <c r="P173" s="52">
        <v>0</v>
      </c>
      <c r="Q173" s="52"/>
      <c r="R173" s="52">
        <v>0</v>
      </c>
      <c r="S173" s="52"/>
      <c r="T173" s="52" t="e">
        <f>#REF!</f>
        <v>#REF!</v>
      </c>
      <c r="U173" s="52"/>
      <c r="V173" s="52" t="e">
        <f>SUM(C173+E173+G173)/2+I173</f>
        <v>#REF!</v>
      </c>
      <c r="W173" s="52" t="e">
        <f>SUM(D173+F173+H173)/3</f>
        <v>#REF!</v>
      </c>
      <c r="X173" s="52" t="e">
        <f>V173+W173</f>
        <v>#REF!</v>
      </c>
      <c r="Y173" s="52" t="e">
        <f t="shared" ref="Y173" si="448">SUM(J173+L173+N173)/2</f>
        <v>#REF!</v>
      </c>
      <c r="Z173" s="52" t="e">
        <f t="shared" ref="Z173" si="449">SUM(K173+M173+O173)/3</f>
        <v>#REF!</v>
      </c>
      <c r="AA173" s="52" t="e">
        <f t="shared" ref="AA173" si="450">Y173+Z173</f>
        <v>#REF!</v>
      </c>
      <c r="AB173" s="52" t="e">
        <f>SUM(P173+R173+T173)/2</f>
        <v>#REF!</v>
      </c>
      <c r="AC173" s="52">
        <v>0</v>
      </c>
      <c r="AD173" s="52" t="e">
        <f>AB173+AC173</f>
        <v>#REF!</v>
      </c>
      <c r="AE173" s="52" t="e">
        <f>V173+Y173+AB173</f>
        <v>#REF!</v>
      </c>
      <c r="AF173" s="52" t="e">
        <f>W173+Z173+AC173</f>
        <v>#REF!</v>
      </c>
      <c r="AG173" s="52" t="e">
        <f>AE173+AF173</f>
        <v>#REF!</v>
      </c>
      <c r="AH173" s="26" t="e">
        <f t="shared" si="380"/>
        <v>#REF!</v>
      </c>
    </row>
    <row r="174" spans="1:34" s="26" customFormat="1" x14ac:dyDescent="0.65">
      <c r="A174" s="145"/>
      <c r="B174" s="145" t="s">
        <v>145</v>
      </c>
      <c r="C174" s="39">
        <v>392.50000000000006</v>
      </c>
      <c r="D174" s="39">
        <v>0</v>
      </c>
      <c r="E174" s="39">
        <v>0.66666666666666663</v>
      </c>
      <c r="F174" s="39">
        <v>0</v>
      </c>
      <c r="G174" s="39" t="e">
        <f t="shared" ref="G174:AG174" si="451">SUM(G175:G179)</f>
        <v>#REF!</v>
      </c>
      <c r="H174" s="39" t="e">
        <f t="shared" si="451"/>
        <v>#REF!</v>
      </c>
      <c r="I174" s="39" t="e">
        <f t="shared" si="451"/>
        <v>#REF!</v>
      </c>
      <c r="J174" s="39">
        <v>10.833333333333334</v>
      </c>
      <c r="K174" s="134">
        <v>0.77777777777777779</v>
      </c>
      <c r="L174" s="39">
        <v>0</v>
      </c>
      <c r="M174" s="39">
        <v>0</v>
      </c>
      <c r="N174" s="39" t="e">
        <f t="shared" si="451"/>
        <v>#REF!</v>
      </c>
      <c r="O174" s="39" t="e">
        <f t="shared" si="451"/>
        <v>#REF!</v>
      </c>
      <c r="P174" s="39">
        <f t="shared" si="451"/>
        <v>7.25</v>
      </c>
      <c r="Q174" s="39">
        <f t="shared" si="451"/>
        <v>0</v>
      </c>
      <c r="R174" s="39">
        <v>0.75</v>
      </c>
      <c r="S174" s="39">
        <f t="shared" si="451"/>
        <v>0</v>
      </c>
      <c r="T174" s="39" t="e">
        <f t="shared" si="451"/>
        <v>#REF!</v>
      </c>
      <c r="U174" s="39">
        <f t="shared" si="451"/>
        <v>0</v>
      </c>
      <c r="V174" s="39" t="e">
        <f t="shared" si="451"/>
        <v>#REF!</v>
      </c>
      <c r="W174" s="39" t="e">
        <f t="shared" si="451"/>
        <v>#REF!</v>
      </c>
      <c r="X174" s="39" t="e">
        <f t="shared" si="451"/>
        <v>#REF!</v>
      </c>
      <c r="Y174" s="39" t="e">
        <f t="shared" si="451"/>
        <v>#REF!</v>
      </c>
      <c r="Z174" s="39" t="e">
        <f t="shared" si="451"/>
        <v>#REF!</v>
      </c>
      <c r="AA174" s="39" t="e">
        <f t="shared" si="451"/>
        <v>#REF!</v>
      </c>
      <c r="AB174" s="39" t="e">
        <f t="shared" si="451"/>
        <v>#REF!</v>
      </c>
      <c r="AC174" s="39">
        <f t="shared" si="451"/>
        <v>0</v>
      </c>
      <c r="AD174" s="39" t="e">
        <f t="shared" si="451"/>
        <v>#REF!</v>
      </c>
      <c r="AE174" s="39" t="e">
        <f t="shared" si="451"/>
        <v>#REF!</v>
      </c>
      <c r="AF174" s="39" t="e">
        <f t="shared" si="451"/>
        <v>#REF!</v>
      </c>
      <c r="AG174" s="39" t="e">
        <f t="shared" si="451"/>
        <v>#REF!</v>
      </c>
      <c r="AH174" s="26" t="e">
        <f t="shared" si="380"/>
        <v>#REF!</v>
      </c>
    </row>
    <row r="175" spans="1:34" s="53" customFormat="1" x14ac:dyDescent="0.65">
      <c r="A175" s="144"/>
      <c r="B175" s="144" t="s">
        <v>146</v>
      </c>
      <c r="C175" s="52">
        <v>119.5</v>
      </c>
      <c r="D175" s="52">
        <v>0</v>
      </c>
      <c r="E175" s="52">
        <v>0</v>
      </c>
      <c r="F175" s="52">
        <v>0</v>
      </c>
      <c r="G175" s="52" t="e">
        <f>SUM(#REF!)</f>
        <v>#REF!</v>
      </c>
      <c r="H175" s="52" t="e">
        <f>SUM(#REF!)</f>
        <v>#REF!</v>
      </c>
      <c r="I175" s="52" t="e">
        <f>SUM(#REF!+#REF!)</f>
        <v>#REF!</v>
      </c>
      <c r="J175" s="52">
        <v>0</v>
      </c>
      <c r="K175" s="135">
        <v>0</v>
      </c>
      <c r="L175" s="52">
        <v>0</v>
      </c>
      <c r="M175" s="52">
        <v>0</v>
      </c>
      <c r="N175" s="52" t="e">
        <f>SUM(#REF!)</f>
        <v>#REF!</v>
      </c>
      <c r="O175" s="52" t="e">
        <f>SUM(#REF!)</f>
        <v>#REF!</v>
      </c>
      <c r="P175" s="52">
        <v>0</v>
      </c>
      <c r="Q175" s="52"/>
      <c r="R175" s="52">
        <v>0</v>
      </c>
      <c r="S175" s="52"/>
      <c r="T175" s="52" t="e">
        <f>#REF!</f>
        <v>#REF!</v>
      </c>
      <c r="U175" s="52"/>
      <c r="V175" s="52" t="e">
        <f t="shared" ref="V175:V178" si="452">SUM(C175+E175+G175)/2+I175</f>
        <v>#REF!</v>
      </c>
      <c r="W175" s="52" t="e">
        <f t="shared" ref="W175:W178" si="453">SUM(D175+F175+H175)/3</f>
        <v>#REF!</v>
      </c>
      <c r="X175" s="52" t="e">
        <f t="shared" ref="X175:X178" si="454">V175+W175</f>
        <v>#REF!</v>
      </c>
      <c r="Y175" s="52" t="e">
        <f t="shared" ref="Y175:Y178" si="455">SUM(J175+L175+N175)/2</f>
        <v>#REF!</v>
      </c>
      <c r="Z175" s="52" t="e">
        <f t="shared" ref="Z175:Z178" si="456">SUM(K175+M175+O175)/3</f>
        <v>#REF!</v>
      </c>
      <c r="AA175" s="52" t="e">
        <f t="shared" ref="AA175:AA178" si="457">Y175+Z175</f>
        <v>#REF!</v>
      </c>
      <c r="AB175" s="52" t="e">
        <f t="shared" ref="AB175:AB177" si="458">SUM(P175+R175+T175)/2</f>
        <v>#REF!</v>
      </c>
      <c r="AC175" s="52">
        <v>0</v>
      </c>
      <c r="AD175" s="52" t="e">
        <f t="shared" ref="AD175:AD177" si="459">AB175+AC175</f>
        <v>#REF!</v>
      </c>
      <c r="AE175" s="52" t="e">
        <f t="shared" ref="AE175:AE178" si="460">V175+Y175+AB175</f>
        <v>#REF!</v>
      </c>
      <c r="AF175" s="52" t="e">
        <f t="shared" ref="AF175:AF178" si="461">W175+Z175+AC175</f>
        <v>#REF!</v>
      </c>
      <c r="AG175" s="52" t="e">
        <f t="shared" ref="AG175:AG178" si="462">AE175+AF175</f>
        <v>#REF!</v>
      </c>
      <c r="AH175" s="26" t="e">
        <f t="shared" si="380"/>
        <v>#REF!</v>
      </c>
    </row>
    <row r="176" spans="1:34" s="53" customFormat="1" x14ac:dyDescent="0.65">
      <c r="A176" s="144"/>
      <c r="B176" s="144" t="s">
        <v>147</v>
      </c>
      <c r="C176" s="52">
        <v>90.833333333333343</v>
      </c>
      <c r="D176" s="52">
        <v>0</v>
      </c>
      <c r="E176" s="52">
        <v>0.66666666666666663</v>
      </c>
      <c r="F176" s="52">
        <v>0</v>
      </c>
      <c r="G176" s="52" t="e">
        <f>SUM(#REF!)</f>
        <v>#REF!</v>
      </c>
      <c r="H176" s="52" t="e">
        <f>SUM(#REF!)</f>
        <v>#REF!</v>
      </c>
      <c r="I176" s="52" t="e">
        <f>SUM(#REF!+#REF!)</f>
        <v>#REF!</v>
      </c>
      <c r="J176" s="52">
        <v>0</v>
      </c>
      <c r="K176" s="135">
        <v>0</v>
      </c>
      <c r="L176" s="52">
        <v>0</v>
      </c>
      <c r="M176" s="52">
        <v>0</v>
      </c>
      <c r="N176" s="52" t="e">
        <f>SUM(#REF!)</f>
        <v>#REF!</v>
      </c>
      <c r="O176" s="52" t="e">
        <f>SUM(#REF!)</f>
        <v>#REF!</v>
      </c>
      <c r="P176" s="52">
        <v>0</v>
      </c>
      <c r="Q176" s="52"/>
      <c r="R176" s="52">
        <v>0</v>
      </c>
      <c r="S176" s="52"/>
      <c r="T176" s="52" t="e">
        <f>#REF!</f>
        <v>#REF!</v>
      </c>
      <c r="U176" s="52"/>
      <c r="V176" s="52" t="e">
        <f t="shared" si="452"/>
        <v>#REF!</v>
      </c>
      <c r="W176" s="52" t="e">
        <f t="shared" si="453"/>
        <v>#REF!</v>
      </c>
      <c r="X176" s="52" t="e">
        <f t="shared" si="454"/>
        <v>#REF!</v>
      </c>
      <c r="Y176" s="52" t="e">
        <f t="shared" si="455"/>
        <v>#REF!</v>
      </c>
      <c r="Z176" s="52" t="e">
        <f t="shared" si="456"/>
        <v>#REF!</v>
      </c>
      <c r="AA176" s="52" t="e">
        <f t="shared" si="457"/>
        <v>#REF!</v>
      </c>
      <c r="AB176" s="52" t="e">
        <f t="shared" si="458"/>
        <v>#REF!</v>
      </c>
      <c r="AC176" s="52">
        <v>0</v>
      </c>
      <c r="AD176" s="52" t="e">
        <f t="shared" si="459"/>
        <v>#REF!</v>
      </c>
      <c r="AE176" s="52" t="e">
        <f t="shared" si="460"/>
        <v>#REF!</v>
      </c>
      <c r="AF176" s="52" t="e">
        <f t="shared" si="461"/>
        <v>#REF!</v>
      </c>
      <c r="AG176" s="52" t="e">
        <f t="shared" si="462"/>
        <v>#REF!</v>
      </c>
      <c r="AH176" s="26" t="e">
        <f t="shared" si="380"/>
        <v>#REF!</v>
      </c>
    </row>
    <row r="177" spans="1:34" s="53" customFormat="1" x14ac:dyDescent="0.65">
      <c r="A177" s="144"/>
      <c r="B177" s="144" t="s">
        <v>149</v>
      </c>
      <c r="C177" s="52">
        <v>82</v>
      </c>
      <c r="D177" s="52">
        <v>0</v>
      </c>
      <c r="E177" s="52">
        <v>0</v>
      </c>
      <c r="F177" s="52">
        <v>0</v>
      </c>
      <c r="G177" s="52" t="e">
        <f>SUM(#REF!)</f>
        <v>#REF!</v>
      </c>
      <c r="H177" s="52" t="e">
        <f>SUM(#REF!)</f>
        <v>#REF!</v>
      </c>
      <c r="I177" s="52" t="e">
        <f>SUM(#REF!+#REF!)</f>
        <v>#REF!</v>
      </c>
      <c r="J177" s="52">
        <v>0</v>
      </c>
      <c r="K177" s="135">
        <v>0</v>
      </c>
      <c r="L177" s="52">
        <v>0</v>
      </c>
      <c r="M177" s="52">
        <v>0</v>
      </c>
      <c r="N177" s="52" t="e">
        <f>SUM(#REF!)</f>
        <v>#REF!</v>
      </c>
      <c r="O177" s="52" t="e">
        <f>SUM(#REF!)</f>
        <v>#REF!</v>
      </c>
      <c r="P177" s="52">
        <v>0</v>
      </c>
      <c r="Q177" s="52"/>
      <c r="R177" s="52">
        <v>0</v>
      </c>
      <c r="S177" s="52"/>
      <c r="T177" s="52" t="e">
        <f>#REF!</f>
        <v>#REF!</v>
      </c>
      <c r="U177" s="52"/>
      <c r="V177" s="52" t="e">
        <f t="shared" si="452"/>
        <v>#REF!</v>
      </c>
      <c r="W177" s="52" t="e">
        <f t="shared" si="453"/>
        <v>#REF!</v>
      </c>
      <c r="X177" s="52" t="e">
        <f t="shared" si="454"/>
        <v>#REF!</v>
      </c>
      <c r="Y177" s="52" t="e">
        <f t="shared" si="455"/>
        <v>#REF!</v>
      </c>
      <c r="Z177" s="52" t="e">
        <f t="shared" si="456"/>
        <v>#REF!</v>
      </c>
      <c r="AA177" s="52" t="e">
        <f t="shared" si="457"/>
        <v>#REF!</v>
      </c>
      <c r="AB177" s="52" t="e">
        <f t="shared" si="458"/>
        <v>#REF!</v>
      </c>
      <c r="AC177" s="52">
        <v>0</v>
      </c>
      <c r="AD177" s="52" t="e">
        <f t="shared" si="459"/>
        <v>#REF!</v>
      </c>
      <c r="AE177" s="52" t="e">
        <f t="shared" si="460"/>
        <v>#REF!</v>
      </c>
      <c r="AF177" s="52" t="e">
        <f t="shared" si="461"/>
        <v>#REF!</v>
      </c>
      <c r="AG177" s="52" t="e">
        <f t="shared" si="462"/>
        <v>#REF!</v>
      </c>
      <c r="AH177" s="26" t="e">
        <f t="shared" si="380"/>
        <v>#REF!</v>
      </c>
    </row>
    <row r="178" spans="1:34" s="53" customFormat="1" x14ac:dyDescent="0.65">
      <c r="A178" s="144"/>
      <c r="B178" s="144" t="s">
        <v>148</v>
      </c>
      <c r="C178" s="52">
        <v>0</v>
      </c>
      <c r="D178" s="52">
        <v>0</v>
      </c>
      <c r="E178" s="52">
        <v>0</v>
      </c>
      <c r="F178" s="52">
        <v>0</v>
      </c>
      <c r="G178" s="52" t="e">
        <f>SUM(#REF!)</f>
        <v>#REF!</v>
      </c>
      <c r="H178" s="52" t="e">
        <f>SUM(#REF!)</f>
        <v>#REF!</v>
      </c>
      <c r="I178" s="52" t="e">
        <f>SUM(#REF!+#REF!)</f>
        <v>#REF!</v>
      </c>
      <c r="J178" s="52">
        <v>10.833333333333334</v>
      </c>
      <c r="K178" s="135">
        <v>0.77777777777777779</v>
      </c>
      <c r="L178" s="52">
        <v>0</v>
      </c>
      <c r="M178" s="52">
        <v>0</v>
      </c>
      <c r="N178" s="52" t="e">
        <f>SUM(#REF!)</f>
        <v>#REF!</v>
      </c>
      <c r="O178" s="52" t="e">
        <f>SUM(#REF!)</f>
        <v>#REF!</v>
      </c>
      <c r="P178" s="52">
        <v>7.25</v>
      </c>
      <c r="Q178" s="52"/>
      <c r="R178" s="52">
        <v>0.75</v>
      </c>
      <c r="S178" s="52"/>
      <c r="T178" s="52" t="e">
        <f>#REF!</f>
        <v>#REF!</v>
      </c>
      <c r="U178" s="52"/>
      <c r="V178" s="52" t="e">
        <f t="shared" si="452"/>
        <v>#REF!</v>
      </c>
      <c r="W178" s="52" t="e">
        <f t="shared" si="453"/>
        <v>#REF!</v>
      </c>
      <c r="X178" s="52" t="e">
        <f t="shared" si="454"/>
        <v>#REF!</v>
      </c>
      <c r="Y178" s="52" t="e">
        <f t="shared" si="455"/>
        <v>#REF!</v>
      </c>
      <c r="Z178" s="52" t="e">
        <f t="shared" si="456"/>
        <v>#REF!</v>
      </c>
      <c r="AA178" s="52" t="e">
        <f t="shared" si="457"/>
        <v>#REF!</v>
      </c>
      <c r="AB178" s="52" t="e">
        <f>SUM(P178+R178+T178)/2</f>
        <v>#REF!</v>
      </c>
      <c r="AC178" s="52">
        <v>0</v>
      </c>
      <c r="AD178" s="52" t="e">
        <f>AB178+AC178</f>
        <v>#REF!</v>
      </c>
      <c r="AE178" s="52" t="e">
        <f t="shared" si="460"/>
        <v>#REF!</v>
      </c>
      <c r="AF178" s="52" t="e">
        <f t="shared" si="461"/>
        <v>#REF!</v>
      </c>
      <c r="AG178" s="52" t="e">
        <f t="shared" si="462"/>
        <v>#REF!</v>
      </c>
      <c r="AH178" s="26" t="e">
        <f t="shared" si="380"/>
        <v>#REF!</v>
      </c>
    </row>
    <row r="179" spans="1:34" s="53" customFormat="1" x14ac:dyDescent="0.65">
      <c r="A179" s="144"/>
      <c r="B179" s="144" t="s">
        <v>254</v>
      </c>
      <c r="C179" s="52">
        <v>100.16666666666667</v>
      </c>
      <c r="D179" s="52">
        <v>0</v>
      </c>
      <c r="E179" s="52">
        <v>0</v>
      </c>
      <c r="F179" s="52">
        <v>0</v>
      </c>
      <c r="G179" s="52" t="e">
        <f>SUM(#REF!)</f>
        <v>#REF!</v>
      </c>
      <c r="H179" s="52" t="e">
        <f>SUM(#REF!)</f>
        <v>#REF!</v>
      </c>
      <c r="I179" s="52" t="e">
        <f>SUM(#REF!+#REF!)</f>
        <v>#REF!</v>
      </c>
      <c r="J179" s="52">
        <v>0</v>
      </c>
      <c r="K179" s="135">
        <v>0</v>
      </c>
      <c r="L179" s="52">
        <v>0</v>
      </c>
      <c r="M179" s="52">
        <v>0</v>
      </c>
      <c r="N179" s="52" t="e">
        <f>SUM(#REF!)</f>
        <v>#REF!</v>
      </c>
      <c r="O179" s="52" t="e">
        <f>SUM(#REF!)</f>
        <v>#REF!</v>
      </c>
      <c r="P179" s="52">
        <v>0</v>
      </c>
      <c r="Q179" s="52">
        <v>0</v>
      </c>
      <c r="R179" s="52">
        <v>0</v>
      </c>
      <c r="S179" s="52">
        <v>0</v>
      </c>
      <c r="T179" s="52" t="e">
        <f>#REF!</f>
        <v>#REF!</v>
      </c>
      <c r="U179" s="52"/>
      <c r="V179" s="52" t="e">
        <f t="shared" ref="V179" si="463">SUM(C179+E179+G179)/2+I179</f>
        <v>#REF!</v>
      </c>
      <c r="W179" s="52" t="e">
        <f t="shared" ref="W179" si="464">SUM(D179+F179+H179)/3</f>
        <v>#REF!</v>
      </c>
      <c r="X179" s="52" t="e">
        <f t="shared" ref="X179" si="465">V179+W179</f>
        <v>#REF!</v>
      </c>
      <c r="Y179" s="52" t="e">
        <f t="shared" ref="Y179" si="466">SUM(J179+L179+N179)/2</f>
        <v>#REF!</v>
      </c>
      <c r="Z179" s="52" t="e">
        <f t="shared" ref="Z179" si="467">SUM(K179+M179+O179)/3</f>
        <v>#REF!</v>
      </c>
      <c r="AA179" s="52" t="e">
        <f t="shared" ref="AA179" si="468">Y179+Z179</f>
        <v>#REF!</v>
      </c>
      <c r="AB179" s="52" t="e">
        <f>SUM(P179+R179+T179)/2</f>
        <v>#REF!</v>
      </c>
      <c r="AC179" s="52">
        <v>0</v>
      </c>
      <c r="AD179" s="52" t="e">
        <f>AB179+AC179</f>
        <v>#REF!</v>
      </c>
      <c r="AE179" s="52" t="e">
        <f t="shared" ref="AE179" si="469">V179+Y179+AB179</f>
        <v>#REF!</v>
      </c>
      <c r="AF179" s="52" t="e">
        <f t="shared" ref="AF179" si="470">W179+Z179+AC179</f>
        <v>#REF!</v>
      </c>
      <c r="AG179" s="52" t="e">
        <f t="shared" ref="AG179" si="471">AE179+AF179</f>
        <v>#REF!</v>
      </c>
      <c r="AH179" s="26" t="e">
        <f t="shared" si="380"/>
        <v>#REF!</v>
      </c>
    </row>
    <row r="180" spans="1:34" s="26" customFormat="1" x14ac:dyDescent="0.65">
      <c r="A180" s="145"/>
      <c r="B180" s="145" t="s">
        <v>150</v>
      </c>
      <c r="C180" s="39">
        <v>485.22222222222217</v>
      </c>
      <c r="D180" s="39">
        <v>0</v>
      </c>
      <c r="E180" s="39">
        <v>2.166666666666667</v>
      </c>
      <c r="F180" s="39">
        <v>0</v>
      </c>
      <c r="G180" s="39" t="e">
        <f t="shared" ref="G180:AG180" si="472">SUM(G181:G187)</f>
        <v>#REF!</v>
      </c>
      <c r="H180" s="39" t="e">
        <f t="shared" si="472"/>
        <v>#REF!</v>
      </c>
      <c r="I180" s="39" t="e">
        <f t="shared" si="472"/>
        <v>#REF!</v>
      </c>
      <c r="J180" s="39">
        <v>54.999999999999993</v>
      </c>
      <c r="K180" s="134">
        <v>12.333333333333334</v>
      </c>
      <c r="L180" s="39">
        <v>44.333333333333329</v>
      </c>
      <c r="M180" s="39">
        <v>11.333333333333334</v>
      </c>
      <c r="N180" s="39" t="e">
        <f t="shared" si="472"/>
        <v>#REF!</v>
      </c>
      <c r="O180" s="39" t="e">
        <f t="shared" si="472"/>
        <v>#REF!</v>
      </c>
      <c r="P180" s="39">
        <f t="shared" si="472"/>
        <v>25</v>
      </c>
      <c r="Q180" s="39">
        <f t="shared" si="472"/>
        <v>0</v>
      </c>
      <c r="R180" s="39">
        <v>0</v>
      </c>
      <c r="S180" s="39">
        <f t="shared" si="472"/>
        <v>0</v>
      </c>
      <c r="T180" s="39" t="e">
        <f t="shared" si="472"/>
        <v>#REF!</v>
      </c>
      <c r="U180" s="39">
        <f t="shared" si="472"/>
        <v>0</v>
      </c>
      <c r="V180" s="39" t="e">
        <f t="shared" si="472"/>
        <v>#REF!</v>
      </c>
      <c r="W180" s="39" t="e">
        <f t="shared" si="472"/>
        <v>#REF!</v>
      </c>
      <c r="X180" s="39" t="e">
        <f t="shared" si="472"/>
        <v>#REF!</v>
      </c>
      <c r="Y180" s="39" t="e">
        <f t="shared" si="472"/>
        <v>#REF!</v>
      </c>
      <c r="Z180" s="39" t="e">
        <f t="shared" si="472"/>
        <v>#REF!</v>
      </c>
      <c r="AA180" s="39" t="e">
        <f t="shared" si="472"/>
        <v>#REF!</v>
      </c>
      <c r="AB180" s="39" t="e">
        <f t="shared" si="472"/>
        <v>#REF!</v>
      </c>
      <c r="AC180" s="39">
        <f t="shared" si="472"/>
        <v>0</v>
      </c>
      <c r="AD180" s="39" t="e">
        <f t="shared" si="472"/>
        <v>#REF!</v>
      </c>
      <c r="AE180" s="39" t="e">
        <f t="shared" si="472"/>
        <v>#REF!</v>
      </c>
      <c r="AF180" s="39" t="e">
        <f t="shared" si="472"/>
        <v>#REF!</v>
      </c>
      <c r="AG180" s="39" t="e">
        <f t="shared" si="472"/>
        <v>#REF!</v>
      </c>
      <c r="AH180" s="26" t="e">
        <f t="shared" si="380"/>
        <v>#REF!</v>
      </c>
    </row>
    <row r="181" spans="1:34" s="53" customFormat="1" x14ac:dyDescent="0.65">
      <c r="A181" s="144"/>
      <c r="B181" s="144" t="s">
        <v>151</v>
      </c>
      <c r="C181" s="52">
        <v>153.77777777777777</v>
      </c>
      <c r="D181" s="52">
        <v>0</v>
      </c>
      <c r="E181" s="52">
        <v>1.1666666666666667</v>
      </c>
      <c r="F181" s="52">
        <v>0</v>
      </c>
      <c r="G181" s="52" t="e">
        <f>SUM(#REF!)</f>
        <v>#REF!</v>
      </c>
      <c r="H181" s="52" t="e">
        <f>SUM(#REF!)</f>
        <v>#REF!</v>
      </c>
      <c r="I181" s="52" t="e">
        <f>SUM(#REF!+#REF!)</f>
        <v>#REF!</v>
      </c>
      <c r="J181" s="52">
        <v>0</v>
      </c>
      <c r="K181" s="135">
        <v>0</v>
      </c>
      <c r="L181" s="52">
        <v>0</v>
      </c>
      <c r="M181" s="52">
        <v>0</v>
      </c>
      <c r="N181" s="52" t="e">
        <f>SUM(#REF!)</f>
        <v>#REF!</v>
      </c>
      <c r="O181" s="52" t="e">
        <f>SUM(#REF!)</f>
        <v>#REF!</v>
      </c>
      <c r="P181" s="52">
        <v>0</v>
      </c>
      <c r="Q181" s="52"/>
      <c r="R181" s="52">
        <v>0</v>
      </c>
      <c r="S181" s="52"/>
      <c r="T181" s="52" t="e">
        <f>#REF!</f>
        <v>#REF!</v>
      </c>
      <c r="U181" s="52"/>
      <c r="V181" s="52" t="e">
        <f t="shared" ref="V181:V187" si="473">SUM(C181+E181+G181)/2+I181</f>
        <v>#REF!</v>
      </c>
      <c r="W181" s="52" t="e">
        <f t="shared" ref="W181:W187" si="474">SUM(D181+F181+H181)/3</f>
        <v>#REF!</v>
      </c>
      <c r="X181" s="52" t="e">
        <f t="shared" ref="X181:X187" si="475">V181+W181</f>
        <v>#REF!</v>
      </c>
      <c r="Y181" s="52" t="e">
        <f t="shared" ref="Y181:Y187" si="476">SUM(J181+L181+N181)/2</f>
        <v>#REF!</v>
      </c>
      <c r="Z181" s="52" t="e">
        <f t="shared" ref="Z181:Z187" si="477">SUM(K181+M181+O181)/3</f>
        <v>#REF!</v>
      </c>
      <c r="AA181" s="52" t="e">
        <f t="shared" ref="AA181:AA187" si="478">Y181+Z181</f>
        <v>#REF!</v>
      </c>
      <c r="AB181" s="52" t="e">
        <f t="shared" ref="AB181:AB187" si="479">SUM(P181+R181+T181)/2</f>
        <v>#REF!</v>
      </c>
      <c r="AC181" s="52">
        <v>0</v>
      </c>
      <c r="AD181" s="52" t="e">
        <f t="shared" ref="AD181:AD187" si="480">AB181+AC181</f>
        <v>#REF!</v>
      </c>
      <c r="AE181" s="52" t="e">
        <f t="shared" ref="AE181:AE187" si="481">V181+Y181+AB181</f>
        <v>#REF!</v>
      </c>
      <c r="AF181" s="52" t="e">
        <f t="shared" ref="AF181:AF187" si="482">W181+Z181+AC181</f>
        <v>#REF!</v>
      </c>
      <c r="AG181" s="52" t="e">
        <f t="shared" ref="AG181:AG187" si="483">AE181+AF181</f>
        <v>#REF!</v>
      </c>
      <c r="AH181" s="26" t="e">
        <f t="shared" si="380"/>
        <v>#REF!</v>
      </c>
    </row>
    <row r="182" spans="1:34" s="53" customFormat="1" x14ac:dyDescent="0.65">
      <c r="A182" s="144"/>
      <c r="B182" s="144" t="s">
        <v>255</v>
      </c>
      <c r="C182" s="52">
        <v>0</v>
      </c>
      <c r="D182" s="52">
        <v>0</v>
      </c>
      <c r="E182" s="52">
        <v>0</v>
      </c>
      <c r="F182" s="52">
        <v>0</v>
      </c>
      <c r="G182" s="52" t="e">
        <f>SUM(#REF!)</f>
        <v>#REF!</v>
      </c>
      <c r="H182" s="52" t="e">
        <f>SUM(#REF!)</f>
        <v>#REF!</v>
      </c>
      <c r="I182" s="52" t="e">
        <f>SUM(#REF!+#REF!)</f>
        <v>#REF!</v>
      </c>
      <c r="J182" s="52">
        <v>0</v>
      </c>
      <c r="K182" s="135">
        <v>0</v>
      </c>
      <c r="L182" s="52">
        <v>0</v>
      </c>
      <c r="M182" s="52">
        <v>0</v>
      </c>
      <c r="N182" s="52" t="e">
        <f>SUM(#REF!)</f>
        <v>#REF!</v>
      </c>
      <c r="O182" s="52" t="e">
        <f>SUM(#REF!)</f>
        <v>#REF!</v>
      </c>
      <c r="P182" s="52">
        <v>0</v>
      </c>
      <c r="Q182" s="52"/>
      <c r="R182" s="52">
        <v>0</v>
      </c>
      <c r="S182" s="52"/>
      <c r="T182" s="52" t="e">
        <f>#REF!</f>
        <v>#REF!</v>
      </c>
      <c r="U182" s="52"/>
      <c r="V182" s="52" t="e">
        <f t="shared" ref="V182" si="484">SUM(C182+E182+G182)/2+I182</f>
        <v>#REF!</v>
      </c>
      <c r="W182" s="52" t="e">
        <f t="shared" ref="W182" si="485">SUM(D182+F182+H182)/3</f>
        <v>#REF!</v>
      </c>
      <c r="X182" s="52" t="e">
        <f t="shared" ref="X182" si="486">V182+W182</f>
        <v>#REF!</v>
      </c>
      <c r="Y182" s="52" t="e">
        <f t="shared" ref="Y182" si="487">SUM(J182+L182+N182)/2</f>
        <v>#REF!</v>
      </c>
      <c r="Z182" s="52" t="e">
        <f t="shared" ref="Z182" si="488">SUM(K182+M182+O182)/3</f>
        <v>#REF!</v>
      </c>
      <c r="AA182" s="52" t="e">
        <f t="shared" ref="AA182" si="489">Y182+Z182</f>
        <v>#REF!</v>
      </c>
      <c r="AB182" s="52" t="e">
        <f t="shared" ref="AB182" si="490">SUM(P182+R182+T182)/2</f>
        <v>#REF!</v>
      </c>
      <c r="AC182" s="52">
        <v>0</v>
      </c>
      <c r="AD182" s="52" t="e">
        <f t="shared" ref="AD182" si="491">AB182+AC182</f>
        <v>#REF!</v>
      </c>
      <c r="AE182" s="52" t="e">
        <f t="shared" ref="AE182" si="492">V182+Y182+AB182</f>
        <v>#REF!</v>
      </c>
      <c r="AF182" s="52" t="e">
        <f t="shared" ref="AF182" si="493">W182+Z182+AC182</f>
        <v>#REF!</v>
      </c>
      <c r="AG182" s="52" t="e">
        <f t="shared" ref="AG182" si="494">AE182+AF182</f>
        <v>#REF!</v>
      </c>
      <c r="AH182" s="26" t="e">
        <f t="shared" si="380"/>
        <v>#REF!</v>
      </c>
    </row>
    <row r="183" spans="1:34" s="53" customFormat="1" x14ac:dyDescent="0.65">
      <c r="A183" s="144"/>
      <c r="B183" s="144" t="s">
        <v>153</v>
      </c>
      <c r="C183" s="52">
        <v>113.38888888888889</v>
      </c>
      <c r="D183" s="52">
        <v>0</v>
      </c>
      <c r="E183" s="52">
        <v>0</v>
      </c>
      <c r="F183" s="52">
        <v>0</v>
      </c>
      <c r="G183" s="52" t="e">
        <f>SUM(#REF!)</f>
        <v>#REF!</v>
      </c>
      <c r="H183" s="52" t="e">
        <f>SUM(#REF!)</f>
        <v>#REF!</v>
      </c>
      <c r="I183" s="52" t="e">
        <f>SUM(#REF!+#REF!)</f>
        <v>#REF!</v>
      </c>
      <c r="J183" s="52">
        <v>0</v>
      </c>
      <c r="K183" s="135">
        <v>0</v>
      </c>
      <c r="L183" s="52">
        <v>0</v>
      </c>
      <c r="M183" s="52">
        <v>0</v>
      </c>
      <c r="N183" s="52" t="e">
        <f>SUM(#REF!)</f>
        <v>#REF!</v>
      </c>
      <c r="O183" s="52" t="e">
        <f>SUM(#REF!)</f>
        <v>#REF!</v>
      </c>
      <c r="P183" s="52">
        <v>0</v>
      </c>
      <c r="Q183" s="52"/>
      <c r="R183" s="52">
        <v>0</v>
      </c>
      <c r="S183" s="52"/>
      <c r="T183" s="52" t="e">
        <f>#REF!</f>
        <v>#REF!</v>
      </c>
      <c r="U183" s="52"/>
      <c r="V183" s="52" t="e">
        <f t="shared" si="473"/>
        <v>#REF!</v>
      </c>
      <c r="W183" s="52" t="e">
        <f t="shared" si="474"/>
        <v>#REF!</v>
      </c>
      <c r="X183" s="52" t="e">
        <f t="shared" si="475"/>
        <v>#REF!</v>
      </c>
      <c r="Y183" s="52" t="e">
        <f t="shared" si="476"/>
        <v>#REF!</v>
      </c>
      <c r="Z183" s="52" t="e">
        <f t="shared" si="477"/>
        <v>#REF!</v>
      </c>
      <c r="AA183" s="52" t="e">
        <f t="shared" si="478"/>
        <v>#REF!</v>
      </c>
      <c r="AB183" s="52" t="e">
        <f t="shared" si="479"/>
        <v>#REF!</v>
      </c>
      <c r="AC183" s="52">
        <v>0</v>
      </c>
      <c r="AD183" s="52" t="e">
        <f t="shared" si="480"/>
        <v>#REF!</v>
      </c>
      <c r="AE183" s="52" t="e">
        <f t="shared" si="481"/>
        <v>#REF!</v>
      </c>
      <c r="AF183" s="52" t="e">
        <f t="shared" si="482"/>
        <v>#REF!</v>
      </c>
      <c r="AG183" s="52" t="e">
        <f t="shared" si="483"/>
        <v>#REF!</v>
      </c>
      <c r="AH183" s="26" t="e">
        <f t="shared" si="380"/>
        <v>#REF!</v>
      </c>
    </row>
    <row r="184" spans="1:34" s="53" customFormat="1" x14ac:dyDescent="0.65">
      <c r="A184" s="144"/>
      <c r="B184" s="144" t="s">
        <v>152</v>
      </c>
      <c r="C184" s="52">
        <v>218.05555555555554</v>
      </c>
      <c r="D184" s="52">
        <v>0</v>
      </c>
      <c r="E184" s="52">
        <v>1</v>
      </c>
      <c r="F184" s="52">
        <v>0</v>
      </c>
      <c r="G184" s="52" t="e">
        <f>SUM(#REF!)</f>
        <v>#REF!</v>
      </c>
      <c r="H184" s="52" t="e">
        <f>SUM(#REF!)</f>
        <v>#REF!</v>
      </c>
      <c r="I184" s="52" t="e">
        <f>SUM(#REF!+#REF!)</f>
        <v>#REF!</v>
      </c>
      <c r="J184" s="52">
        <v>0</v>
      </c>
      <c r="K184" s="135">
        <v>0</v>
      </c>
      <c r="L184" s="52">
        <v>0</v>
      </c>
      <c r="M184" s="52">
        <v>0</v>
      </c>
      <c r="N184" s="52" t="e">
        <f>SUM(#REF!)</f>
        <v>#REF!</v>
      </c>
      <c r="O184" s="52" t="e">
        <f>SUM(#REF!)</f>
        <v>#REF!</v>
      </c>
      <c r="P184" s="52">
        <v>0</v>
      </c>
      <c r="Q184" s="52"/>
      <c r="R184" s="52">
        <v>0</v>
      </c>
      <c r="S184" s="52"/>
      <c r="T184" s="52" t="e">
        <f>#REF!</f>
        <v>#REF!</v>
      </c>
      <c r="U184" s="52"/>
      <c r="V184" s="52" t="e">
        <f t="shared" si="473"/>
        <v>#REF!</v>
      </c>
      <c r="W184" s="52" t="e">
        <f t="shared" si="474"/>
        <v>#REF!</v>
      </c>
      <c r="X184" s="52" t="e">
        <f t="shared" si="475"/>
        <v>#REF!</v>
      </c>
      <c r="Y184" s="52" t="e">
        <f t="shared" si="476"/>
        <v>#REF!</v>
      </c>
      <c r="Z184" s="52" t="e">
        <f t="shared" si="477"/>
        <v>#REF!</v>
      </c>
      <c r="AA184" s="52" t="e">
        <f t="shared" si="478"/>
        <v>#REF!</v>
      </c>
      <c r="AB184" s="52" t="e">
        <f t="shared" si="479"/>
        <v>#REF!</v>
      </c>
      <c r="AC184" s="52">
        <v>0</v>
      </c>
      <c r="AD184" s="52" t="e">
        <f t="shared" si="480"/>
        <v>#REF!</v>
      </c>
      <c r="AE184" s="52" t="e">
        <f t="shared" si="481"/>
        <v>#REF!</v>
      </c>
      <c r="AF184" s="52" t="e">
        <f t="shared" si="482"/>
        <v>#REF!</v>
      </c>
      <c r="AG184" s="52" t="e">
        <f t="shared" si="483"/>
        <v>#REF!</v>
      </c>
      <c r="AH184" s="26" t="e">
        <f t="shared" si="380"/>
        <v>#REF!</v>
      </c>
    </row>
    <row r="185" spans="1:34" s="53" customFormat="1" x14ac:dyDescent="0.65">
      <c r="A185" s="144"/>
      <c r="B185" s="144" t="s">
        <v>207</v>
      </c>
      <c r="C185" s="52">
        <v>0</v>
      </c>
      <c r="D185" s="52">
        <v>0</v>
      </c>
      <c r="E185" s="52">
        <v>0</v>
      </c>
      <c r="F185" s="52">
        <v>0</v>
      </c>
      <c r="G185" s="52" t="e">
        <f>SUM(#REF!)</f>
        <v>#REF!</v>
      </c>
      <c r="H185" s="52" t="e">
        <f>SUM(#REF!)</f>
        <v>#REF!</v>
      </c>
      <c r="I185" s="52" t="e">
        <f>SUM(#REF!+#REF!)</f>
        <v>#REF!</v>
      </c>
      <c r="J185" s="52">
        <v>45.166666666666664</v>
      </c>
      <c r="K185" s="135">
        <v>12.333333333333334</v>
      </c>
      <c r="L185" s="52">
        <v>38.888888888888886</v>
      </c>
      <c r="M185" s="52">
        <v>11.333333333333334</v>
      </c>
      <c r="N185" s="52" t="e">
        <f>SUM(#REF!)</f>
        <v>#REF!</v>
      </c>
      <c r="O185" s="52" t="e">
        <f>SUM(#REF!)</f>
        <v>#REF!</v>
      </c>
      <c r="P185" s="52">
        <v>25</v>
      </c>
      <c r="Q185" s="52"/>
      <c r="R185" s="52">
        <v>0</v>
      </c>
      <c r="S185" s="52"/>
      <c r="T185" s="52" t="e">
        <f>#REF!</f>
        <v>#REF!</v>
      </c>
      <c r="U185" s="52"/>
      <c r="V185" s="52" t="e">
        <f t="shared" si="473"/>
        <v>#REF!</v>
      </c>
      <c r="W185" s="52" t="e">
        <f t="shared" si="474"/>
        <v>#REF!</v>
      </c>
      <c r="X185" s="52" t="e">
        <f t="shared" si="475"/>
        <v>#REF!</v>
      </c>
      <c r="Y185" s="52" t="e">
        <f t="shared" si="476"/>
        <v>#REF!</v>
      </c>
      <c r="Z185" s="52" t="e">
        <f t="shared" si="477"/>
        <v>#REF!</v>
      </c>
      <c r="AA185" s="52" t="e">
        <f t="shared" si="478"/>
        <v>#REF!</v>
      </c>
      <c r="AB185" s="52" t="e">
        <f t="shared" si="479"/>
        <v>#REF!</v>
      </c>
      <c r="AC185" s="52">
        <v>0</v>
      </c>
      <c r="AD185" s="52" t="e">
        <f t="shared" si="480"/>
        <v>#REF!</v>
      </c>
      <c r="AE185" s="52" t="e">
        <f t="shared" si="481"/>
        <v>#REF!</v>
      </c>
      <c r="AF185" s="52" t="e">
        <f t="shared" si="482"/>
        <v>#REF!</v>
      </c>
      <c r="AG185" s="52" t="e">
        <f t="shared" si="483"/>
        <v>#REF!</v>
      </c>
      <c r="AH185" s="26" t="e">
        <f t="shared" si="380"/>
        <v>#REF!</v>
      </c>
    </row>
    <row r="186" spans="1:34" s="53" customFormat="1" x14ac:dyDescent="0.65">
      <c r="A186" s="144"/>
      <c r="B186" s="144" t="s">
        <v>209</v>
      </c>
      <c r="C186" s="52">
        <v>0</v>
      </c>
      <c r="D186" s="52">
        <v>0</v>
      </c>
      <c r="E186" s="52">
        <v>0</v>
      </c>
      <c r="F186" s="52">
        <v>0</v>
      </c>
      <c r="G186" s="52" t="e">
        <f>SUM(#REF!)</f>
        <v>#REF!</v>
      </c>
      <c r="H186" s="52" t="e">
        <f>SUM(#REF!)</f>
        <v>#REF!</v>
      </c>
      <c r="I186" s="52" t="e">
        <f>SUM(#REF!+#REF!)</f>
        <v>#REF!</v>
      </c>
      <c r="J186" s="52">
        <v>3.1666666666666665</v>
      </c>
      <c r="K186" s="135">
        <v>0</v>
      </c>
      <c r="L186" s="52">
        <v>2.7777777777777777</v>
      </c>
      <c r="M186" s="52">
        <v>0</v>
      </c>
      <c r="N186" s="52" t="e">
        <f>SUM(#REF!)</f>
        <v>#REF!</v>
      </c>
      <c r="O186" s="52" t="e">
        <f>SUM(#REF!)</f>
        <v>#REF!</v>
      </c>
      <c r="P186" s="52">
        <v>0</v>
      </c>
      <c r="Q186" s="52"/>
      <c r="R186" s="52">
        <v>0</v>
      </c>
      <c r="S186" s="52"/>
      <c r="T186" s="52" t="e">
        <f>#REF!</f>
        <v>#REF!</v>
      </c>
      <c r="U186" s="52"/>
      <c r="V186" s="52" t="e">
        <f t="shared" si="473"/>
        <v>#REF!</v>
      </c>
      <c r="W186" s="52" t="e">
        <f t="shared" si="474"/>
        <v>#REF!</v>
      </c>
      <c r="X186" s="52" t="e">
        <f t="shared" si="475"/>
        <v>#REF!</v>
      </c>
      <c r="Y186" s="52" t="e">
        <f t="shared" si="476"/>
        <v>#REF!</v>
      </c>
      <c r="Z186" s="52" t="e">
        <f t="shared" si="477"/>
        <v>#REF!</v>
      </c>
      <c r="AA186" s="52" t="e">
        <f t="shared" si="478"/>
        <v>#REF!</v>
      </c>
      <c r="AB186" s="52" t="e">
        <f t="shared" si="479"/>
        <v>#REF!</v>
      </c>
      <c r="AC186" s="52">
        <v>0</v>
      </c>
      <c r="AD186" s="52" t="e">
        <f t="shared" si="480"/>
        <v>#REF!</v>
      </c>
      <c r="AE186" s="52" t="e">
        <f t="shared" si="481"/>
        <v>#REF!</v>
      </c>
      <c r="AF186" s="52" t="e">
        <f t="shared" si="482"/>
        <v>#REF!</v>
      </c>
      <c r="AG186" s="52" t="e">
        <f t="shared" si="483"/>
        <v>#REF!</v>
      </c>
      <c r="AH186" s="26" t="e">
        <f t="shared" si="380"/>
        <v>#REF!</v>
      </c>
    </row>
    <row r="187" spans="1:34" s="53" customFormat="1" x14ac:dyDescent="0.65">
      <c r="A187" s="144"/>
      <c r="B187" s="144" t="s">
        <v>208</v>
      </c>
      <c r="C187" s="52">
        <v>0</v>
      </c>
      <c r="D187" s="52">
        <v>0</v>
      </c>
      <c r="E187" s="52">
        <v>0</v>
      </c>
      <c r="F187" s="52">
        <v>0</v>
      </c>
      <c r="G187" s="52" t="e">
        <f>SUM(#REF!)</f>
        <v>#REF!</v>
      </c>
      <c r="H187" s="52" t="e">
        <f>SUM(#REF!)</f>
        <v>#REF!</v>
      </c>
      <c r="I187" s="52" t="e">
        <f>SUM(#REF!+#REF!)</f>
        <v>#REF!</v>
      </c>
      <c r="J187" s="52">
        <v>6.666666666666667</v>
      </c>
      <c r="K187" s="135">
        <v>0</v>
      </c>
      <c r="L187" s="52">
        <v>2.6666666666666665</v>
      </c>
      <c r="M187" s="52">
        <v>0</v>
      </c>
      <c r="N187" s="52" t="e">
        <f>SUM(#REF!)</f>
        <v>#REF!</v>
      </c>
      <c r="O187" s="52" t="e">
        <f>SUM(#REF!)</f>
        <v>#REF!</v>
      </c>
      <c r="P187" s="52">
        <v>0</v>
      </c>
      <c r="Q187" s="52"/>
      <c r="R187" s="52">
        <v>0</v>
      </c>
      <c r="S187" s="52"/>
      <c r="T187" s="52" t="e">
        <f>#REF!</f>
        <v>#REF!</v>
      </c>
      <c r="U187" s="52"/>
      <c r="V187" s="52" t="e">
        <f t="shared" si="473"/>
        <v>#REF!</v>
      </c>
      <c r="W187" s="52" t="e">
        <f t="shared" si="474"/>
        <v>#REF!</v>
      </c>
      <c r="X187" s="52" t="e">
        <f t="shared" si="475"/>
        <v>#REF!</v>
      </c>
      <c r="Y187" s="52" t="e">
        <f t="shared" si="476"/>
        <v>#REF!</v>
      </c>
      <c r="Z187" s="52" t="e">
        <f t="shared" si="477"/>
        <v>#REF!</v>
      </c>
      <c r="AA187" s="52" t="e">
        <f t="shared" si="478"/>
        <v>#REF!</v>
      </c>
      <c r="AB187" s="52" t="e">
        <f t="shared" si="479"/>
        <v>#REF!</v>
      </c>
      <c r="AC187" s="52">
        <v>0</v>
      </c>
      <c r="AD187" s="52" t="e">
        <f t="shared" si="480"/>
        <v>#REF!</v>
      </c>
      <c r="AE187" s="52" t="e">
        <f t="shared" si="481"/>
        <v>#REF!</v>
      </c>
      <c r="AF187" s="52" t="e">
        <f t="shared" si="482"/>
        <v>#REF!</v>
      </c>
      <c r="AG187" s="52" t="e">
        <f t="shared" si="483"/>
        <v>#REF!</v>
      </c>
      <c r="AH187" s="26" t="e">
        <f t="shared" si="380"/>
        <v>#REF!</v>
      </c>
    </row>
    <row r="188" spans="1:34" s="26" customFormat="1" x14ac:dyDescent="0.65">
      <c r="A188" s="145"/>
      <c r="B188" s="145" t="s">
        <v>154</v>
      </c>
      <c r="C188" s="39">
        <v>162.83333333333331</v>
      </c>
      <c r="D188" s="39">
        <v>0</v>
      </c>
      <c r="E188" s="39">
        <v>2.0555555555555554</v>
      </c>
      <c r="F188" s="39">
        <v>0</v>
      </c>
      <c r="G188" s="39" t="e">
        <f t="shared" ref="G188:AG188" si="495">SUM(G189)</f>
        <v>#REF!</v>
      </c>
      <c r="H188" s="39" t="e">
        <f t="shared" si="495"/>
        <v>#REF!</v>
      </c>
      <c r="I188" s="39" t="e">
        <f t="shared" si="495"/>
        <v>#REF!</v>
      </c>
      <c r="J188" s="39">
        <v>11.25</v>
      </c>
      <c r="K188" s="134">
        <v>0</v>
      </c>
      <c r="L188" s="39">
        <v>0</v>
      </c>
      <c r="M188" s="39">
        <v>0</v>
      </c>
      <c r="N188" s="39" t="e">
        <f t="shared" si="495"/>
        <v>#REF!</v>
      </c>
      <c r="O188" s="39" t="e">
        <f t="shared" si="495"/>
        <v>#REF!</v>
      </c>
      <c r="P188" s="39">
        <f t="shared" si="495"/>
        <v>0</v>
      </c>
      <c r="Q188" s="39">
        <f t="shared" si="495"/>
        <v>0</v>
      </c>
      <c r="R188" s="39">
        <v>0</v>
      </c>
      <c r="S188" s="39">
        <f t="shared" si="495"/>
        <v>0</v>
      </c>
      <c r="T188" s="39" t="e">
        <f t="shared" si="495"/>
        <v>#REF!</v>
      </c>
      <c r="U188" s="39">
        <f t="shared" si="495"/>
        <v>0</v>
      </c>
      <c r="V188" s="39" t="e">
        <f t="shared" si="495"/>
        <v>#REF!</v>
      </c>
      <c r="W188" s="39" t="e">
        <f t="shared" si="495"/>
        <v>#REF!</v>
      </c>
      <c r="X188" s="39" t="e">
        <f t="shared" si="495"/>
        <v>#REF!</v>
      </c>
      <c r="Y188" s="39" t="e">
        <f t="shared" si="495"/>
        <v>#REF!</v>
      </c>
      <c r="Z188" s="39" t="e">
        <f t="shared" si="495"/>
        <v>#REF!</v>
      </c>
      <c r="AA188" s="39" t="e">
        <f t="shared" si="495"/>
        <v>#REF!</v>
      </c>
      <c r="AB188" s="39" t="e">
        <f t="shared" si="495"/>
        <v>#REF!</v>
      </c>
      <c r="AC188" s="39">
        <f t="shared" si="495"/>
        <v>0</v>
      </c>
      <c r="AD188" s="39" t="e">
        <f t="shared" si="495"/>
        <v>#REF!</v>
      </c>
      <c r="AE188" s="39" t="e">
        <f t="shared" si="495"/>
        <v>#REF!</v>
      </c>
      <c r="AF188" s="39" t="e">
        <f t="shared" si="495"/>
        <v>#REF!</v>
      </c>
      <c r="AG188" s="39" t="e">
        <f t="shared" si="495"/>
        <v>#REF!</v>
      </c>
      <c r="AH188" s="26" t="e">
        <f t="shared" si="380"/>
        <v>#REF!</v>
      </c>
    </row>
    <row r="189" spans="1:34" s="53" customFormat="1" x14ac:dyDescent="0.65">
      <c r="A189" s="144"/>
      <c r="B189" s="144" t="s">
        <v>210</v>
      </c>
      <c r="C189" s="52">
        <v>162.83333333333331</v>
      </c>
      <c r="D189" s="52">
        <v>0</v>
      </c>
      <c r="E189" s="52">
        <v>2.0555555555555554</v>
      </c>
      <c r="F189" s="52">
        <v>0</v>
      </c>
      <c r="G189" s="52" t="e">
        <f>SUM(#REF!)</f>
        <v>#REF!</v>
      </c>
      <c r="H189" s="52" t="e">
        <f>SUM(#REF!)</f>
        <v>#REF!</v>
      </c>
      <c r="I189" s="52" t="e">
        <f>SUM(#REF!+#REF!)</f>
        <v>#REF!</v>
      </c>
      <c r="J189" s="52">
        <v>11.25</v>
      </c>
      <c r="K189" s="135">
        <v>0</v>
      </c>
      <c r="L189" s="52">
        <v>0</v>
      </c>
      <c r="M189" s="52">
        <v>0</v>
      </c>
      <c r="N189" s="52" t="e">
        <f>SUM(#REF!)</f>
        <v>#REF!</v>
      </c>
      <c r="O189" s="52" t="e">
        <f>SUM(#REF!)</f>
        <v>#REF!</v>
      </c>
      <c r="P189" s="52">
        <v>0</v>
      </c>
      <c r="Q189" s="52"/>
      <c r="R189" s="52">
        <v>0</v>
      </c>
      <c r="S189" s="52"/>
      <c r="T189" s="52" t="e">
        <f>#REF!</f>
        <v>#REF!</v>
      </c>
      <c r="U189" s="52"/>
      <c r="V189" s="52" t="e">
        <f>SUM(C189+E189+G189)/2+I189</f>
        <v>#REF!</v>
      </c>
      <c r="W189" s="52" t="e">
        <f>SUM(D189+F189+H189)/3</f>
        <v>#REF!</v>
      </c>
      <c r="X189" s="52" t="e">
        <f>V189+W189</f>
        <v>#REF!</v>
      </c>
      <c r="Y189" s="52" t="e">
        <f t="shared" ref="Y189" si="496">SUM(J189+L189+N189)/2</f>
        <v>#REF!</v>
      </c>
      <c r="Z189" s="52" t="e">
        <f t="shared" ref="Z189" si="497">SUM(K189+M189+O189)/3</f>
        <v>#REF!</v>
      </c>
      <c r="AA189" s="52" t="e">
        <f t="shared" ref="AA189" si="498">Y189+Z189</f>
        <v>#REF!</v>
      </c>
      <c r="AB189" s="52" t="e">
        <f>SUM(P189+R189+T189)/2</f>
        <v>#REF!</v>
      </c>
      <c r="AC189" s="52">
        <v>0</v>
      </c>
      <c r="AD189" s="52" t="e">
        <f>AB189+AC189</f>
        <v>#REF!</v>
      </c>
      <c r="AE189" s="52" t="e">
        <f>V189+Y189+AB189</f>
        <v>#REF!</v>
      </c>
      <c r="AF189" s="52" t="e">
        <f>W189+Z189+AC189</f>
        <v>#REF!</v>
      </c>
      <c r="AG189" s="52" t="e">
        <f>AE189+AF189</f>
        <v>#REF!</v>
      </c>
      <c r="AH189" s="26" t="e">
        <f t="shared" si="380"/>
        <v>#REF!</v>
      </c>
    </row>
    <row r="190" spans="1:34" s="26" customFormat="1" x14ac:dyDescent="0.65">
      <c r="A190" s="145"/>
      <c r="B190" s="145" t="s">
        <v>155</v>
      </c>
      <c r="C190" s="39">
        <v>153.16666666666666</v>
      </c>
      <c r="D190" s="39">
        <v>0</v>
      </c>
      <c r="E190" s="39">
        <v>1.8333333333333333</v>
      </c>
      <c r="F190" s="39">
        <v>0</v>
      </c>
      <c r="G190" s="39" t="e">
        <f t="shared" ref="G190:AG190" si="499">SUM(G191:G193)</f>
        <v>#REF!</v>
      </c>
      <c r="H190" s="39" t="e">
        <f t="shared" si="499"/>
        <v>#REF!</v>
      </c>
      <c r="I190" s="39" t="e">
        <f t="shared" si="499"/>
        <v>#REF!</v>
      </c>
      <c r="J190" s="39">
        <v>7</v>
      </c>
      <c r="K190" s="134">
        <v>0</v>
      </c>
      <c r="L190" s="39">
        <v>0</v>
      </c>
      <c r="M190" s="39">
        <v>0</v>
      </c>
      <c r="N190" s="39" t="e">
        <f t="shared" si="499"/>
        <v>#REF!</v>
      </c>
      <c r="O190" s="39" t="e">
        <f t="shared" si="499"/>
        <v>#REF!</v>
      </c>
      <c r="P190" s="39">
        <f t="shared" si="499"/>
        <v>8.92</v>
      </c>
      <c r="Q190" s="39">
        <f t="shared" si="499"/>
        <v>0</v>
      </c>
      <c r="R190" s="39">
        <v>0</v>
      </c>
      <c r="S190" s="39">
        <f t="shared" si="499"/>
        <v>0</v>
      </c>
      <c r="T190" s="39" t="e">
        <f t="shared" si="499"/>
        <v>#REF!</v>
      </c>
      <c r="U190" s="39">
        <f t="shared" si="499"/>
        <v>0</v>
      </c>
      <c r="V190" s="39" t="e">
        <f t="shared" si="499"/>
        <v>#REF!</v>
      </c>
      <c r="W190" s="39" t="e">
        <f t="shared" si="499"/>
        <v>#REF!</v>
      </c>
      <c r="X190" s="39" t="e">
        <f t="shared" si="499"/>
        <v>#REF!</v>
      </c>
      <c r="Y190" s="39" t="e">
        <f t="shared" si="499"/>
        <v>#REF!</v>
      </c>
      <c r="Z190" s="39" t="e">
        <f t="shared" si="499"/>
        <v>#REF!</v>
      </c>
      <c r="AA190" s="39" t="e">
        <f t="shared" si="499"/>
        <v>#REF!</v>
      </c>
      <c r="AB190" s="39" t="e">
        <f t="shared" si="499"/>
        <v>#REF!</v>
      </c>
      <c r="AC190" s="39">
        <f t="shared" si="499"/>
        <v>0</v>
      </c>
      <c r="AD190" s="39" t="e">
        <f t="shared" si="499"/>
        <v>#REF!</v>
      </c>
      <c r="AE190" s="39" t="e">
        <f t="shared" si="499"/>
        <v>#REF!</v>
      </c>
      <c r="AF190" s="39" t="e">
        <f t="shared" si="499"/>
        <v>#REF!</v>
      </c>
      <c r="AG190" s="39" t="e">
        <f t="shared" si="499"/>
        <v>#REF!</v>
      </c>
      <c r="AH190" s="26" t="e">
        <f t="shared" si="380"/>
        <v>#REF!</v>
      </c>
    </row>
    <row r="191" spans="1:34" s="53" customFormat="1" x14ac:dyDescent="0.65">
      <c r="A191" s="144"/>
      <c r="B191" s="144" t="s">
        <v>156</v>
      </c>
      <c r="C191" s="52">
        <v>153.16666666666666</v>
      </c>
      <c r="D191" s="52">
        <v>0</v>
      </c>
      <c r="E191" s="52">
        <v>1.8333333333333333</v>
      </c>
      <c r="F191" s="52">
        <v>0</v>
      </c>
      <c r="G191" s="52" t="e">
        <f>SUM(#REF!)</f>
        <v>#REF!</v>
      </c>
      <c r="H191" s="52" t="e">
        <f>SUM(#REF!)</f>
        <v>#REF!</v>
      </c>
      <c r="I191" s="52" t="e">
        <f>SUM(#REF!+#REF!)</f>
        <v>#REF!</v>
      </c>
      <c r="J191" s="52">
        <v>7</v>
      </c>
      <c r="K191" s="135">
        <v>0</v>
      </c>
      <c r="L191" s="52">
        <v>0</v>
      </c>
      <c r="M191" s="52">
        <v>0</v>
      </c>
      <c r="N191" s="52" t="e">
        <f>SUM(#REF!)</f>
        <v>#REF!</v>
      </c>
      <c r="O191" s="52" t="e">
        <f>SUM(#REF!)</f>
        <v>#REF!</v>
      </c>
      <c r="P191" s="52">
        <v>0</v>
      </c>
      <c r="Q191" s="52"/>
      <c r="R191" s="52">
        <v>0</v>
      </c>
      <c r="S191" s="52"/>
      <c r="T191" s="52" t="e">
        <f>#REF!</f>
        <v>#REF!</v>
      </c>
      <c r="U191" s="52"/>
      <c r="V191" s="52" t="e">
        <f t="shared" ref="V191:V192" si="500">SUM(C191+E191+G191)/2+I191</f>
        <v>#REF!</v>
      </c>
      <c r="W191" s="52" t="e">
        <f t="shared" ref="W191:W193" si="501">SUM(D191+F191+H191)/3</f>
        <v>#REF!</v>
      </c>
      <c r="X191" s="52" t="e">
        <f t="shared" ref="X191:X193" si="502">V191+W191</f>
        <v>#REF!</v>
      </c>
      <c r="Y191" s="52" t="e">
        <f t="shared" ref="Y191:Y193" si="503">SUM(J191+L191+N191)/2</f>
        <v>#REF!</v>
      </c>
      <c r="Z191" s="52" t="e">
        <f t="shared" ref="Z191:Z193" si="504">SUM(K191+M191+O191)/3</f>
        <v>#REF!</v>
      </c>
      <c r="AA191" s="52" t="e">
        <f t="shared" ref="AA191:AA193" si="505">Y191+Z191</f>
        <v>#REF!</v>
      </c>
      <c r="AB191" s="52" t="e">
        <f t="shared" ref="AB191:AB193" si="506">SUM(P191+R191+T191)/2</f>
        <v>#REF!</v>
      </c>
      <c r="AC191" s="52">
        <v>0</v>
      </c>
      <c r="AD191" s="52" t="e">
        <f t="shared" ref="AD191:AD193" si="507">AB191+AC191</f>
        <v>#REF!</v>
      </c>
      <c r="AE191" s="52" t="e">
        <f t="shared" ref="AE191:AE193" si="508">V191+Y191+AB191</f>
        <v>#REF!</v>
      </c>
      <c r="AF191" s="52" t="e">
        <f t="shared" ref="AF191:AF192" si="509">W191+Z191+AC191</f>
        <v>#REF!</v>
      </c>
      <c r="AG191" s="52" t="e">
        <f t="shared" ref="AG191:AG192" si="510">AE191+AF191</f>
        <v>#REF!</v>
      </c>
      <c r="AH191" s="26" t="e">
        <f t="shared" si="380"/>
        <v>#REF!</v>
      </c>
    </row>
    <row r="192" spans="1:34" s="53" customFormat="1" x14ac:dyDescent="0.65">
      <c r="A192" s="144"/>
      <c r="B192" s="144" t="s">
        <v>157</v>
      </c>
      <c r="C192" s="52">
        <v>0</v>
      </c>
      <c r="D192" s="52">
        <v>0</v>
      </c>
      <c r="E192" s="52">
        <v>0</v>
      </c>
      <c r="F192" s="52">
        <v>0</v>
      </c>
      <c r="G192" s="52" t="e">
        <f>SUM(#REF!)</f>
        <v>#REF!</v>
      </c>
      <c r="H192" s="52" t="e">
        <f>SUM(#REF!)</f>
        <v>#REF!</v>
      </c>
      <c r="I192" s="52" t="e">
        <f>SUM(#REF!+#REF!)</f>
        <v>#REF!</v>
      </c>
      <c r="J192" s="52">
        <v>0</v>
      </c>
      <c r="K192" s="135">
        <v>0</v>
      </c>
      <c r="L192" s="52">
        <v>0</v>
      </c>
      <c r="M192" s="52">
        <v>0</v>
      </c>
      <c r="N192" s="52" t="e">
        <f>SUM(#REF!)</f>
        <v>#REF!</v>
      </c>
      <c r="O192" s="52" t="e">
        <f>SUM(#REF!)</f>
        <v>#REF!</v>
      </c>
      <c r="P192" s="52">
        <v>8.92</v>
      </c>
      <c r="Q192" s="52"/>
      <c r="R192" s="52">
        <v>0</v>
      </c>
      <c r="S192" s="52"/>
      <c r="T192" s="52" t="e">
        <f>#REF!</f>
        <v>#REF!</v>
      </c>
      <c r="U192" s="52"/>
      <c r="V192" s="52" t="e">
        <f t="shared" si="500"/>
        <v>#REF!</v>
      </c>
      <c r="W192" s="52" t="e">
        <f t="shared" si="501"/>
        <v>#REF!</v>
      </c>
      <c r="X192" s="52" t="e">
        <f t="shared" si="502"/>
        <v>#REF!</v>
      </c>
      <c r="Y192" s="52" t="e">
        <f t="shared" si="503"/>
        <v>#REF!</v>
      </c>
      <c r="Z192" s="52" t="e">
        <f t="shared" si="504"/>
        <v>#REF!</v>
      </c>
      <c r="AA192" s="52" t="e">
        <f t="shared" si="505"/>
        <v>#REF!</v>
      </c>
      <c r="AB192" s="52" t="e">
        <f t="shared" si="506"/>
        <v>#REF!</v>
      </c>
      <c r="AC192" s="52">
        <v>0</v>
      </c>
      <c r="AD192" s="52" t="e">
        <f t="shared" si="507"/>
        <v>#REF!</v>
      </c>
      <c r="AE192" s="52" t="e">
        <f t="shared" si="508"/>
        <v>#REF!</v>
      </c>
      <c r="AF192" s="52" t="e">
        <f t="shared" si="509"/>
        <v>#REF!</v>
      </c>
      <c r="AG192" s="52" t="e">
        <f t="shared" si="510"/>
        <v>#REF!</v>
      </c>
      <c r="AH192" s="26" t="e">
        <f t="shared" si="380"/>
        <v>#REF!</v>
      </c>
    </row>
    <row r="193" spans="1:34" s="53" customFormat="1" x14ac:dyDescent="0.65">
      <c r="A193" s="144"/>
      <c r="B193" s="144" t="s">
        <v>251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1.0833333333333333</v>
      </c>
      <c r="K193" s="135">
        <v>0</v>
      </c>
      <c r="L193" s="52">
        <v>0</v>
      </c>
      <c r="M193" s="52">
        <v>0</v>
      </c>
      <c r="N193" s="52" t="e">
        <f>SUM(#REF!)</f>
        <v>#REF!</v>
      </c>
      <c r="O193" s="52" t="e">
        <f>SUM(#REF!)</f>
        <v>#REF!</v>
      </c>
      <c r="P193" s="52">
        <v>0</v>
      </c>
      <c r="Q193" s="52"/>
      <c r="R193" s="52">
        <v>0</v>
      </c>
      <c r="S193" s="52"/>
      <c r="T193" s="52" t="e">
        <f>#REF!</f>
        <v>#REF!</v>
      </c>
      <c r="U193" s="52"/>
      <c r="V193" s="52">
        <f>SUM(C193+E193+G193)/2+I193</f>
        <v>0</v>
      </c>
      <c r="W193" s="52">
        <f t="shared" si="501"/>
        <v>0</v>
      </c>
      <c r="X193" s="52">
        <f t="shared" si="502"/>
        <v>0</v>
      </c>
      <c r="Y193" s="52" t="e">
        <f t="shared" si="503"/>
        <v>#REF!</v>
      </c>
      <c r="Z193" s="52" t="e">
        <f t="shared" si="504"/>
        <v>#REF!</v>
      </c>
      <c r="AA193" s="52" t="e">
        <f t="shared" si="505"/>
        <v>#REF!</v>
      </c>
      <c r="AB193" s="52" t="e">
        <f t="shared" si="506"/>
        <v>#REF!</v>
      </c>
      <c r="AC193" s="52">
        <v>0</v>
      </c>
      <c r="AD193" s="52" t="e">
        <f t="shared" si="507"/>
        <v>#REF!</v>
      </c>
      <c r="AE193" s="52" t="e">
        <f t="shared" si="508"/>
        <v>#REF!</v>
      </c>
      <c r="AF193" s="52" t="e">
        <f t="shared" ref="AF193" si="511">W193+Z193+AC193</f>
        <v>#REF!</v>
      </c>
      <c r="AG193" s="52" t="e">
        <f t="shared" ref="AG193" si="512">AE193+AF193</f>
        <v>#REF!</v>
      </c>
      <c r="AH193" s="26" t="e">
        <f t="shared" si="380"/>
        <v>#REF!</v>
      </c>
    </row>
    <row r="194" spans="1:34" s="26" customFormat="1" x14ac:dyDescent="0.65">
      <c r="A194" s="145" t="s">
        <v>158</v>
      </c>
      <c r="B194" s="145"/>
      <c r="C194" s="39">
        <v>740.55555555555554</v>
      </c>
      <c r="D194" s="39">
        <v>0</v>
      </c>
      <c r="E194" s="39">
        <v>0.5</v>
      </c>
      <c r="F194" s="39">
        <v>0</v>
      </c>
      <c r="G194" s="39" t="e">
        <f>SUM(G195+G208+G212+G215)</f>
        <v>#REF!</v>
      </c>
      <c r="H194" s="39" t="e">
        <f t="shared" ref="H194:AG194" si="513">SUM(H195+H208+H212+H215)</f>
        <v>#REF!</v>
      </c>
      <c r="I194" s="39" t="e">
        <f t="shared" si="513"/>
        <v>#REF!</v>
      </c>
      <c r="J194" s="39">
        <f t="shared" si="513"/>
        <v>59.333333333333343</v>
      </c>
      <c r="K194" s="39">
        <f t="shared" si="513"/>
        <v>103.33333333333333</v>
      </c>
      <c r="L194" s="39">
        <f t="shared" si="513"/>
        <v>18.25</v>
      </c>
      <c r="M194" s="39">
        <f t="shared" si="513"/>
        <v>64</v>
      </c>
      <c r="N194" s="39" t="e">
        <f t="shared" si="513"/>
        <v>#REF!</v>
      </c>
      <c r="O194" s="39" t="e">
        <f t="shared" si="513"/>
        <v>#REF!</v>
      </c>
      <c r="P194" s="39">
        <f t="shared" si="513"/>
        <v>79.67</v>
      </c>
      <c r="Q194" s="39">
        <f t="shared" si="513"/>
        <v>0</v>
      </c>
      <c r="R194" s="39">
        <f t="shared" si="513"/>
        <v>2.9166666666666665</v>
      </c>
      <c r="S194" s="39">
        <f t="shared" si="513"/>
        <v>0</v>
      </c>
      <c r="T194" s="39" t="e">
        <f t="shared" si="513"/>
        <v>#REF!</v>
      </c>
      <c r="U194" s="39">
        <f t="shared" si="513"/>
        <v>0</v>
      </c>
      <c r="V194" s="39" t="e">
        <f t="shared" si="513"/>
        <v>#REF!</v>
      </c>
      <c r="W194" s="39" t="e">
        <f t="shared" si="513"/>
        <v>#REF!</v>
      </c>
      <c r="X194" s="39" t="e">
        <f t="shared" si="513"/>
        <v>#REF!</v>
      </c>
      <c r="Y194" s="39" t="e">
        <f t="shared" si="513"/>
        <v>#REF!</v>
      </c>
      <c r="Z194" s="39" t="e">
        <f t="shared" si="513"/>
        <v>#REF!</v>
      </c>
      <c r="AA194" s="39" t="e">
        <f t="shared" si="513"/>
        <v>#REF!</v>
      </c>
      <c r="AB194" s="39" t="e">
        <f t="shared" si="513"/>
        <v>#REF!</v>
      </c>
      <c r="AC194" s="39">
        <f t="shared" si="513"/>
        <v>0</v>
      </c>
      <c r="AD194" s="39" t="e">
        <f t="shared" si="513"/>
        <v>#REF!</v>
      </c>
      <c r="AE194" s="39" t="e">
        <f t="shared" si="513"/>
        <v>#REF!</v>
      </c>
      <c r="AF194" s="39" t="e">
        <f t="shared" si="513"/>
        <v>#REF!</v>
      </c>
      <c r="AG194" s="39" t="e">
        <f t="shared" si="513"/>
        <v>#REF!</v>
      </c>
      <c r="AH194" s="26" t="e">
        <f t="shared" si="380"/>
        <v>#REF!</v>
      </c>
    </row>
    <row r="195" spans="1:34" s="26" customFormat="1" x14ac:dyDescent="0.65">
      <c r="A195" s="145"/>
      <c r="B195" s="145" t="s">
        <v>159</v>
      </c>
      <c r="C195" s="39">
        <v>426.38888888888891</v>
      </c>
      <c r="D195" s="39">
        <v>0</v>
      </c>
      <c r="E195" s="39">
        <v>0.5</v>
      </c>
      <c r="F195" s="39">
        <v>0</v>
      </c>
      <c r="G195" s="39" t="e">
        <f>SUM(G196:G207)</f>
        <v>#REF!</v>
      </c>
      <c r="H195" s="39" t="e">
        <f t="shared" ref="H195:AG195" si="514">SUM(H196:H207)</f>
        <v>#REF!</v>
      </c>
      <c r="I195" s="39" t="e">
        <f t="shared" si="514"/>
        <v>#REF!</v>
      </c>
      <c r="J195" s="39">
        <v>39.250000000000007</v>
      </c>
      <c r="K195" s="134">
        <v>75.666666666666657</v>
      </c>
      <c r="L195" s="39">
        <v>18.25</v>
      </c>
      <c r="M195" s="39">
        <v>51.222222222222221</v>
      </c>
      <c r="N195" s="39" t="e">
        <f t="shared" si="514"/>
        <v>#REF!</v>
      </c>
      <c r="O195" s="39" t="e">
        <f t="shared" si="514"/>
        <v>#REF!</v>
      </c>
      <c r="P195" s="39">
        <f t="shared" si="514"/>
        <v>24.91</v>
      </c>
      <c r="Q195" s="39">
        <f t="shared" si="514"/>
        <v>0</v>
      </c>
      <c r="R195" s="39">
        <v>0</v>
      </c>
      <c r="S195" s="39">
        <f t="shared" si="514"/>
        <v>0</v>
      </c>
      <c r="T195" s="39" t="e">
        <f t="shared" si="514"/>
        <v>#REF!</v>
      </c>
      <c r="U195" s="39">
        <f t="shared" si="514"/>
        <v>0</v>
      </c>
      <c r="V195" s="39" t="e">
        <f t="shared" si="514"/>
        <v>#REF!</v>
      </c>
      <c r="W195" s="39" t="e">
        <f t="shared" si="514"/>
        <v>#REF!</v>
      </c>
      <c r="X195" s="39" t="e">
        <f t="shared" si="514"/>
        <v>#REF!</v>
      </c>
      <c r="Y195" s="39" t="e">
        <f t="shared" si="514"/>
        <v>#REF!</v>
      </c>
      <c r="Z195" s="39" t="e">
        <f t="shared" si="514"/>
        <v>#REF!</v>
      </c>
      <c r="AA195" s="39" t="e">
        <f t="shared" si="514"/>
        <v>#REF!</v>
      </c>
      <c r="AB195" s="39" t="e">
        <f t="shared" si="514"/>
        <v>#REF!</v>
      </c>
      <c r="AC195" s="39">
        <f t="shared" si="514"/>
        <v>0</v>
      </c>
      <c r="AD195" s="39" t="e">
        <f t="shared" si="514"/>
        <v>#REF!</v>
      </c>
      <c r="AE195" s="39" t="e">
        <f t="shared" si="514"/>
        <v>#REF!</v>
      </c>
      <c r="AF195" s="39" t="e">
        <f t="shared" si="514"/>
        <v>#REF!</v>
      </c>
      <c r="AG195" s="39" t="e">
        <f t="shared" si="514"/>
        <v>#REF!</v>
      </c>
      <c r="AH195" s="26" t="e">
        <f t="shared" si="380"/>
        <v>#REF!</v>
      </c>
    </row>
    <row r="196" spans="1:34" s="53" customFormat="1" x14ac:dyDescent="0.65">
      <c r="A196" s="144"/>
      <c r="B196" s="144" t="s">
        <v>229</v>
      </c>
      <c r="C196" s="52">
        <v>100.3888888888889</v>
      </c>
      <c r="D196" s="52">
        <v>0</v>
      </c>
      <c r="E196" s="52">
        <v>0</v>
      </c>
      <c r="F196" s="52">
        <v>0</v>
      </c>
      <c r="G196" s="52" t="e">
        <f>SUM(#REF!)</f>
        <v>#REF!</v>
      </c>
      <c r="H196" s="52" t="e">
        <f>SUM(#REF!)</f>
        <v>#REF!</v>
      </c>
      <c r="I196" s="52" t="e">
        <f>SUM(#REF!+#REF!)</f>
        <v>#REF!</v>
      </c>
      <c r="J196" s="52">
        <v>0</v>
      </c>
      <c r="K196" s="135">
        <v>0</v>
      </c>
      <c r="L196" s="52">
        <v>0</v>
      </c>
      <c r="M196" s="52">
        <v>0</v>
      </c>
      <c r="N196" s="52" t="e">
        <f>SUM(#REF!)</f>
        <v>#REF!</v>
      </c>
      <c r="O196" s="52" t="e">
        <f>SUM(#REF!)</f>
        <v>#REF!</v>
      </c>
      <c r="P196" s="52">
        <v>2.75</v>
      </c>
      <c r="Q196" s="52"/>
      <c r="R196" s="52">
        <v>0</v>
      </c>
      <c r="S196" s="52"/>
      <c r="T196" s="52" t="e">
        <f>#REF!</f>
        <v>#REF!</v>
      </c>
      <c r="U196" s="52"/>
      <c r="V196" s="52" t="e">
        <f t="shared" ref="V196:V207" si="515">SUM(C196+E196+G196)/2+I196</f>
        <v>#REF!</v>
      </c>
      <c r="W196" s="52" t="e">
        <f t="shared" ref="W196:W207" si="516">SUM(D196+F196+H196)/3</f>
        <v>#REF!</v>
      </c>
      <c r="X196" s="52" t="e">
        <f t="shared" ref="X196:X207" si="517">V196+W196</f>
        <v>#REF!</v>
      </c>
      <c r="Y196" s="52" t="e">
        <f t="shared" ref="Y196:Y207" si="518">SUM(J196+L196+N196)/2</f>
        <v>#REF!</v>
      </c>
      <c r="Z196" s="52" t="e">
        <f t="shared" ref="Z196:Z207" si="519">SUM(K196+M196+O196)/3</f>
        <v>#REF!</v>
      </c>
      <c r="AA196" s="52" t="e">
        <f t="shared" ref="AA196:AA207" si="520">Y196+Z196</f>
        <v>#REF!</v>
      </c>
      <c r="AB196" s="52" t="e">
        <f t="shared" ref="AB196:AB207" si="521">SUM(P196+R196+T196)/2</f>
        <v>#REF!</v>
      </c>
      <c r="AC196" s="52">
        <v>0</v>
      </c>
      <c r="AD196" s="52" t="e">
        <f t="shared" ref="AD196:AD207" si="522">AB196+AC196</f>
        <v>#REF!</v>
      </c>
      <c r="AE196" s="52" t="e">
        <f t="shared" ref="AE196:AE207" si="523">V196+Y196+AB196</f>
        <v>#REF!</v>
      </c>
      <c r="AF196" s="52" t="e">
        <f t="shared" ref="AF196:AF207" si="524">W196+Z196+AC196</f>
        <v>#REF!</v>
      </c>
      <c r="AG196" s="52" t="e">
        <f t="shared" ref="AG196:AG207" si="525">AE196+AF196</f>
        <v>#REF!</v>
      </c>
      <c r="AH196" s="26" t="e">
        <f t="shared" si="380"/>
        <v>#REF!</v>
      </c>
    </row>
    <row r="197" spans="1:34" s="53" customFormat="1" x14ac:dyDescent="0.65">
      <c r="A197" s="144"/>
      <c r="B197" s="144" t="s">
        <v>277</v>
      </c>
      <c r="C197" s="52">
        <v>0</v>
      </c>
      <c r="D197" s="52">
        <v>0</v>
      </c>
      <c r="E197" s="52">
        <v>0</v>
      </c>
      <c r="F197" s="52">
        <v>0</v>
      </c>
      <c r="G197" s="52" t="e">
        <f>SUM(#REF!)</f>
        <v>#REF!</v>
      </c>
      <c r="H197" s="52" t="e">
        <f>SUM(#REF!)</f>
        <v>#REF!</v>
      </c>
      <c r="I197" s="52" t="e">
        <f>SUM(#REF!+#REF!)</f>
        <v>#REF!</v>
      </c>
      <c r="J197" s="52">
        <v>0</v>
      </c>
      <c r="K197" s="135">
        <v>0</v>
      </c>
      <c r="L197" s="52">
        <v>0</v>
      </c>
      <c r="M197" s="52">
        <v>0</v>
      </c>
      <c r="N197" s="52" t="e">
        <f>SUM(#REF!)</f>
        <v>#REF!</v>
      </c>
      <c r="O197" s="52" t="e">
        <f>SUM(#REF!)</f>
        <v>#REF!</v>
      </c>
      <c r="P197" s="52">
        <v>0</v>
      </c>
      <c r="Q197" s="52"/>
      <c r="R197" s="52">
        <v>0</v>
      </c>
      <c r="S197" s="52"/>
      <c r="T197" s="52" t="e">
        <f>#REF!</f>
        <v>#REF!</v>
      </c>
      <c r="U197" s="52"/>
      <c r="V197" s="52" t="e">
        <f t="shared" ref="V197:V198" si="526">SUM(C197+E197+G197)/2+I197</f>
        <v>#REF!</v>
      </c>
      <c r="W197" s="52" t="e">
        <f t="shared" ref="W197:W198" si="527">SUM(D197+F197+H197)/3</f>
        <v>#REF!</v>
      </c>
      <c r="X197" s="52" t="e">
        <f t="shared" ref="X197:X198" si="528">V197+W197</f>
        <v>#REF!</v>
      </c>
      <c r="Y197" s="52" t="e">
        <f t="shared" ref="Y197:Y198" si="529">SUM(J197+L197+N197)/2</f>
        <v>#REF!</v>
      </c>
      <c r="Z197" s="52" t="e">
        <f t="shared" ref="Z197:Z198" si="530">SUM(K197+M197+O197)/3</f>
        <v>#REF!</v>
      </c>
      <c r="AA197" s="52" t="e">
        <f t="shared" ref="AA197:AA198" si="531">Y197+Z197</f>
        <v>#REF!</v>
      </c>
      <c r="AB197" s="52" t="e">
        <f t="shared" ref="AB197:AB198" si="532">SUM(P197+R197+T197)/2</f>
        <v>#REF!</v>
      </c>
      <c r="AC197" s="52">
        <v>0</v>
      </c>
      <c r="AD197" s="52" t="e">
        <f t="shared" ref="AD197:AD198" si="533">AB197+AC197</f>
        <v>#REF!</v>
      </c>
      <c r="AE197" s="52" t="e">
        <f t="shared" ref="AE197:AE198" si="534">V197+Y197+AB197</f>
        <v>#REF!</v>
      </c>
      <c r="AF197" s="52" t="e">
        <f t="shared" ref="AF197:AF198" si="535">W197+Z197+AC197</f>
        <v>#REF!</v>
      </c>
      <c r="AG197" s="52" t="e">
        <f t="shared" ref="AG197:AG198" si="536">AE197+AF197</f>
        <v>#REF!</v>
      </c>
      <c r="AH197" s="26"/>
    </row>
    <row r="198" spans="1:34" s="53" customFormat="1" x14ac:dyDescent="0.65">
      <c r="A198" s="144"/>
      <c r="B198" s="144" t="s">
        <v>39</v>
      </c>
      <c r="C198" s="52">
        <v>43</v>
      </c>
      <c r="D198" s="52">
        <v>0</v>
      </c>
      <c r="E198" s="52">
        <v>0</v>
      </c>
      <c r="F198" s="52">
        <v>0</v>
      </c>
      <c r="G198" s="52" t="e">
        <f>SUM(#REF!)</f>
        <v>#REF!</v>
      </c>
      <c r="H198" s="52" t="e">
        <f>SUM(#REF!)</f>
        <v>#REF!</v>
      </c>
      <c r="I198" s="52" t="e">
        <f>SUM(#REF!+#REF!)</f>
        <v>#REF!</v>
      </c>
      <c r="J198" s="52">
        <v>1.6666666666666667</v>
      </c>
      <c r="K198" s="135">
        <v>0</v>
      </c>
      <c r="L198" s="52">
        <v>0</v>
      </c>
      <c r="M198" s="52">
        <v>0</v>
      </c>
      <c r="N198" s="52" t="e">
        <f>SUM(#REF!)</f>
        <v>#REF!</v>
      </c>
      <c r="O198" s="52" t="e">
        <f>SUM(#REF!)</f>
        <v>#REF!</v>
      </c>
      <c r="P198" s="52">
        <v>0</v>
      </c>
      <c r="Q198" s="52"/>
      <c r="R198" s="52">
        <v>0</v>
      </c>
      <c r="S198" s="52"/>
      <c r="T198" s="52" t="e">
        <f>#REF!</f>
        <v>#REF!</v>
      </c>
      <c r="U198" s="52"/>
      <c r="V198" s="52" t="e">
        <f t="shared" si="526"/>
        <v>#REF!</v>
      </c>
      <c r="W198" s="52" t="e">
        <f t="shared" si="527"/>
        <v>#REF!</v>
      </c>
      <c r="X198" s="52" t="e">
        <f t="shared" si="528"/>
        <v>#REF!</v>
      </c>
      <c r="Y198" s="52" t="e">
        <f t="shared" si="529"/>
        <v>#REF!</v>
      </c>
      <c r="Z198" s="52" t="e">
        <f t="shared" si="530"/>
        <v>#REF!</v>
      </c>
      <c r="AA198" s="52" t="e">
        <f t="shared" si="531"/>
        <v>#REF!</v>
      </c>
      <c r="AB198" s="52" t="e">
        <f t="shared" si="532"/>
        <v>#REF!</v>
      </c>
      <c r="AC198" s="52">
        <v>0</v>
      </c>
      <c r="AD198" s="52" t="e">
        <f t="shared" si="533"/>
        <v>#REF!</v>
      </c>
      <c r="AE198" s="52" t="e">
        <f t="shared" si="534"/>
        <v>#REF!</v>
      </c>
      <c r="AF198" s="52" t="e">
        <f t="shared" si="535"/>
        <v>#REF!</v>
      </c>
      <c r="AG198" s="52" t="e">
        <f t="shared" si="536"/>
        <v>#REF!</v>
      </c>
      <c r="AH198" s="26" t="e">
        <f t="shared" si="380"/>
        <v>#REF!</v>
      </c>
    </row>
    <row r="199" spans="1:34" s="53" customFormat="1" x14ac:dyDescent="0.65">
      <c r="A199" s="144"/>
      <c r="B199" s="144" t="s">
        <v>32</v>
      </c>
      <c r="C199" s="52">
        <v>43.055555555555557</v>
      </c>
      <c r="D199" s="52">
        <v>0</v>
      </c>
      <c r="E199" s="52">
        <v>0</v>
      </c>
      <c r="F199" s="52">
        <v>0</v>
      </c>
      <c r="G199" s="52" t="e">
        <f>SUM(#REF!)</f>
        <v>#REF!</v>
      </c>
      <c r="H199" s="52" t="e">
        <f>SUM(#REF!)</f>
        <v>#REF!</v>
      </c>
      <c r="I199" s="52" t="e">
        <f>SUM(#REF!+#REF!)</f>
        <v>#REF!</v>
      </c>
      <c r="J199" s="52">
        <v>6.416666666666667</v>
      </c>
      <c r="K199" s="135">
        <v>0</v>
      </c>
      <c r="L199" s="52">
        <v>0</v>
      </c>
      <c r="M199" s="52">
        <v>0</v>
      </c>
      <c r="N199" s="52" t="e">
        <f>SUM(#REF!)</f>
        <v>#REF!</v>
      </c>
      <c r="O199" s="52" t="e">
        <f>SUM(#REF!)</f>
        <v>#REF!</v>
      </c>
      <c r="P199" s="52">
        <v>0</v>
      </c>
      <c r="Q199" s="52"/>
      <c r="R199" s="52">
        <v>0</v>
      </c>
      <c r="S199" s="52"/>
      <c r="T199" s="52" t="e">
        <f>#REF!</f>
        <v>#REF!</v>
      </c>
      <c r="U199" s="52"/>
      <c r="V199" s="52" t="e">
        <f t="shared" si="515"/>
        <v>#REF!</v>
      </c>
      <c r="W199" s="52" t="e">
        <f t="shared" si="516"/>
        <v>#REF!</v>
      </c>
      <c r="X199" s="52" t="e">
        <f t="shared" si="517"/>
        <v>#REF!</v>
      </c>
      <c r="Y199" s="52" t="e">
        <f t="shared" si="518"/>
        <v>#REF!</v>
      </c>
      <c r="Z199" s="52" t="e">
        <f t="shared" si="519"/>
        <v>#REF!</v>
      </c>
      <c r="AA199" s="52" t="e">
        <f t="shared" si="520"/>
        <v>#REF!</v>
      </c>
      <c r="AB199" s="52" t="e">
        <f t="shared" si="521"/>
        <v>#REF!</v>
      </c>
      <c r="AC199" s="52">
        <v>0</v>
      </c>
      <c r="AD199" s="52" t="e">
        <f t="shared" si="522"/>
        <v>#REF!</v>
      </c>
      <c r="AE199" s="52" t="e">
        <f t="shared" si="523"/>
        <v>#REF!</v>
      </c>
      <c r="AF199" s="52" t="e">
        <f t="shared" si="524"/>
        <v>#REF!</v>
      </c>
      <c r="AG199" s="52" t="e">
        <f t="shared" si="525"/>
        <v>#REF!</v>
      </c>
      <c r="AH199" s="26" t="e">
        <f t="shared" si="380"/>
        <v>#REF!</v>
      </c>
    </row>
    <row r="200" spans="1:34" s="53" customFormat="1" x14ac:dyDescent="0.65">
      <c r="A200" s="144"/>
      <c r="B200" s="144" t="s">
        <v>35</v>
      </c>
      <c r="C200" s="52">
        <v>33.555555555555557</v>
      </c>
      <c r="D200" s="52">
        <v>0</v>
      </c>
      <c r="E200" s="52">
        <v>0</v>
      </c>
      <c r="F200" s="52">
        <v>0</v>
      </c>
      <c r="G200" s="52" t="e">
        <f>SUM(#REF!)</f>
        <v>#REF!</v>
      </c>
      <c r="H200" s="52" t="e">
        <f>SUM(#REF!)</f>
        <v>#REF!</v>
      </c>
      <c r="I200" s="52" t="e">
        <f>SUM(#REF!+#REF!)</f>
        <v>#REF!</v>
      </c>
      <c r="J200" s="52">
        <v>2.25</v>
      </c>
      <c r="K200" s="135">
        <v>0</v>
      </c>
      <c r="L200" s="52">
        <v>0</v>
      </c>
      <c r="M200" s="52">
        <v>0</v>
      </c>
      <c r="N200" s="52" t="e">
        <f>SUM(#REF!)</f>
        <v>#REF!</v>
      </c>
      <c r="O200" s="52" t="e">
        <f>SUM(#REF!)</f>
        <v>#REF!</v>
      </c>
      <c r="P200" s="52">
        <v>0</v>
      </c>
      <c r="Q200" s="52"/>
      <c r="R200" s="52">
        <v>0</v>
      </c>
      <c r="S200" s="52"/>
      <c r="T200" s="52" t="e">
        <f>#REF!</f>
        <v>#REF!</v>
      </c>
      <c r="U200" s="52"/>
      <c r="V200" s="52" t="e">
        <f t="shared" si="515"/>
        <v>#REF!</v>
      </c>
      <c r="W200" s="52" t="e">
        <f t="shared" si="516"/>
        <v>#REF!</v>
      </c>
      <c r="X200" s="52" t="e">
        <f>V200+W200</f>
        <v>#REF!</v>
      </c>
      <c r="Y200" s="52" t="e">
        <f t="shared" si="518"/>
        <v>#REF!</v>
      </c>
      <c r="Z200" s="52" t="e">
        <f t="shared" si="519"/>
        <v>#REF!</v>
      </c>
      <c r="AA200" s="52" t="e">
        <f t="shared" si="520"/>
        <v>#REF!</v>
      </c>
      <c r="AB200" s="52" t="e">
        <f t="shared" si="521"/>
        <v>#REF!</v>
      </c>
      <c r="AC200" s="52">
        <v>0</v>
      </c>
      <c r="AD200" s="52" t="e">
        <f t="shared" si="522"/>
        <v>#REF!</v>
      </c>
      <c r="AE200" s="52" t="e">
        <f t="shared" si="523"/>
        <v>#REF!</v>
      </c>
      <c r="AF200" s="52" t="e">
        <f t="shared" si="524"/>
        <v>#REF!</v>
      </c>
      <c r="AG200" s="52" t="e">
        <f t="shared" si="525"/>
        <v>#REF!</v>
      </c>
      <c r="AH200" s="26" t="e">
        <f t="shared" si="380"/>
        <v>#REF!</v>
      </c>
    </row>
    <row r="201" spans="1:34" s="53" customFormat="1" x14ac:dyDescent="0.65">
      <c r="A201" s="144"/>
      <c r="B201" s="144" t="s">
        <v>29</v>
      </c>
      <c r="C201" s="52">
        <v>38.666666666666664</v>
      </c>
      <c r="D201" s="52">
        <v>0</v>
      </c>
      <c r="E201" s="52">
        <v>0</v>
      </c>
      <c r="F201" s="52">
        <v>0</v>
      </c>
      <c r="G201" s="52" t="e">
        <f>SUM(#REF!)</f>
        <v>#REF!</v>
      </c>
      <c r="H201" s="52" t="e">
        <f>SUM(#REF!)</f>
        <v>#REF!</v>
      </c>
      <c r="I201" s="52" t="e">
        <f>SUM(#REF!+#REF!)</f>
        <v>#REF!</v>
      </c>
      <c r="J201" s="52">
        <v>1.6666666666666667</v>
      </c>
      <c r="K201" s="135">
        <v>0</v>
      </c>
      <c r="L201" s="52">
        <v>6</v>
      </c>
      <c r="M201" s="52">
        <v>4</v>
      </c>
      <c r="N201" s="52" t="e">
        <f>SUM(#REF!)</f>
        <v>#REF!</v>
      </c>
      <c r="O201" s="52" t="e">
        <f>SUM(#REF!)</f>
        <v>#REF!</v>
      </c>
      <c r="P201" s="52">
        <v>0</v>
      </c>
      <c r="Q201" s="52"/>
      <c r="R201" s="52">
        <v>0</v>
      </c>
      <c r="S201" s="52"/>
      <c r="T201" s="52" t="e">
        <f>#REF!</f>
        <v>#REF!</v>
      </c>
      <c r="U201" s="52"/>
      <c r="V201" s="52" t="e">
        <f t="shared" si="515"/>
        <v>#REF!</v>
      </c>
      <c r="W201" s="52" t="e">
        <f t="shared" si="516"/>
        <v>#REF!</v>
      </c>
      <c r="X201" s="52" t="e">
        <f t="shared" si="517"/>
        <v>#REF!</v>
      </c>
      <c r="Y201" s="52" t="e">
        <f t="shared" si="518"/>
        <v>#REF!</v>
      </c>
      <c r="Z201" s="52" t="e">
        <f t="shared" si="519"/>
        <v>#REF!</v>
      </c>
      <c r="AA201" s="52" t="e">
        <f t="shared" si="520"/>
        <v>#REF!</v>
      </c>
      <c r="AB201" s="52" t="e">
        <f t="shared" si="521"/>
        <v>#REF!</v>
      </c>
      <c r="AC201" s="52">
        <v>0</v>
      </c>
      <c r="AD201" s="52" t="e">
        <f t="shared" si="522"/>
        <v>#REF!</v>
      </c>
      <c r="AE201" s="52" t="e">
        <f t="shared" si="523"/>
        <v>#REF!</v>
      </c>
      <c r="AF201" s="52" t="e">
        <f t="shared" si="524"/>
        <v>#REF!</v>
      </c>
      <c r="AG201" s="52" t="e">
        <f t="shared" si="525"/>
        <v>#REF!</v>
      </c>
      <c r="AH201" s="26" t="e">
        <f t="shared" si="380"/>
        <v>#REF!</v>
      </c>
    </row>
    <row r="202" spans="1:34" s="53" customFormat="1" x14ac:dyDescent="0.65">
      <c r="A202" s="144"/>
      <c r="B202" s="144" t="s">
        <v>245</v>
      </c>
      <c r="C202" s="52">
        <v>0</v>
      </c>
      <c r="D202" s="52">
        <v>0</v>
      </c>
      <c r="E202" s="52">
        <v>0</v>
      </c>
      <c r="F202" s="52">
        <v>0</v>
      </c>
      <c r="G202" s="52" t="e">
        <f>SUM(#REF!)</f>
        <v>#REF!</v>
      </c>
      <c r="H202" s="52" t="e">
        <f>SUM(#REF!)</f>
        <v>#REF!</v>
      </c>
      <c r="I202" s="52" t="e">
        <f>SUM(#REF!+#REF!)</f>
        <v>#REF!</v>
      </c>
      <c r="J202" s="52">
        <v>2.5</v>
      </c>
      <c r="K202" s="135">
        <v>7</v>
      </c>
      <c r="L202" s="52">
        <v>0</v>
      </c>
      <c r="M202" s="52">
        <v>0</v>
      </c>
      <c r="N202" s="52" t="e">
        <f>SUM(#REF!)</f>
        <v>#REF!</v>
      </c>
      <c r="O202" s="52" t="e">
        <f>SUM(#REF!)</f>
        <v>#REF!</v>
      </c>
      <c r="P202" s="52">
        <v>0</v>
      </c>
      <c r="Q202" s="52">
        <v>0</v>
      </c>
      <c r="R202" s="52">
        <v>0</v>
      </c>
      <c r="S202" s="52">
        <v>0</v>
      </c>
      <c r="T202" s="52" t="e">
        <f>#REF!</f>
        <v>#REF!</v>
      </c>
      <c r="U202" s="52"/>
      <c r="V202" s="52" t="e">
        <f t="shared" si="515"/>
        <v>#REF!</v>
      </c>
      <c r="W202" s="52" t="e">
        <f t="shared" si="516"/>
        <v>#REF!</v>
      </c>
      <c r="X202" s="52" t="e">
        <f t="shared" si="517"/>
        <v>#REF!</v>
      </c>
      <c r="Y202" s="52" t="e">
        <f t="shared" si="518"/>
        <v>#REF!</v>
      </c>
      <c r="Z202" s="52" t="e">
        <f t="shared" si="519"/>
        <v>#REF!</v>
      </c>
      <c r="AA202" s="52" t="e">
        <f t="shared" si="520"/>
        <v>#REF!</v>
      </c>
      <c r="AB202" s="52" t="e">
        <f t="shared" ref="AB202" si="537">SUM(P202+R202+T202)/2</f>
        <v>#REF!</v>
      </c>
      <c r="AC202" s="52">
        <v>0</v>
      </c>
      <c r="AD202" s="52" t="e">
        <f t="shared" ref="AD202" si="538">AB202+AC202</f>
        <v>#REF!</v>
      </c>
      <c r="AE202" s="52" t="e">
        <f t="shared" si="523"/>
        <v>#REF!</v>
      </c>
      <c r="AF202" s="52" t="e">
        <f t="shared" si="524"/>
        <v>#REF!</v>
      </c>
      <c r="AG202" s="52" t="e">
        <f t="shared" si="525"/>
        <v>#REF!</v>
      </c>
      <c r="AH202" s="26" t="e">
        <f t="shared" si="380"/>
        <v>#REF!</v>
      </c>
    </row>
    <row r="203" spans="1:34" s="53" customFormat="1" x14ac:dyDescent="0.65">
      <c r="A203" s="144"/>
      <c r="B203" s="144" t="s">
        <v>135</v>
      </c>
      <c r="C203" s="52">
        <v>113.5</v>
      </c>
      <c r="D203" s="52">
        <v>0</v>
      </c>
      <c r="E203" s="52">
        <v>0</v>
      </c>
      <c r="F203" s="52">
        <v>0</v>
      </c>
      <c r="G203" s="52" t="e">
        <f>SUM(#REF!)</f>
        <v>#REF!</v>
      </c>
      <c r="H203" s="52" t="e">
        <f>SUM(#REF!)</f>
        <v>#REF!</v>
      </c>
      <c r="I203" s="52" t="e">
        <f>SUM(#REF!+#REF!)</f>
        <v>#REF!</v>
      </c>
      <c r="J203" s="52">
        <v>0</v>
      </c>
      <c r="K203" s="135">
        <v>0</v>
      </c>
      <c r="L203" s="52">
        <v>0</v>
      </c>
      <c r="M203" s="52">
        <v>0</v>
      </c>
      <c r="N203" s="52" t="e">
        <f>SUM(#REF!)</f>
        <v>#REF!</v>
      </c>
      <c r="O203" s="52" t="e">
        <f>SUM(#REF!)</f>
        <v>#REF!</v>
      </c>
      <c r="P203" s="52">
        <v>0</v>
      </c>
      <c r="Q203" s="52"/>
      <c r="R203" s="52">
        <v>0</v>
      </c>
      <c r="S203" s="52"/>
      <c r="T203" s="52" t="e">
        <f>#REF!</f>
        <v>#REF!</v>
      </c>
      <c r="U203" s="52"/>
      <c r="V203" s="52" t="e">
        <f t="shared" si="515"/>
        <v>#REF!</v>
      </c>
      <c r="W203" s="52" t="e">
        <f t="shared" si="516"/>
        <v>#REF!</v>
      </c>
      <c r="X203" s="52" t="e">
        <f t="shared" si="517"/>
        <v>#REF!</v>
      </c>
      <c r="Y203" s="52" t="e">
        <f t="shared" si="518"/>
        <v>#REF!</v>
      </c>
      <c r="Z203" s="52" t="e">
        <f t="shared" si="519"/>
        <v>#REF!</v>
      </c>
      <c r="AA203" s="52" t="e">
        <f t="shared" si="520"/>
        <v>#REF!</v>
      </c>
      <c r="AB203" s="52" t="e">
        <f t="shared" si="521"/>
        <v>#REF!</v>
      </c>
      <c r="AC203" s="52">
        <v>0</v>
      </c>
      <c r="AD203" s="52" t="e">
        <f t="shared" si="522"/>
        <v>#REF!</v>
      </c>
      <c r="AE203" s="52" t="e">
        <f t="shared" si="523"/>
        <v>#REF!</v>
      </c>
      <c r="AF203" s="52" t="e">
        <f t="shared" si="524"/>
        <v>#REF!</v>
      </c>
      <c r="AG203" s="52" t="e">
        <f t="shared" si="525"/>
        <v>#REF!</v>
      </c>
      <c r="AH203" s="26" t="e">
        <f t="shared" si="380"/>
        <v>#REF!</v>
      </c>
    </row>
    <row r="204" spans="1:34" s="53" customFormat="1" x14ac:dyDescent="0.65">
      <c r="A204" s="144"/>
      <c r="B204" s="144" t="s">
        <v>137</v>
      </c>
      <c r="C204" s="52">
        <v>54.222222222222221</v>
      </c>
      <c r="D204" s="52">
        <v>0</v>
      </c>
      <c r="E204" s="52">
        <v>0.5</v>
      </c>
      <c r="F204" s="52">
        <v>0</v>
      </c>
      <c r="G204" s="52" t="e">
        <f>SUM(#REF!)</f>
        <v>#REF!</v>
      </c>
      <c r="H204" s="52" t="e">
        <f>SUM(#REF!)</f>
        <v>#REF!</v>
      </c>
      <c r="I204" s="52" t="e">
        <f>SUM(#REF!+#REF!)</f>
        <v>#REF!</v>
      </c>
      <c r="J204" s="52">
        <v>0</v>
      </c>
      <c r="K204" s="135">
        <v>0</v>
      </c>
      <c r="L204" s="52">
        <v>0</v>
      </c>
      <c r="M204" s="52">
        <v>0</v>
      </c>
      <c r="N204" s="52" t="e">
        <f>SUM(#REF!)</f>
        <v>#REF!</v>
      </c>
      <c r="O204" s="52" t="e">
        <f>SUM(#REF!)</f>
        <v>#REF!</v>
      </c>
      <c r="P204" s="52">
        <v>0</v>
      </c>
      <c r="Q204" s="52"/>
      <c r="R204" s="52">
        <v>0</v>
      </c>
      <c r="S204" s="52"/>
      <c r="T204" s="52" t="e">
        <f>#REF!</f>
        <v>#REF!</v>
      </c>
      <c r="U204" s="52"/>
      <c r="V204" s="52" t="e">
        <f t="shared" si="515"/>
        <v>#REF!</v>
      </c>
      <c r="W204" s="52" t="e">
        <f t="shared" si="516"/>
        <v>#REF!</v>
      </c>
      <c r="X204" s="52" t="e">
        <f t="shared" si="517"/>
        <v>#REF!</v>
      </c>
      <c r="Y204" s="52" t="e">
        <f t="shared" si="518"/>
        <v>#REF!</v>
      </c>
      <c r="Z204" s="52" t="e">
        <f t="shared" si="519"/>
        <v>#REF!</v>
      </c>
      <c r="AA204" s="52" t="e">
        <f t="shared" si="520"/>
        <v>#REF!</v>
      </c>
      <c r="AB204" s="52" t="e">
        <f t="shared" si="521"/>
        <v>#REF!</v>
      </c>
      <c r="AC204" s="52">
        <v>0</v>
      </c>
      <c r="AD204" s="52" t="e">
        <f t="shared" si="522"/>
        <v>#REF!</v>
      </c>
      <c r="AE204" s="52" t="e">
        <f t="shared" si="523"/>
        <v>#REF!</v>
      </c>
      <c r="AF204" s="52" t="e">
        <f t="shared" si="524"/>
        <v>#REF!</v>
      </c>
      <c r="AG204" s="52" t="e">
        <f t="shared" si="525"/>
        <v>#REF!</v>
      </c>
      <c r="AH204" s="26" t="e">
        <f t="shared" si="380"/>
        <v>#REF!</v>
      </c>
    </row>
    <row r="205" spans="1:34" s="53" customFormat="1" x14ac:dyDescent="0.65">
      <c r="A205" s="144"/>
      <c r="B205" s="144" t="s">
        <v>230</v>
      </c>
      <c r="C205" s="52">
        <v>0</v>
      </c>
      <c r="D205" s="52">
        <v>0</v>
      </c>
      <c r="E205" s="52">
        <v>0</v>
      </c>
      <c r="F205" s="52">
        <v>0</v>
      </c>
      <c r="G205" s="52" t="e">
        <f>SUM(#REF!)</f>
        <v>#REF!</v>
      </c>
      <c r="H205" s="52" t="e">
        <f>SUM(#REF!)</f>
        <v>#REF!</v>
      </c>
      <c r="I205" s="52" t="e">
        <f>SUM(#REF!+#REF!)</f>
        <v>#REF!</v>
      </c>
      <c r="J205" s="52">
        <v>18.166666666666668</v>
      </c>
      <c r="K205" s="135">
        <v>14.444444444444445</v>
      </c>
      <c r="L205" s="52">
        <v>12.25</v>
      </c>
      <c r="M205" s="52">
        <v>5.333333333333333</v>
      </c>
      <c r="N205" s="52" t="e">
        <f>SUM(#REF!)</f>
        <v>#REF!</v>
      </c>
      <c r="O205" s="52" t="e">
        <f>SUM(#REF!)</f>
        <v>#REF!</v>
      </c>
      <c r="P205" s="52">
        <v>0</v>
      </c>
      <c r="Q205" s="52"/>
      <c r="R205" s="52">
        <v>0</v>
      </c>
      <c r="S205" s="52"/>
      <c r="T205" s="52" t="e">
        <f>#REF!</f>
        <v>#REF!</v>
      </c>
      <c r="U205" s="52"/>
      <c r="V205" s="52" t="e">
        <f t="shared" si="515"/>
        <v>#REF!</v>
      </c>
      <c r="W205" s="52" t="e">
        <f t="shared" si="516"/>
        <v>#REF!</v>
      </c>
      <c r="X205" s="52" t="e">
        <f t="shared" si="517"/>
        <v>#REF!</v>
      </c>
      <c r="Y205" s="52" t="e">
        <f t="shared" si="518"/>
        <v>#REF!</v>
      </c>
      <c r="Z205" s="52" t="e">
        <f t="shared" si="519"/>
        <v>#REF!</v>
      </c>
      <c r="AA205" s="52" t="e">
        <f t="shared" si="520"/>
        <v>#REF!</v>
      </c>
      <c r="AB205" s="52" t="e">
        <f t="shared" si="521"/>
        <v>#REF!</v>
      </c>
      <c r="AC205" s="52">
        <v>0</v>
      </c>
      <c r="AD205" s="52" t="e">
        <f t="shared" si="522"/>
        <v>#REF!</v>
      </c>
      <c r="AE205" s="52" t="e">
        <f t="shared" si="523"/>
        <v>#REF!</v>
      </c>
      <c r="AF205" s="52" t="e">
        <f t="shared" si="524"/>
        <v>#REF!</v>
      </c>
      <c r="AG205" s="52" t="e">
        <f t="shared" si="525"/>
        <v>#REF!</v>
      </c>
      <c r="AH205" s="26" t="e">
        <f t="shared" si="380"/>
        <v>#REF!</v>
      </c>
    </row>
    <row r="206" spans="1:34" s="53" customFormat="1" x14ac:dyDescent="0.65">
      <c r="A206" s="144"/>
      <c r="B206" s="144" t="s">
        <v>161</v>
      </c>
      <c r="C206" s="52">
        <v>0</v>
      </c>
      <c r="D206" s="52">
        <v>0</v>
      </c>
      <c r="E206" s="52">
        <v>0</v>
      </c>
      <c r="F206" s="52">
        <v>0</v>
      </c>
      <c r="G206" s="52" t="e">
        <f>SUM(#REF!)</f>
        <v>#REF!</v>
      </c>
      <c r="H206" s="52" t="e">
        <f>SUM(#REF!)</f>
        <v>#REF!</v>
      </c>
      <c r="I206" s="52" t="e">
        <f>SUM(#REF!+#REF!)</f>
        <v>#REF!</v>
      </c>
      <c r="J206" s="52">
        <v>0.5</v>
      </c>
      <c r="K206" s="135">
        <v>22.888888888888889</v>
      </c>
      <c r="L206" s="52">
        <v>0</v>
      </c>
      <c r="M206" s="52">
        <v>19.222222222222221</v>
      </c>
      <c r="N206" s="52" t="e">
        <f>SUM(#REF!)</f>
        <v>#REF!</v>
      </c>
      <c r="O206" s="52" t="e">
        <f>SUM(#REF!)</f>
        <v>#REF!</v>
      </c>
      <c r="P206" s="52">
        <v>12.58</v>
      </c>
      <c r="Q206" s="52"/>
      <c r="R206" s="52">
        <v>0</v>
      </c>
      <c r="S206" s="52"/>
      <c r="T206" s="52" t="e">
        <f>#REF!</f>
        <v>#REF!</v>
      </c>
      <c r="U206" s="52"/>
      <c r="V206" s="52" t="e">
        <f t="shared" si="515"/>
        <v>#REF!</v>
      </c>
      <c r="W206" s="52" t="e">
        <f t="shared" si="516"/>
        <v>#REF!</v>
      </c>
      <c r="X206" s="52" t="e">
        <f t="shared" si="517"/>
        <v>#REF!</v>
      </c>
      <c r="Y206" s="52" t="e">
        <f t="shared" si="518"/>
        <v>#REF!</v>
      </c>
      <c r="Z206" s="52" t="e">
        <f t="shared" si="519"/>
        <v>#REF!</v>
      </c>
      <c r="AA206" s="52" t="e">
        <f t="shared" si="520"/>
        <v>#REF!</v>
      </c>
      <c r="AB206" s="52" t="e">
        <f t="shared" si="521"/>
        <v>#REF!</v>
      </c>
      <c r="AC206" s="52">
        <v>0</v>
      </c>
      <c r="AD206" s="52" t="e">
        <f t="shared" si="522"/>
        <v>#REF!</v>
      </c>
      <c r="AE206" s="52" t="e">
        <f t="shared" si="523"/>
        <v>#REF!</v>
      </c>
      <c r="AF206" s="52" t="e">
        <f t="shared" si="524"/>
        <v>#REF!</v>
      </c>
      <c r="AG206" s="52" t="e">
        <f t="shared" si="525"/>
        <v>#REF!</v>
      </c>
      <c r="AH206" s="26" t="e">
        <f t="shared" si="380"/>
        <v>#REF!</v>
      </c>
    </row>
    <row r="207" spans="1:34" s="53" customFormat="1" x14ac:dyDescent="0.65">
      <c r="A207" s="144"/>
      <c r="B207" s="144" t="s">
        <v>160</v>
      </c>
      <c r="C207" s="52">
        <v>0</v>
      </c>
      <c r="D207" s="52">
        <v>0</v>
      </c>
      <c r="E207" s="52">
        <v>0</v>
      </c>
      <c r="F207" s="52">
        <v>0</v>
      </c>
      <c r="G207" s="52" t="e">
        <f>SUM(#REF!)</f>
        <v>#REF!</v>
      </c>
      <c r="H207" s="52" t="e">
        <f>SUM(#REF!)</f>
        <v>#REF!</v>
      </c>
      <c r="I207" s="52" t="e">
        <f>SUM(#REF!+#REF!)</f>
        <v>#REF!</v>
      </c>
      <c r="J207" s="52">
        <v>6.083333333333333</v>
      </c>
      <c r="K207" s="135">
        <v>31.333333333333336</v>
      </c>
      <c r="L207" s="52">
        <v>0</v>
      </c>
      <c r="M207" s="52">
        <v>22.666666666666668</v>
      </c>
      <c r="N207" s="52" t="e">
        <f>SUM(#REF!)</f>
        <v>#REF!</v>
      </c>
      <c r="O207" s="52" t="e">
        <f>SUM(#REF!)</f>
        <v>#REF!</v>
      </c>
      <c r="P207" s="52">
        <v>9.58</v>
      </c>
      <c r="Q207" s="52"/>
      <c r="R207" s="52">
        <v>0</v>
      </c>
      <c r="S207" s="52"/>
      <c r="T207" s="52" t="e">
        <f>#REF!</f>
        <v>#REF!</v>
      </c>
      <c r="U207" s="52"/>
      <c r="V207" s="52" t="e">
        <f t="shared" si="515"/>
        <v>#REF!</v>
      </c>
      <c r="W207" s="52" t="e">
        <f t="shared" si="516"/>
        <v>#REF!</v>
      </c>
      <c r="X207" s="52" t="e">
        <f t="shared" si="517"/>
        <v>#REF!</v>
      </c>
      <c r="Y207" s="52" t="e">
        <f t="shared" si="518"/>
        <v>#REF!</v>
      </c>
      <c r="Z207" s="52" t="e">
        <f t="shared" si="519"/>
        <v>#REF!</v>
      </c>
      <c r="AA207" s="52" t="e">
        <f t="shared" si="520"/>
        <v>#REF!</v>
      </c>
      <c r="AB207" s="52" t="e">
        <f t="shared" si="521"/>
        <v>#REF!</v>
      </c>
      <c r="AC207" s="52">
        <v>0</v>
      </c>
      <c r="AD207" s="52" t="e">
        <f t="shared" si="522"/>
        <v>#REF!</v>
      </c>
      <c r="AE207" s="52" t="e">
        <f t="shared" si="523"/>
        <v>#REF!</v>
      </c>
      <c r="AF207" s="52" t="e">
        <f t="shared" si="524"/>
        <v>#REF!</v>
      </c>
      <c r="AG207" s="52" t="e">
        <f t="shared" si="525"/>
        <v>#REF!</v>
      </c>
      <c r="AH207" s="26" t="e">
        <f t="shared" ref="AH207:AH239" si="539">AA207+AD207</f>
        <v>#REF!</v>
      </c>
    </row>
    <row r="208" spans="1:34" s="26" customFormat="1" x14ac:dyDescent="0.65">
      <c r="A208" s="145"/>
      <c r="B208" s="145" t="s">
        <v>162</v>
      </c>
      <c r="C208" s="39">
        <v>131.16666666666666</v>
      </c>
      <c r="D208" s="39">
        <v>0</v>
      </c>
      <c r="E208" s="39">
        <v>0</v>
      </c>
      <c r="F208" s="39">
        <v>0</v>
      </c>
      <c r="G208" s="39" t="e">
        <f t="shared" ref="G208:AG208" si="540">SUM(G209:G211)</f>
        <v>#REF!</v>
      </c>
      <c r="H208" s="39" t="e">
        <f t="shared" si="540"/>
        <v>#REF!</v>
      </c>
      <c r="I208" s="39" t="e">
        <f t="shared" si="540"/>
        <v>#REF!</v>
      </c>
      <c r="J208" s="39">
        <v>3.25</v>
      </c>
      <c r="K208" s="134">
        <v>11.666666666666666</v>
      </c>
      <c r="L208" s="39">
        <v>0</v>
      </c>
      <c r="M208" s="39">
        <v>12.777777777777779</v>
      </c>
      <c r="N208" s="39" t="e">
        <f t="shared" si="540"/>
        <v>#REF!</v>
      </c>
      <c r="O208" s="39" t="e">
        <f t="shared" si="540"/>
        <v>#REF!</v>
      </c>
      <c r="P208" s="39">
        <f t="shared" si="540"/>
        <v>16.420000000000002</v>
      </c>
      <c r="Q208" s="39">
        <f t="shared" si="540"/>
        <v>0</v>
      </c>
      <c r="R208" s="39">
        <v>2.1666666666666665</v>
      </c>
      <c r="S208" s="39">
        <f t="shared" si="540"/>
        <v>0</v>
      </c>
      <c r="T208" s="39" t="e">
        <f t="shared" si="540"/>
        <v>#REF!</v>
      </c>
      <c r="U208" s="39">
        <f t="shared" si="540"/>
        <v>0</v>
      </c>
      <c r="V208" s="39" t="e">
        <f t="shared" si="540"/>
        <v>#REF!</v>
      </c>
      <c r="W208" s="39" t="e">
        <f t="shared" si="540"/>
        <v>#REF!</v>
      </c>
      <c r="X208" s="39" t="e">
        <f t="shared" si="540"/>
        <v>#REF!</v>
      </c>
      <c r="Y208" s="39" t="e">
        <f t="shared" si="540"/>
        <v>#REF!</v>
      </c>
      <c r="Z208" s="39" t="e">
        <f t="shared" si="540"/>
        <v>#REF!</v>
      </c>
      <c r="AA208" s="39" t="e">
        <f t="shared" si="540"/>
        <v>#REF!</v>
      </c>
      <c r="AB208" s="39" t="e">
        <f t="shared" si="540"/>
        <v>#REF!</v>
      </c>
      <c r="AC208" s="39">
        <f t="shared" si="540"/>
        <v>0</v>
      </c>
      <c r="AD208" s="39" t="e">
        <f t="shared" si="540"/>
        <v>#REF!</v>
      </c>
      <c r="AE208" s="39" t="e">
        <f t="shared" si="540"/>
        <v>#REF!</v>
      </c>
      <c r="AF208" s="39" t="e">
        <f t="shared" si="540"/>
        <v>#REF!</v>
      </c>
      <c r="AG208" s="39" t="e">
        <f t="shared" si="540"/>
        <v>#REF!</v>
      </c>
      <c r="AH208" s="26" t="e">
        <f t="shared" si="539"/>
        <v>#REF!</v>
      </c>
    </row>
    <row r="209" spans="1:34" s="53" customFormat="1" x14ac:dyDescent="0.65">
      <c r="A209" s="144"/>
      <c r="B209" s="144" t="s">
        <v>242</v>
      </c>
      <c r="C209" s="52">
        <v>41.166666666666664</v>
      </c>
      <c r="D209" s="52">
        <v>0</v>
      </c>
      <c r="E209" s="52">
        <v>0</v>
      </c>
      <c r="F209" s="52">
        <v>0</v>
      </c>
      <c r="G209" s="52" t="e">
        <f>SUM(#REF!)</f>
        <v>#REF!</v>
      </c>
      <c r="H209" s="52" t="e">
        <f>SUM(#REF!)</f>
        <v>#REF!</v>
      </c>
      <c r="I209" s="52" t="e">
        <f>SUM(#REF!+#REF!)</f>
        <v>#REF!</v>
      </c>
      <c r="J209" s="52">
        <v>0</v>
      </c>
      <c r="K209" s="135">
        <v>0</v>
      </c>
      <c r="L209" s="52">
        <v>0</v>
      </c>
      <c r="M209" s="52">
        <v>0</v>
      </c>
      <c r="N209" s="52" t="e">
        <f>SUM(#REF!)</f>
        <v>#REF!</v>
      </c>
      <c r="O209" s="52" t="e">
        <f>SUM(#REF!)</f>
        <v>#REF!</v>
      </c>
      <c r="P209" s="52">
        <v>0</v>
      </c>
      <c r="Q209" s="52"/>
      <c r="R209" s="52">
        <v>0</v>
      </c>
      <c r="S209" s="52"/>
      <c r="T209" s="52" t="e">
        <f>#REF!</f>
        <v>#REF!</v>
      </c>
      <c r="U209" s="52"/>
      <c r="V209" s="52" t="e">
        <f t="shared" ref="V209:V211" si="541">SUM(C209+E209+G209)/2+I209</f>
        <v>#REF!</v>
      </c>
      <c r="W209" s="52" t="e">
        <f t="shared" ref="W209:W211" si="542">SUM(D209+F209+H209)/3</f>
        <v>#REF!</v>
      </c>
      <c r="X209" s="52" t="e">
        <f t="shared" ref="X209:X211" si="543">V209+W209</f>
        <v>#REF!</v>
      </c>
      <c r="Y209" s="52" t="e">
        <f t="shared" ref="Y209:Y211" si="544">SUM(J209+L209+N209)/2</f>
        <v>#REF!</v>
      </c>
      <c r="Z209" s="52" t="e">
        <f t="shared" ref="Z209:Z211" si="545">SUM(K209+M209+O209)/3</f>
        <v>#REF!</v>
      </c>
      <c r="AA209" s="52" t="e">
        <f t="shared" ref="AA209:AA211" si="546">Y209+Z209</f>
        <v>#REF!</v>
      </c>
      <c r="AB209" s="52" t="e">
        <f t="shared" ref="AB209:AB211" si="547">SUM(P209+R209+T209)/2</f>
        <v>#REF!</v>
      </c>
      <c r="AC209" s="52">
        <v>0</v>
      </c>
      <c r="AD209" s="52" t="e">
        <f t="shared" ref="AD209:AD211" si="548">AB209+AC209</f>
        <v>#REF!</v>
      </c>
      <c r="AE209" s="52" t="e">
        <f t="shared" ref="AE209:AE211" si="549">V209+Y209+AB209</f>
        <v>#REF!</v>
      </c>
      <c r="AF209" s="52" t="e">
        <f t="shared" ref="AF209:AF211" si="550">W209+Z209+AC209</f>
        <v>#REF!</v>
      </c>
      <c r="AG209" s="52" t="e">
        <f t="shared" ref="AG209:AG211" si="551">AE209+AF209</f>
        <v>#REF!</v>
      </c>
      <c r="AH209" s="26" t="e">
        <f t="shared" si="539"/>
        <v>#REF!</v>
      </c>
    </row>
    <row r="210" spans="1:34" s="53" customFormat="1" x14ac:dyDescent="0.65">
      <c r="A210" s="144"/>
      <c r="B210" s="144" t="s">
        <v>163</v>
      </c>
      <c r="C210" s="52">
        <v>0</v>
      </c>
      <c r="D210" s="52">
        <v>0</v>
      </c>
      <c r="E210" s="52">
        <v>0</v>
      </c>
      <c r="F210" s="52">
        <v>0</v>
      </c>
      <c r="G210" s="52" t="e">
        <f>SUM(#REF!)</f>
        <v>#REF!</v>
      </c>
      <c r="H210" s="52" t="e">
        <f>SUM(#REF!)</f>
        <v>#REF!</v>
      </c>
      <c r="I210" s="52" t="e">
        <f>SUM(#REF!+#REF!)</f>
        <v>#REF!</v>
      </c>
      <c r="J210" s="52">
        <v>0</v>
      </c>
      <c r="K210" s="135">
        <v>0</v>
      </c>
      <c r="L210" s="52">
        <v>0</v>
      </c>
      <c r="M210" s="52">
        <v>0</v>
      </c>
      <c r="N210" s="52" t="e">
        <f>SUM(#REF!)</f>
        <v>#REF!</v>
      </c>
      <c r="O210" s="52" t="e">
        <f>SUM(#REF!)</f>
        <v>#REF!</v>
      </c>
      <c r="P210" s="52">
        <v>0</v>
      </c>
      <c r="Q210" s="52"/>
      <c r="R210" s="52">
        <v>0</v>
      </c>
      <c r="S210" s="52"/>
      <c r="T210" s="52" t="e">
        <f>#REF!</f>
        <v>#REF!</v>
      </c>
      <c r="U210" s="52"/>
      <c r="V210" s="52" t="e">
        <f t="shared" si="541"/>
        <v>#REF!</v>
      </c>
      <c r="W210" s="52" t="e">
        <f t="shared" si="542"/>
        <v>#REF!</v>
      </c>
      <c r="X210" s="52" t="e">
        <f t="shared" si="543"/>
        <v>#REF!</v>
      </c>
      <c r="Y210" s="52" t="e">
        <f t="shared" si="544"/>
        <v>#REF!</v>
      </c>
      <c r="Z210" s="52" t="e">
        <f t="shared" si="545"/>
        <v>#REF!</v>
      </c>
      <c r="AA210" s="52" t="e">
        <f t="shared" si="546"/>
        <v>#REF!</v>
      </c>
      <c r="AB210" s="52" t="e">
        <f t="shared" si="547"/>
        <v>#REF!</v>
      </c>
      <c r="AC210" s="52">
        <v>0</v>
      </c>
      <c r="AD210" s="52" t="e">
        <f t="shared" si="548"/>
        <v>#REF!</v>
      </c>
      <c r="AE210" s="52" t="e">
        <f t="shared" si="549"/>
        <v>#REF!</v>
      </c>
      <c r="AF210" s="52" t="e">
        <f t="shared" si="550"/>
        <v>#REF!</v>
      </c>
      <c r="AG210" s="52" t="e">
        <f t="shared" si="551"/>
        <v>#REF!</v>
      </c>
      <c r="AH210" s="26" t="e">
        <f t="shared" si="539"/>
        <v>#REF!</v>
      </c>
    </row>
    <row r="211" spans="1:34" s="53" customFormat="1" x14ac:dyDescent="0.65">
      <c r="A211" s="144"/>
      <c r="B211" s="144" t="s">
        <v>164</v>
      </c>
      <c r="C211" s="52">
        <v>90</v>
      </c>
      <c r="D211" s="52">
        <v>0</v>
      </c>
      <c r="E211" s="52">
        <v>0</v>
      </c>
      <c r="F211" s="52">
        <v>0</v>
      </c>
      <c r="G211" s="52" t="e">
        <f>SUM(#REF!)</f>
        <v>#REF!</v>
      </c>
      <c r="H211" s="52" t="e">
        <f>SUM(#REF!)</f>
        <v>#REF!</v>
      </c>
      <c r="I211" s="52" t="e">
        <f>SUM(#REF!+#REF!)</f>
        <v>#REF!</v>
      </c>
      <c r="J211" s="52">
        <v>3.25</v>
      </c>
      <c r="K211" s="135">
        <v>11.666666666666666</v>
      </c>
      <c r="L211" s="52">
        <v>0</v>
      </c>
      <c r="M211" s="52">
        <v>12.777777777777779</v>
      </c>
      <c r="N211" s="52" t="e">
        <f>SUM(#REF!)</f>
        <v>#REF!</v>
      </c>
      <c r="O211" s="52" t="e">
        <f>SUM(#REF!)</f>
        <v>#REF!</v>
      </c>
      <c r="P211" s="52">
        <v>16.420000000000002</v>
      </c>
      <c r="Q211" s="52"/>
      <c r="R211" s="52">
        <v>2.1666666666666665</v>
      </c>
      <c r="S211" s="52"/>
      <c r="T211" s="52" t="e">
        <f>#REF!</f>
        <v>#REF!</v>
      </c>
      <c r="U211" s="52"/>
      <c r="V211" s="52" t="e">
        <f t="shared" si="541"/>
        <v>#REF!</v>
      </c>
      <c r="W211" s="52" t="e">
        <f t="shared" si="542"/>
        <v>#REF!</v>
      </c>
      <c r="X211" s="52" t="e">
        <f t="shared" si="543"/>
        <v>#REF!</v>
      </c>
      <c r="Y211" s="52" t="e">
        <f t="shared" si="544"/>
        <v>#REF!</v>
      </c>
      <c r="Z211" s="52" t="e">
        <f t="shared" si="545"/>
        <v>#REF!</v>
      </c>
      <c r="AA211" s="52" t="e">
        <f t="shared" si="546"/>
        <v>#REF!</v>
      </c>
      <c r="AB211" s="52" t="e">
        <f t="shared" si="547"/>
        <v>#REF!</v>
      </c>
      <c r="AC211" s="52">
        <v>0</v>
      </c>
      <c r="AD211" s="52" t="e">
        <f t="shared" si="548"/>
        <v>#REF!</v>
      </c>
      <c r="AE211" s="52" t="e">
        <f t="shared" si="549"/>
        <v>#REF!</v>
      </c>
      <c r="AF211" s="52" t="e">
        <f t="shared" si="550"/>
        <v>#REF!</v>
      </c>
      <c r="AG211" s="52" t="e">
        <f t="shared" si="551"/>
        <v>#REF!</v>
      </c>
      <c r="AH211" s="26" t="e">
        <f t="shared" si="539"/>
        <v>#REF!</v>
      </c>
    </row>
    <row r="212" spans="1:34" s="26" customFormat="1" x14ac:dyDescent="0.65">
      <c r="A212" s="145"/>
      <c r="B212" s="145" t="s">
        <v>213</v>
      </c>
      <c r="C212" s="39">
        <v>74.499999999999986</v>
      </c>
      <c r="D212" s="39">
        <v>0</v>
      </c>
      <c r="E212" s="39">
        <v>0</v>
      </c>
      <c r="F212" s="39">
        <v>0</v>
      </c>
      <c r="G212" s="39" t="e">
        <f t="shared" ref="G212:AG212" si="552">SUM(G213:G214)</f>
        <v>#REF!</v>
      </c>
      <c r="H212" s="39" t="e">
        <f t="shared" si="552"/>
        <v>#REF!</v>
      </c>
      <c r="I212" s="39" t="e">
        <f t="shared" si="552"/>
        <v>#REF!</v>
      </c>
      <c r="J212" s="39">
        <v>3.75</v>
      </c>
      <c r="K212" s="134">
        <v>0</v>
      </c>
      <c r="L212" s="39">
        <v>0</v>
      </c>
      <c r="M212" s="39">
        <v>0</v>
      </c>
      <c r="N212" s="39" t="e">
        <f t="shared" si="552"/>
        <v>#REF!</v>
      </c>
      <c r="O212" s="39" t="e">
        <f t="shared" si="552"/>
        <v>#REF!</v>
      </c>
      <c r="P212" s="39">
        <f t="shared" si="552"/>
        <v>2.92</v>
      </c>
      <c r="Q212" s="39">
        <f t="shared" si="552"/>
        <v>0</v>
      </c>
      <c r="R212" s="39">
        <v>0</v>
      </c>
      <c r="S212" s="39">
        <f t="shared" si="552"/>
        <v>0</v>
      </c>
      <c r="T212" s="39" t="e">
        <f t="shared" si="552"/>
        <v>#REF!</v>
      </c>
      <c r="U212" s="39">
        <f t="shared" si="552"/>
        <v>0</v>
      </c>
      <c r="V212" s="39" t="e">
        <f t="shared" si="552"/>
        <v>#REF!</v>
      </c>
      <c r="W212" s="39" t="e">
        <f t="shared" si="552"/>
        <v>#REF!</v>
      </c>
      <c r="X212" s="39" t="e">
        <f t="shared" si="552"/>
        <v>#REF!</v>
      </c>
      <c r="Y212" s="39" t="e">
        <f t="shared" si="552"/>
        <v>#REF!</v>
      </c>
      <c r="Z212" s="39" t="e">
        <f t="shared" si="552"/>
        <v>#REF!</v>
      </c>
      <c r="AA212" s="39" t="e">
        <f t="shared" si="552"/>
        <v>#REF!</v>
      </c>
      <c r="AB212" s="39" t="e">
        <f t="shared" si="552"/>
        <v>#REF!</v>
      </c>
      <c r="AC212" s="39">
        <f t="shared" si="552"/>
        <v>0</v>
      </c>
      <c r="AD212" s="39" t="e">
        <f t="shared" si="552"/>
        <v>#REF!</v>
      </c>
      <c r="AE212" s="39" t="e">
        <f t="shared" si="552"/>
        <v>#REF!</v>
      </c>
      <c r="AF212" s="39" t="e">
        <f t="shared" si="552"/>
        <v>#REF!</v>
      </c>
      <c r="AG212" s="39" t="e">
        <f t="shared" si="552"/>
        <v>#REF!</v>
      </c>
      <c r="AH212" s="26" t="e">
        <f t="shared" si="539"/>
        <v>#REF!</v>
      </c>
    </row>
    <row r="213" spans="1:34" s="53" customFormat="1" x14ac:dyDescent="0.65">
      <c r="A213" s="144"/>
      <c r="B213" s="144" t="s">
        <v>166</v>
      </c>
      <c r="C213" s="52">
        <v>74.499999999999986</v>
      </c>
      <c r="D213" s="52">
        <v>0</v>
      </c>
      <c r="E213" s="52">
        <v>0</v>
      </c>
      <c r="F213" s="52">
        <v>0</v>
      </c>
      <c r="G213" s="52" t="e">
        <f>SUM(#REF!)</f>
        <v>#REF!</v>
      </c>
      <c r="H213" s="52" t="e">
        <f>SUM(#REF!)</f>
        <v>#REF!</v>
      </c>
      <c r="I213" s="52" t="e">
        <f>SUM(#REF!+#REF!)</f>
        <v>#REF!</v>
      </c>
      <c r="J213" s="52">
        <v>0</v>
      </c>
      <c r="K213" s="135">
        <v>0</v>
      </c>
      <c r="L213" s="52">
        <v>0</v>
      </c>
      <c r="M213" s="52">
        <v>0</v>
      </c>
      <c r="N213" s="52" t="e">
        <f>SUM(#REF!)</f>
        <v>#REF!</v>
      </c>
      <c r="O213" s="52" t="e">
        <f>SUM(#REF!)</f>
        <v>#REF!</v>
      </c>
      <c r="P213" s="52">
        <v>0</v>
      </c>
      <c r="Q213" s="52"/>
      <c r="R213" s="52">
        <v>0</v>
      </c>
      <c r="S213" s="52"/>
      <c r="T213" s="52" t="e">
        <f>#REF!</f>
        <v>#REF!</v>
      </c>
      <c r="U213" s="52"/>
      <c r="V213" s="52" t="e">
        <f t="shared" ref="V213:V214" si="553">SUM(C213+E213+G213)/2+I213</f>
        <v>#REF!</v>
      </c>
      <c r="W213" s="52" t="e">
        <f t="shared" ref="W213:W214" si="554">SUM(D213+F213+H213)/3</f>
        <v>#REF!</v>
      </c>
      <c r="X213" s="52" t="e">
        <f t="shared" ref="X213:X214" si="555">V213+W213</f>
        <v>#REF!</v>
      </c>
      <c r="Y213" s="52" t="e">
        <f t="shared" ref="Y213:Y214" si="556">SUM(J213+L213+N213)/2</f>
        <v>#REF!</v>
      </c>
      <c r="Z213" s="52" t="e">
        <f t="shared" ref="Z213:Z214" si="557">SUM(K213+M213+O213)/3</f>
        <v>#REF!</v>
      </c>
      <c r="AA213" s="52" t="e">
        <f t="shared" ref="AA213:AA214" si="558">Y213+Z213</f>
        <v>#REF!</v>
      </c>
      <c r="AB213" s="52" t="e">
        <f t="shared" ref="AB213:AB214" si="559">SUM(P213+R213+T213)/2</f>
        <v>#REF!</v>
      </c>
      <c r="AC213" s="52">
        <v>0</v>
      </c>
      <c r="AD213" s="52" t="e">
        <f t="shared" ref="AD213:AD214" si="560">AB213+AC213</f>
        <v>#REF!</v>
      </c>
      <c r="AE213" s="52" t="e">
        <f t="shared" ref="AE213:AE214" si="561">V213+Y213+AB213</f>
        <v>#REF!</v>
      </c>
      <c r="AF213" s="52" t="e">
        <f t="shared" ref="AF213:AF214" si="562">W213+Z213+AC213</f>
        <v>#REF!</v>
      </c>
      <c r="AG213" s="52" t="e">
        <f t="shared" ref="AG213:AG214" si="563">AE213+AF213</f>
        <v>#REF!</v>
      </c>
      <c r="AH213" s="26" t="e">
        <f t="shared" si="539"/>
        <v>#REF!</v>
      </c>
    </row>
    <row r="214" spans="1:34" s="53" customFormat="1" x14ac:dyDescent="0.65">
      <c r="A214" s="144"/>
      <c r="B214" s="144" t="s">
        <v>214</v>
      </c>
      <c r="C214" s="52">
        <v>0</v>
      </c>
      <c r="D214" s="52">
        <v>0</v>
      </c>
      <c r="E214" s="52">
        <v>0</v>
      </c>
      <c r="F214" s="52">
        <v>0</v>
      </c>
      <c r="G214" s="52" t="e">
        <f>SUM(#REF!)</f>
        <v>#REF!</v>
      </c>
      <c r="H214" s="52" t="e">
        <f>SUM(#REF!)</f>
        <v>#REF!</v>
      </c>
      <c r="I214" s="52" t="e">
        <f>SUM(#REF!+#REF!)</f>
        <v>#REF!</v>
      </c>
      <c r="J214" s="52">
        <v>3.75</v>
      </c>
      <c r="K214" s="135">
        <v>0</v>
      </c>
      <c r="L214" s="52">
        <v>0</v>
      </c>
      <c r="M214" s="52">
        <v>0</v>
      </c>
      <c r="N214" s="52" t="e">
        <f>SUM(#REF!)</f>
        <v>#REF!</v>
      </c>
      <c r="O214" s="52" t="e">
        <f>SUM(#REF!)</f>
        <v>#REF!</v>
      </c>
      <c r="P214" s="52">
        <v>2.92</v>
      </c>
      <c r="Q214" s="52"/>
      <c r="R214" s="52">
        <v>0</v>
      </c>
      <c r="S214" s="52"/>
      <c r="T214" s="52" t="e">
        <f>#REF!</f>
        <v>#REF!</v>
      </c>
      <c r="U214" s="52"/>
      <c r="V214" s="52" t="e">
        <f t="shared" si="553"/>
        <v>#REF!</v>
      </c>
      <c r="W214" s="52" t="e">
        <f t="shared" si="554"/>
        <v>#REF!</v>
      </c>
      <c r="X214" s="52" t="e">
        <f t="shared" si="555"/>
        <v>#REF!</v>
      </c>
      <c r="Y214" s="52" t="e">
        <f t="shared" si="556"/>
        <v>#REF!</v>
      </c>
      <c r="Z214" s="52" t="e">
        <f t="shared" si="557"/>
        <v>#REF!</v>
      </c>
      <c r="AA214" s="52" t="e">
        <f t="shared" si="558"/>
        <v>#REF!</v>
      </c>
      <c r="AB214" s="52" t="e">
        <f t="shared" si="559"/>
        <v>#REF!</v>
      </c>
      <c r="AC214" s="52">
        <v>0</v>
      </c>
      <c r="AD214" s="52" t="e">
        <f t="shared" si="560"/>
        <v>#REF!</v>
      </c>
      <c r="AE214" s="52" t="e">
        <f t="shared" si="561"/>
        <v>#REF!</v>
      </c>
      <c r="AF214" s="52" t="e">
        <f t="shared" si="562"/>
        <v>#REF!</v>
      </c>
      <c r="AG214" s="52" t="e">
        <f t="shared" si="563"/>
        <v>#REF!</v>
      </c>
      <c r="AH214" s="26" t="e">
        <f t="shared" si="539"/>
        <v>#REF!</v>
      </c>
    </row>
    <row r="215" spans="1:34" s="26" customFormat="1" x14ac:dyDescent="0.65">
      <c r="A215" s="145"/>
      <c r="B215" s="145" t="s">
        <v>165</v>
      </c>
      <c r="C215" s="39">
        <v>108.5</v>
      </c>
      <c r="D215" s="39">
        <v>0</v>
      </c>
      <c r="E215" s="39">
        <v>0</v>
      </c>
      <c r="F215" s="39">
        <v>0</v>
      </c>
      <c r="G215" s="39" t="e">
        <f t="shared" ref="G215:AG215" si="564">SUM(G216:G217)</f>
        <v>#REF!</v>
      </c>
      <c r="H215" s="39" t="e">
        <f t="shared" si="564"/>
        <v>#REF!</v>
      </c>
      <c r="I215" s="39" t="e">
        <f t="shared" si="564"/>
        <v>#REF!</v>
      </c>
      <c r="J215" s="39">
        <v>13.083333333333334</v>
      </c>
      <c r="K215" s="134">
        <v>16</v>
      </c>
      <c r="L215" s="39">
        <v>0</v>
      </c>
      <c r="M215" s="39">
        <v>0</v>
      </c>
      <c r="N215" s="39" t="e">
        <f t="shared" si="564"/>
        <v>#REF!</v>
      </c>
      <c r="O215" s="39" t="e">
        <f t="shared" si="564"/>
        <v>#REF!</v>
      </c>
      <c r="P215" s="39">
        <f t="shared" si="564"/>
        <v>35.42</v>
      </c>
      <c r="Q215" s="39">
        <f t="shared" si="564"/>
        <v>0</v>
      </c>
      <c r="R215" s="39">
        <v>0.75</v>
      </c>
      <c r="S215" s="39">
        <f t="shared" si="564"/>
        <v>0</v>
      </c>
      <c r="T215" s="39" t="e">
        <f t="shared" si="564"/>
        <v>#REF!</v>
      </c>
      <c r="U215" s="39">
        <f t="shared" si="564"/>
        <v>0</v>
      </c>
      <c r="V215" s="39" t="e">
        <f t="shared" si="564"/>
        <v>#REF!</v>
      </c>
      <c r="W215" s="39" t="e">
        <f t="shared" si="564"/>
        <v>#REF!</v>
      </c>
      <c r="X215" s="39" t="e">
        <f t="shared" si="564"/>
        <v>#REF!</v>
      </c>
      <c r="Y215" s="39" t="e">
        <f t="shared" si="564"/>
        <v>#REF!</v>
      </c>
      <c r="Z215" s="39" t="e">
        <f t="shared" si="564"/>
        <v>#REF!</v>
      </c>
      <c r="AA215" s="39" t="e">
        <f t="shared" si="564"/>
        <v>#REF!</v>
      </c>
      <c r="AB215" s="39" t="e">
        <f t="shared" si="564"/>
        <v>#REF!</v>
      </c>
      <c r="AC215" s="39">
        <f t="shared" si="564"/>
        <v>0</v>
      </c>
      <c r="AD215" s="39" t="e">
        <f t="shared" si="564"/>
        <v>#REF!</v>
      </c>
      <c r="AE215" s="39" t="e">
        <f t="shared" si="564"/>
        <v>#REF!</v>
      </c>
      <c r="AF215" s="39" t="e">
        <f t="shared" si="564"/>
        <v>#REF!</v>
      </c>
      <c r="AG215" s="39" t="e">
        <f t="shared" si="564"/>
        <v>#REF!</v>
      </c>
      <c r="AH215" s="26" t="e">
        <f t="shared" si="539"/>
        <v>#REF!</v>
      </c>
    </row>
    <row r="216" spans="1:34" s="53" customFormat="1" x14ac:dyDescent="0.65">
      <c r="A216" s="144"/>
      <c r="B216" s="144" t="s">
        <v>168</v>
      </c>
      <c r="C216" s="52">
        <v>0</v>
      </c>
      <c r="D216" s="52">
        <v>0</v>
      </c>
      <c r="E216" s="52">
        <v>0</v>
      </c>
      <c r="F216" s="52">
        <v>0</v>
      </c>
      <c r="G216" s="52" t="e">
        <f>SUM(#REF!)</f>
        <v>#REF!</v>
      </c>
      <c r="H216" s="52" t="e">
        <f>SUM(#REF!)</f>
        <v>#REF!</v>
      </c>
      <c r="I216" s="52" t="e">
        <f>SUM(#REF!+#REF!)</f>
        <v>#REF!</v>
      </c>
      <c r="J216" s="52">
        <v>1.5833333333333333</v>
      </c>
      <c r="K216" s="135">
        <v>0</v>
      </c>
      <c r="L216" s="52">
        <v>0</v>
      </c>
      <c r="M216" s="52">
        <v>0</v>
      </c>
      <c r="N216" s="52" t="e">
        <f>SUM(#REF!)</f>
        <v>#REF!</v>
      </c>
      <c r="O216" s="52" t="e">
        <f>SUM(#REF!)</f>
        <v>#REF!</v>
      </c>
      <c r="P216" s="52">
        <v>8.17</v>
      </c>
      <c r="Q216" s="52"/>
      <c r="R216" s="52">
        <v>0.75</v>
      </c>
      <c r="S216" s="52"/>
      <c r="T216" s="52" t="e">
        <f>#REF!</f>
        <v>#REF!</v>
      </c>
      <c r="U216" s="52"/>
      <c r="V216" s="52" t="e">
        <f t="shared" ref="V216:V217" si="565">SUM(C216+E216+G216)/2+I216</f>
        <v>#REF!</v>
      </c>
      <c r="W216" s="52" t="e">
        <f t="shared" ref="W216:W217" si="566">SUM(D216+F216+H216)/3</f>
        <v>#REF!</v>
      </c>
      <c r="X216" s="52" t="e">
        <f t="shared" ref="X216:X217" si="567">V216+W216</f>
        <v>#REF!</v>
      </c>
      <c r="Y216" s="52" t="e">
        <f t="shared" ref="Y216:Y217" si="568">SUM(J216+L216+N216)/2</f>
        <v>#REF!</v>
      </c>
      <c r="Z216" s="52" t="e">
        <f t="shared" ref="Z216:Z217" si="569">SUM(K216+M216+O216)/3</f>
        <v>#REF!</v>
      </c>
      <c r="AA216" s="52" t="e">
        <f t="shared" ref="AA216:AA217" si="570">Y216+Z216</f>
        <v>#REF!</v>
      </c>
      <c r="AB216" s="52" t="e">
        <f t="shared" ref="AB216:AB217" si="571">SUM(P216+R216+T216)/2</f>
        <v>#REF!</v>
      </c>
      <c r="AC216" s="52">
        <v>0</v>
      </c>
      <c r="AD216" s="52" t="e">
        <f t="shared" ref="AD216:AD217" si="572">AB216+AC216</f>
        <v>#REF!</v>
      </c>
      <c r="AE216" s="52" t="e">
        <f t="shared" ref="AE216:AE217" si="573">V216+Y216+AB216</f>
        <v>#REF!</v>
      </c>
      <c r="AF216" s="52" t="e">
        <f t="shared" ref="AF216:AF217" si="574">W216+Z216+AC216</f>
        <v>#REF!</v>
      </c>
      <c r="AG216" s="52" t="e">
        <f t="shared" ref="AG216:AG217" si="575">AE216+AF216</f>
        <v>#REF!</v>
      </c>
      <c r="AH216" s="26" t="e">
        <f t="shared" si="539"/>
        <v>#REF!</v>
      </c>
    </row>
    <row r="217" spans="1:34" s="53" customFormat="1" x14ac:dyDescent="0.65">
      <c r="A217" s="144"/>
      <c r="B217" s="144" t="s">
        <v>167</v>
      </c>
      <c r="C217" s="52">
        <v>108.5</v>
      </c>
      <c r="D217" s="52">
        <v>0</v>
      </c>
      <c r="E217" s="52">
        <v>0</v>
      </c>
      <c r="F217" s="52">
        <v>0</v>
      </c>
      <c r="G217" s="52" t="e">
        <f>SUM(#REF!)</f>
        <v>#REF!</v>
      </c>
      <c r="H217" s="52" t="e">
        <f>SUM(#REF!)</f>
        <v>#REF!</v>
      </c>
      <c r="I217" s="52" t="e">
        <f>SUM(#REF!+#REF!)</f>
        <v>#REF!</v>
      </c>
      <c r="J217" s="52">
        <v>11.5</v>
      </c>
      <c r="K217" s="135">
        <v>16</v>
      </c>
      <c r="L217" s="52">
        <v>0</v>
      </c>
      <c r="M217" s="52">
        <v>0</v>
      </c>
      <c r="N217" s="52" t="e">
        <f>SUM(#REF!)</f>
        <v>#REF!</v>
      </c>
      <c r="O217" s="52" t="e">
        <f>SUM(#REF!)</f>
        <v>#REF!</v>
      </c>
      <c r="P217" s="52">
        <v>27.25</v>
      </c>
      <c r="Q217" s="52"/>
      <c r="R217" s="52">
        <v>0</v>
      </c>
      <c r="S217" s="52"/>
      <c r="T217" s="52" t="e">
        <f>#REF!</f>
        <v>#REF!</v>
      </c>
      <c r="U217" s="52"/>
      <c r="V217" s="52" t="e">
        <f t="shared" si="565"/>
        <v>#REF!</v>
      </c>
      <c r="W217" s="52" t="e">
        <f t="shared" si="566"/>
        <v>#REF!</v>
      </c>
      <c r="X217" s="52" t="e">
        <f t="shared" si="567"/>
        <v>#REF!</v>
      </c>
      <c r="Y217" s="52" t="e">
        <f t="shared" si="568"/>
        <v>#REF!</v>
      </c>
      <c r="Z217" s="52" t="e">
        <f t="shared" si="569"/>
        <v>#REF!</v>
      </c>
      <c r="AA217" s="52" t="e">
        <f t="shared" si="570"/>
        <v>#REF!</v>
      </c>
      <c r="AB217" s="52" t="e">
        <f t="shared" si="571"/>
        <v>#REF!</v>
      </c>
      <c r="AC217" s="52">
        <v>0</v>
      </c>
      <c r="AD217" s="52" t="e">
        <f t="shared" si="572"/>
        <v>#REF!</v>
      </c>
      <c r="AE217" s="52" t="e">
        <f t="shared" si="573"/>
        <v>#REF!</v>
      </c>
      <c r="AF217" s="52" t="e">
        <f t="shared" si="574"/>
        <v>#REF!</v>
      </c>
      <c r="AG217" s="52" t="e">
        <f t="shared" si="575"/>
        <v>#REF!</v>
      </c>
      <c r="AH217" s="26" t="e">
        <f t="shared" si="539"/>
        <v>#REF!</v>
      </c>
    </row>
    <row r="218" spans="1:34" s="26" customFormat="1" x14ac:dyDescent="0.65">
      <c r="A218" s="145" t="s">
        <v>169</v>
      </c>
      <c r="B218" s="145"/>
      <c r="C218" s="39">
        <v>940.94444444444446</v>
      </c>
      <c r="D218" s="39">
        <v>33.769230769230774</v>
      </c>
      <c r="E218" s="39">
        <v>24.833333333333332</v>
      </c>
      <c r="F218" s="39">
        <v>41.53846153846154</v>
      </c>
      <c r="G218" s="39" t="e">
        <f t="shared" ref="G218:AG218" si="576">SUM(G219+G221+G224+G226)</f>
        <v>#REF!</v>
      </c>
      <c r="H218" s="39" t="e">
        <f t="shared" si="576"/>
        <v>#REF!</v>
      </c>
      <c r="I218" s="39" t="e">
        <f t="shared" si="576"/>
        <v>#REF!</v>
      </c>
      <c r="J218" s="39">
        <v>18.333333333333336</v>
      </c>
      <c r="K218" s="134">
        <v>0</v>
      </c>
      <c r="L218" s="39">
        <v>0</v>
      </c>
      <c r="M218" s="39">
        <v>0</v>
      </c>
      <c r="N218" s="39" t="e">
        <f t="shared" si="576"/>
        <v>#REF!</v>
      </c>
      <c r="O218" s="39" t="e">
        <f t="shared" si="576"/>
        <v>#REF!</v>
      </c>
      <c r="P218" s="39">
        <f t="shared" si="576"/>
        <v>14.25</v>
      </c>
      <c r="Q218" s="39">
        <f t="shared" si="576"/>
        <v>0</v>
      </c>
      <c r="R218" s="39">
        <v>0</v>
      </c>
      <c r="S218" s="39">
        <f t="shared" si="576"/>
        <v>0</v>
      </c>
      <c r="T218" s="39" t="e">
        <f t="shared" si="576"/>
        <v>#REF!</v>
      </c>
      <c r="U218" s="39">
        <f t="shared" si="576"/>
        <v>0</v>
      </c>
      <c r="V218" s="39" t="e">
        <f t="shared" si="576"/>
        <v>#REF!</v>
      </c>
      <c r="W218" s="39" t="e">
        <f t="shared" si="576"/>
        <v>#REF!</v>
      </c>
      <c r="X218" s="39" t="e">
        <f t="shared" si="576"/>
        <v>#REF!</v>
      </c>
      <c r="Y218" s="39" t="e">
        <f t="shared" si="576"/>
        <v>#REF!</v>
      </c>
      <c r="Z218" s="39" t="e">
        <f t="shared" si="576"/>
        <v>#REF!</v>
      </c>
      <c r="AA218" s="39" t="e">
        <f t="shared" si="576"/>
        <v>#REF!</v>
      </c>
      <c r="AB218" s="39" t="e">
        <f t="shared" si="576"/>
        <v>#REF!</v>
      </c>
      <c r="AC218" s="39">
        <f t="shared" si="576"/>
        <v>0</v>
      </c>
      <c r="AD218" s="39" t="e">
        <f t="shared" si="576"/>
        <v>#REF!</v>
      </c>
      <c r="AE218" s="39" t="e">
        <f t="shared" si="576"/>
        <v>#REF!</v>
      </c>
      <c r="AF218" s="39" t="e">
        <f t="shared" si="576"/>
        <v>#REF!</v>
      </c>
      <c r="AG218" s="39" t="e">
        <f t="shared" si="576"/>
        <v>#REF!</v>
      </c>
      <c r="AH218" s="26" t="e">
        <f t="shared" si="539"/>
        <v>#REF!</v>
      </c>
    </row>
    <row r="219" spans="1:34" s="26" customFormat="1" x14ac:dyDescent="0.65">
      <c r="A219" s="154"/>
      <c r="B219" s="154" t="s">
        <v>170</v>
      </c>
      <c r="C219" s="39">
        <v>98.666666666666671</v>
      </c>
      <c r="D219" s="39">
        <v>0.23076923076923078</v>
      </c>
      <c r="E219" s="39">
        <v>0</v>
      </c>
      <c r="F219" s="39">
        <v>0</v>
      </c>
      <c r="G219" s="39" t="e">
        <f t="shared" ref="G219:AG219" si="577">SUM(G220)</f>
        <v>#REF!</v>
      </c>
      <c r="H219" s="39" t="e">
        <f t="shared" si="577"/>
        <v>#REF!</v>
      </c>
      <c r="I219" s="39" t="e">
        <f t="shared" si="577"/>
        <v>#REF!</v>
      </c>
      <c r="J219" s="39">
        <v>0</v>
      </c>
      <c r="K219" s="134">
        <v>0</v>
      </c>
      <c r="L219" s="39">
        <v>0</v>
      </c>
      <c r="M219" s="39">
        <v>0</v>
      </c>
      <c r="N219" s="39" t="e">
        <f t="shared" si="577"/>
        <v>#REF!</v>
      </c>
      <c r="O219" s="39" t="e">
        <f t="shared" si="577"/>
        <v>#REF!</v>
      </c>
      <c r="P219" s="39">
        <f t="shared" si="577"/>
        <v>0</v>
      </c>
      <c r="Q219" s="39">
        <f t="shared" si="577"/>
        <v>0</v>
      </c>
      <c r="R219" s="39">
        <v>0</v>
      </c>
      <c r="S219" s="39">
        <f t="shared" si="577"/>
        <v>0</v>
      </c>
      <c r="T219" s="39" t="e">
        <f t="shared" si="577"/>
        <v>#REF!</v>
      </c>
      <c r="U219" s="39">
        <f t="shared" si="577"/>
        <v>0</v>
      </c>
      <c r="V219" s="39" t="e">
        <f t="shared" si="577"/>
        <v>#REF!</v>
      </c>
      <c r="W219" s="39" t="e">
        <f t="shared" si="577"/>
        <v>#REF!</v>
      </c>
      <c r="X219" s="39" t="e">
        <f t="shared" si="577"/>
        <v>#REF!</v>
      </c>
      <c r="Y219" s="39" t="e">
        <f t="shared" si="577"/>
        <v>#REF!</v>
      </c>
      <c r="Z219" s="39" t="e">
        <f t="shared" si="577"/>
        <v>#REF!</v>
      </c>
      <c r="AA219" s="39" t="e">
        <f t="shared" si="577"/>
        <v>#REF!</v>
      </c>
      <c r="AB219" s="39" t="e">
        <f t="shared" si="577"/>
        <v>#REF!</v>
      </c>
      <c r="AC219" s="39">
        <f t="shared" si="577"/>
        <v>0</v>
      </c>
      <c r="AD219" s="39" t="e">
        <f t="shared" si="577"/>
        <v>#REF!</v>
      </c>
      <c r="AE219" s="39" t="e">
        <f t="shared" si="577"/>
        <v>#REF!</v>
      </c>
      <c r="AF219" s="39" t="e">
        <f t="shared" si="577"/>
        <v>#REF!</v>
      </c>
      <c r="AG219" s="39" t="e">
        <f t="shared" si="577"/>
        <v>#REF!</v>
      </c>
      <c r="AH219" s="26" t="e">
        <f t="shared" si="539"/>
        <v>#REF!</v>
      </c>
    </row>
    <row r="220" spans="1:34" s="53" customFormat="1" x14ac:dyDescent="0.65">
      <c r="A220" s="144"/>
      <c r="B220" s="144" t="s">
        <v>215</v>
      </c>
      <c r="C220" s="52">
        <v>98.666666666666671</v>
      </c>
      <c r="D220" s="52">
        <v>0.23076923076923078</v>
      </c>
      <c r="E220" s="52">
        <v>0</v>
      </c>
      <c r="F220" s="52">
        <v>0</v>
      </c>
      <c r="G220" s="52" t="e">
        <f>SUM(#REF!)</f>
        <v>#REF!</v>
      </c>
      <c r="H220" s="52" t="e">
        <f>SUM(#REF!)</f>
        <v>#REF!</v>
      </c>
      <c r="I220" s="52" t="e">
        <f>SUM(#REF!+#REF!)</f>
        <v>#REF!</v>
      </c>
      <c r="J220" s="52">
        <v>0</v>
      </c>
      <c r="K220" s="135">
        <v>0</v>
      </c>
      <c r="L220" s="52">
        <v>0</v>
      </c>
      <c r="M220" s="52">
        <v>0</v>
      </c>
      <c r="N220" s="52" t="e">
        <f>SUM(#REF!)</f>
        <v>#REF!</v>
      </c>
      <c r="O220" s="52" t="e">
        <f>SUM(#REF!)</f>
        <v>#REF!</v>
      </c>
      <c r="P220" s="52">
        <v>0</v>
      </c>
      <c r="Q220" s="52"/>
      <c r="R220" s="52">
        <v>0</v>
      </c>
      <c r="S220" s="52"/>
      <c r="T220" s="52" t="e">
        <f>#REF!</f>
        <v>#REF!</v>
      </c>
      <c r="U220" s="52"/>
      <c r="V220" s="52" t="e">
        <f>SUM(C220+E220+G220)/2+I220</f>
        <v>#REF!</v>
      </c>
      <c r="W220" s="52" t="e">
        <f>SUM(D220+F220+H220)/3</f>
        <v>#REF!</v>
      </c>
      <c r="X220" s="52" t="e">
        <f>V220+W220</f>
        <v>#REF!</v>
      </c>
      <c r="Y220" s="52" t="e">
        <f t="shared" ref="Y220" si="578">SUM(J220+L220+N220)/2</f>
        <v>#REF!</v>
      </c>
      <c r="Z220" s="52" t="e">
        <f t="shared" ref="Z220" si="579">SUM(K220+M220+O220)/3</f>
        <v>#REF!</v>
      </c>
      <c r="AA220" s="52" t="e">
        <f t="shared" ref="AA220" si="580">Y220+Z220</f>
        <v>#REF!</v>
      </c>
      <c r="AB220" s="52" t="e">
        <f>SUM(P220+R220+T220)/2</f>
        <v>#REF!</v>
      </c>
      <c r="AC220" s="52">
        <v>0</v>
      </c>
      <c r="AD220" s="52" t="e">
        <f>AB220+AC220</f>
        <v>#REF!</v>
      </c>
      <c r="AE220" s="52" t="e">
        <f>V220+Y220+AB220</f>
        <v>#REF!</v>
      </c>
      <c r="AF220" s="52" t="e">
        <f>W220+Z220+AC220</f>
        <v>#REF!</v>
      </c>
      <c r="AG220" s="52" t="e">
        <f>AE220+AF220</f>
        <v>#REF!</v>
      </c>
      <c r="AH220" s="26" t="e">
        <f t="shared" si="539"/>
        <v>#REF!</v>
      </c>
    </row>
    <row r="221" spans="1:34" s="26" customFormat="1" x14ac:dyDescent="0.65">
      <c r="A221" s="145"/>
      <c r="B221" s="145" t="s">
        <v>171</v>
      </c>
      <c r="C221" s="39">
        <v>326</v>
      </c>
      <c r="D221" s="39">
        <v>0</v>
      </c>
      <c r="E221" s="39">
        <v>20.833333333333332</v>
      </c>
      <c r="F221" s="39">
        <v>0</v>
      </c>
      <c r="G221" s="39" t="e">
        <f t="shared" ref="G221:AG221" si="581">SUM(G222:G223)</f>
        <v>#REF!</v>
      </c>
      <c r="H221" s="39" t="e">
        <f t="shared" si="581"/>
        <v>#REF!</v>
      </c>
      <c r="I221" s="39" t="e">
        <f t="shared" si="581"/>
        <v>#REF!</v>
      </c>
      <c r="J221" s="39">
        <v>3.5833333333333335</v>
      </c>
      <c r="K221" s="134">
        <v>0</v>
      </c>
      <c r="L221" s="39">
        <v>0</v>
      </c>
      <c r="M221" s="39">
        <v>0</v>
      </c>
      <c r="N221" s="39" t="e">
        <f t="shared" si="581"/>
        <v>#REF!</v>
      </c>
      <c r="O221" s="39" t="e">
        <f t="shared" si="581"/>
        <v>#REF!</v>
      </c>
      <c r="P221" s="39">
        <f t="shared" si="581"/>
        <v>5.92</v>
      </c>
      <c r="Q221" s="39">
        <f t="shared" si="581"/>
        <v>0</v>
      </c>
      <c r="R221" s="39">
        <v>0</v>
      </c>
      <c r="S221" s="39">
        <f t="shared" si="581"/>
        <v>0</v>
      </c>
      <c r="T221" s="39" t="e">
        <f t="shared" si="581"/>
        <v>#REF!</v>
      </c>
      <c r="U221" s="39">
        <f t="shared" si="581"/>
        <v>0</v>
      </c>
      <c r="V221" s="39" t="e">
        <f t="shared" si="581"/>
        <v>#REF!</v>
      </c>
      <c r="W221" s="39" t="e">
        <f t="shared" si="581"/>
        <v>#REF!</v>
      </c>
      <c r="X221" s="39" t="e">
        <f t="shared" si="581"/>
        <v>#REF!</v>
      </c>
      <c r="Y221" s="39" t="e">
        <f t="shared" si="581"/>
        <v>#REF!</v>
      </c>
      <c r="Z221" s="39" t="e">
        <f t="shared" si="581"/>
        <v>#REF!</v>
      </c>
      <c r="AA221" s="39" t="e">
        <f t="shared" si="581"/>
        <v>#REF!</v>
      </c>
      <c r="AB221" s="39" t="e">
        <f t="shared" si="581"/>
        <v>#REF!</v>
      </c>
      <c r="AC221" s="39">
        <f t="shared" si="581"/>
        <v>0</v>
      </c>
      <c r="AD221" s="39" t="e">
        <f t="shared" si="581"/>
        <v>#REF!</v>
      </c>
      <c r="AE221" s="39" t="e">
        <f t="shared" si="581"/>
        <v>#REF!</v>
      </c>
      <c r="AF221" s="39" t="e">
        <f t="shared" si="581"/>
        <v>#REF!</v>
      </c>
      <c r="AG221" s="39" t="e">
        <f t="shared" si="581"/>
        <v>#REF!</v>
      </c>
      <c r="AH221" s="26" t="e">
        <f t="shared" si="539"/>
        <v>#REF!</v>
      </c>
    </row>
    <row r="222" spans="1:34" s="53" customFormat="1" x14ac:dyDescent="0.65">
      <c r="A222" s="144"/>
      <c r="B222" s="144" t="s">
        <v>172</v>
      </c>
      <c r="C222" s="52">
        <v>326</v>
      </c>
      <c r="D222" s="52">
        <v>0</v>
      </c>
      <c r="E222" s="52">
        <v>20.833333333333332</v>
      </c>
      <c r="F222" s="52">
        <v>0</v>
      </c>
      <c r="G222" s="52" t="e">
        <f>SUM(#REF!)</f>
        <v>#REF!</v>
      </c>
      <c r="H222" s="52" t="e">
        <f>SUM(#REF!)</f>
        <v>#REF!</v>
      </c>
      <c r="I222" s="52" t="e">
        <f>SUM(#REF!+#REF!)</f>
        <v>#REF!</v>
      </c>
      <c r="J222" s="52">
        <v>0</v>
      </c>
      <c r="K222" s="135">
        <v>0</v>
      </c>
      <c r="L222" s="52">
        <v>0</v>
      </c>
      <c r="M222" s="52">
        <v>0</v>
      </c>
      <c r="N222" s="52" t="e">
        <f>SUM(#REF!)</f>
        <v>#REF!</v>
      </c>
      <c r="O222" s="52" t="e">
        <f>SUM(#REF!)</f>
        <v>#REF!</v>
      </c>
      <c r="P222" s="52">
        <v>0</v>
      </c>
      <c r="Q222" s="52"/>
      <c r="R222" s="52">
        <v>0</v>
      </c>
      <c r="S222" s="52"/>
      <c r="T222" s="52" t="e">
        <f>#REF!</f>
        <v>#REF!</v>
      </c>
      <c r="U222" s="52"/>
      <c r="V222" s="52" t="e">
        <f t="shared" ref="V222:V223" si="582">SUM(C222+E222+G222)/2+I222</f>
        <v>#REF!</v>
      </c>
      <c r="W222" s="52" t="e">
        <f t="shared" ref="W222:W223" si="583">SUM(D222+F222+H222)/3</f>
        <v>#REF!</v>
      </c>
      <c r="X222" s="52" t="e">
        <f t="shared" ref="X222:X223" si="584">V222+W222</f>
        <v>#REF!</v>
      </c>
      <c r="Y222" s="52" t="e">
        <f t="shared" ref="Y222:Y223" si="585">SUM(J222+L222+N222)/2</f>
        <v>#REF!</v>
      </c>
      <c r="Z222" s="52" t="e">
        <f t="shared" ref="Z222:Z223" si="586">SUM(K222+M222+O222)/3</f>
        <v>#REF!</v>
      </c>
      <c r="AA222" s="52" t="e">
        <f t="shared" ref="AA222:AA223" si="587">Y222+Z222</f>
        <v>#REF!</v>
      </c>
      <c r="AB222" s="52" t="e">
        <f t="shared" ref="AB222:AB223" si="588">SUM(P222+R222+T222)/2</f>
        <v>#REF!</v>
      </c>
      <c r="AC222" s="52">
        <v>0</v>
      </c>
      <c r="AD222" s="52" t="e">
        <f t="shared" ref="AD222:AD223" si="589">AB222+AC222</f>
        <v>#REF!</v>
      </c>
      <c r="AE222" s="52" t="e">
        <f t="shared" ref="AE222:AE223" si="590">V222+Y222+AB222</f>
        <v>#REF!</v>
      </c>
      <c r="AF222" s="52" t="e">
        <f t="shared" ref="AF222:AF223" si="591">W222+Z222+AC222</f>
        <v>#REF!</v>
      </c>
      <c r="AG222" s="52" t="e">
        <f t="shared" ref="AG222:AG223" si="592">AE222+AF222</f>
        <v>#REF!</v>
      </c>
      <c r="AH222" s="26" t="e">
        <f t="shared" si="539"/>
        <v>#REF!</v>
      </c>
    </row>
    <row r="223" spans="1:34" s="53" customFormat="1" x14ac:dyDescent="0.65">
      <c r="A223" s="144"/>
      <c r="B223" s="144" t="s">
        <v>173</v>
      </c>
      <c r="C223" s="52">
        <v>0</v>
      </c>
      <c r="D223" s="52">
        <v>0</v>
      </c>
      <c r="E223" s="52">
        <v>0</v>
      </c>
      <c r="F223" s="52">
        <v>0</v>
      </c>
      <c r="G223" s="52" t="e">
        <f>SUM(#REF!)</f>
        <v>#REF!</v>
      </c>
      <c r="H223" s="52" t="e">
        <f>SUM(#REF!)</f>
        <v>#REF!</v>
      </c>
      <c r="I223" s="52" t="e">
        <f>SUM(#REF!+#REF!)</f>
        <v>#REF!</v>
      </c>
      <c r="J223" s="52">
        <v>3.5833333333333335</v>
      </c>
      <c r="K223" s="135">
        <v>0</v>
      </c>
      <c r="L223" s="52">
        <v>0</v>
      </c>
      <c r="M223" s="52">
        <v>0</v>
      </c>
      <c r="N223" s="52" t="e">
        <f>SUM(#REF!)</f>
        <v>#REF!</v>
      </c>
      <c r="O223" s="52" t="e">
        <f>SUM(#REF!)</f>
        <v>#REF!</v>
      </c>
      <c r="P223" s="52">
        <v>5.92</v>
      </c>
      <c r="Q223" s="52"/>
      <c r="R223" s="52">
        <v>0</v>
      </c>
      <c r="S223" s="52"/>
      <c r="T223" s="52" t="e">
        <f>#REF!</f>
        <v>#REF!</v>
      </c>
      <c r="U223" s="52"/>
      <c r="V223" s="52" t="e">
        <f t="shared" si="582"/>
        <v>#REF!</v>
      </c>
      <c r="W223" s="52" t="e">
        <f t="shared" si="583"/>
        <v>#REF!</v>
      </c>
      <c r="X223" s="52" t="e">
        <f t="shared" si="584"/>
        <v>#REF!</v>
      </c>
      <c r="Y223" s="52" t="e">
        <f t="shared" si="585"/>
        <v>#REF!</v>
      </c>
      <c r="Z223" s="52" t="e">
        <f t="shared" si="586"/>
        <v>#REF!</v>
      </c>
      <c r="AA223" s="52" t="e">
        <f t="shared" si="587"/>
        <v>#REF!</v>
      </c>
      <c r="AB223" s="52" t="e">
        <f t="shared" si="588"/>
        <v>#REF!</v>
      </c>
      <c r="AC223" s="52">
        <v>0</v>
      </c>
      <c r="AD223" s="52" t="e">
        <f t="shared" si="589"/>
        <v>#REF!</v>
      </c>
      <c r="AE223" s="52" t="e">
        <f t="shared" si="590"/>
        <v>#REF!</v>
      </c>
      <c r="AF223" s="52" t="e">
        <f t="shared" si="591"/>
        <v>#REF!</v>
      </c>
      <c r="AG223" s="52" t="e">
        <f t="shared" si="592"/>
        <v>#REF!</v>
      </c>
      <c r="AH223" s="26" t="e">
        <f t="shared" si="539"/>
        <v>#REF!</v>
      </c>
    </row>
    <row r="224" spans="1:34" s="26" customFormat="1" x14ac:dyDescent="0.65">
      <c r="A224" s="145"/>
      <c r="B224" s="145" t="s">
        <v>174</v>
      </c>
      <c r="C224" s="39">
        <v>144.66666666666666</v>
      </c>
      <c r="D224" s="39">
        <v>0</v>
      </c>
      <c r="E224" s="39">
        <v>1</v>
      </c>
      <c r="F224" s="39">
        <v>0</v>
      </c>
      <c r="G224" s="39" t="e">
        <f t="shared" ref="G224:AG224" si="593">SUM(G225)</f>
        <v>#REF!</v>
      </c>
      <c r="H224" s="39" t="e">
        <f t="shared" si="593"/>
        <v>#REF!</v>
      </c>
      <c r="I224" s="39" t="e">
        <f t="shared" si="593"/>
        <v>#REF!</v>
      </c>
      <c r="J224" s="39">
        <v>5.5</v>
      </c>
      <c r="K224" s="134">
        <v>0</v>
      </c>
      <c r="L224" s="39">
        <v>0</v>
      </c>
      <c r="M224" s="39">
        <v>0</v>
      </c>
      <c r="N224" s="39" t="e">
        <f t="shared" si="593"/>
        <v>#REF!</v>
      </c>
      <c r="O224" s="39" t="e">
        <f t="shared" si="593"/>
        <v>#REF!</v>
      </c>
      <c r="P224" s="39">
        <f t="shared" si="593"/>
        <v>0</v>
      </c>
      <c r="Q224" s="39">
        <f t="shared" si="593"/>
        <v>0</v>
      </c>
      <c r="R224" s="39">
        <v>0</v>
      </c>
      <c r="S224" s="39">
        <f t="shared" si="593"/>
        <v>0</v>
      </c>
      <c r="T224" s="39" t="e">
        <f t="shared" si="593"/>
        <v>#REF!</v>
      </c>
      <c r="U224" s="39">
        <f t="shared" si="593"/>
        <v>0</v>
      </c>
      <c r="V224" s="39" t="e">
        <f t="shared" si="593"/>
        <v>#REF!</v>
      </c>
      <c r="W224" s="39" t="e">
        <f t="shared" si="593"/>
        <v>#REF!</v>
      </c>
      <c r="X224" s="39" t="e">
        <f t="shared" si="593"/>
        <v>#REF!</v>
      </c>
      <c r="Y224" s="39" t="e">
        <f t="shared" si="593"/>
        <v>#REF!</v>
      </c>
      <c r="Z224" s="39" t="e">
        <f t="shared" si="593"/>
        <v>#REF!</v>
      </c>
      <c r="AA224" s="39" t="e">
        <f t="shared" si="593"/>
        <v>#REF!</v>
      </c>
      <c r="AB224" s="39" t="e">
        <f t="shared" si="593"/>
        <v>#REF!</v>
      </c>
      <c r="AC224" s="39">
        <f t="shared" si="593"/>
        <v>0</v>
      </c>
      <c r="AD224" s="39" t="e">
        <f t="shared" si="593"/>
        <v>#REF!</v>
      </c>
      <c r="AE224" s="39" t="e">
        <f t="shared" si="593"/>
        <v>#REF!</v>
      </c>
      <c r="AF224" s="39" t="e">
        <f t="shared" si="593"/>
        <v>#REF!</v>
      </c>
      <c r="AG224" s="39" t="e">
        <f t="shared" si="593"/>
        <v>#REF!</v>
      </c>
      <c r="AH224" s="26" t="e">
        <f t="shared" si="539"/>
        <v>#REF!</v>
      </c>
    </row>
    <row r="225" spans="1:34" s="53" customFormat="1" x14ac:dyDescent="0.65">
      <c r="A225" s="144"/>
      <c r="B225" s="144" t="s">
        <v>175</v>
      </c>
      <c r="C225" s="52">
        <v>144.66666666666666</v>
      </c>
      <c r="D225" s="52">
        <v>0</v>
      </c>
      <c r="E225" s="52">
        <v>1</v>
      </c>
      <c r="F225" s="52">
        <v>0</v>
      </c>
      <c r="G225" s="52" t="e">
        <f>SUM(#REF!)</f>
        <v>#REF!</v>
      </c>
      <c r="H225" s="52" t="e">
        <f>SUM(#REF!)</f>
        <v>#REF!</v>
      </c>
      <c r="I225" s="52" t="e">
        <f>SUM(#REF!+#REF!)</f>
        <v>#REF!</v>
      </c>
      <c r="J225" s="52">
        <v>5.5</v>
      </c>
      <c r="K225" s="135">
        <v>0</v>
      </c>
      <c r="L225" s="52">
        <v>0</v>
      </c>
      <c r="M225" s="52">
        <v>0</v>
      </c>
      <c r="N225" s="52" t="e">
        <f>SUM(#REF!)</f>
        <v>#REF!</v>
      </c>
      <c r="O225" s="52" t="e">
        <f>SUM(#REF!)</f>
        <v>#REF!</v>
      </c>
      <c r="P225" s="52">
        <v>0</v>
      </c>
      <c r="Q225" s="52"/>
      <c r="R225" s="52">
        <v>0</v>
      </c>
      <c r="S225" s="52"/>
      <c r="T225" s="52" t="e">
        <f>#REF!</f>
        <v>#REF!</v>
      </c>
      <c r="U225" s="52"/>
      <c r="V225" s="52" t="e">
        <f>SUM(C225+E225+G225)/2+I225</f>
        <v>#REF!</v>
      </c>
      <c r="W225" s="52" t="e">
        <f>SUM(D225+F225+H225)/3</f>
        <v>#REF!</v>
      </c>
      <c r="X225" s="52" t="e">
        <f>V225+W225</f>
        <v>#REF!</v>
      </c>
      <c r="Y225" s="52" t="e">
        <f t="shared" ref="Y225" si="594">SUM(J225+L225+N225)/2</f>
        <v>#REF!</v>
      </c>
      <c r="Z225" s="52" t="e">
        <f t="shared" ref="Z225" si="595">SUM(K225+M225+O225)/3</f>
        <v>#REF!</v>
      </c>
      <c r="AA225" s="52" t="e">
        <f t="shared" ref="AA225" si="596">Y225+Z225</f>
        <v>#REF!</v>
      </c>
      <c r="AB225" s="52" t="e">
        <f>SUM(P225+R225+T225)/2</f>
        <v>#REF!</v>
      </c>
      <c r="AC225" s="52">
        <v>0</v>
      </c>
      <c r="AD225" s="52" t="e">
        <f>AB225+AC225</f>
        <v>#REF!</v>
      </c>
      <c r="AE225" s="52" t="e">
        <f>V225+Y225+AB225</f>
        <v>#REF!</v>
      </c>
      <c r="AF225" s="52" t="e">
        <f>W225+Z225+AC225</f>
        <v>#REF!</v>
      </c>
      <c r="AG225" s="52" t="e">
        <f>AE225+AF225</f>
        <v>#REF!</v>
      </c>
      <c r="AH225" s="26" t="e">
        <f t="shared" si="539"/>
        <v>#REF!</v>
      </c>
    </row>
    <row r="226" spans="1:34" s="26" customFormat="1" x14ac:dyDescent="0.65">
      <c r="A226" s="145"/>
      <c r="B226" s="145" t="s">
        <v>176</v>
      </c>
      <c r="C226" s="39">
        <v>371.61111111111109</v>
      </c>
      <c r="D226" s="39">
        <v>33.53846153846154</v>
      </c>
      <c r="E226" s="39">
        <v>3</v>
      </c>
      <c r="F226" s="39">
        <v>41.53846153846154</v>
      </c>
      <c r="G226" s="39" t="e">
        <f t="shared" ref="G226:AG226" si="597">SUM(G227)</f>
        <v>#REF!</v>
      </c>
      <c r="H226" s="39" t="e">
        <f t="shared" si="597"/>
        <v>#REF!</v>
      </c>
      <c r="I226" s="39" t="e">
        <f t="shared" si="597"/>
        <v>#REF!</v>
      </c>
      <c r="J226" s="39">
        <v>9.25</v>
      </c>
      <c r="K226" s="134">
        <v>0</v>
      </c>
      <c r="L226" s="39">
        <v>0</v>
      </c>
      <c r="M226" s="39">
        <v>0</v>
      </c>
      <c r="N226" s="39" t="e">
        <f t="shared" si="597"/>
        <v>#REF!</v>
      </c>
      <c r="O226" s="39" t="e">
        <f t="shared" si="597"/>
        <v>#REF!</v>
      </c>
      <c r="P226" s="39">
        <f t="shared" si="597"/>
        <v>8.33</v>
      </c>
      <c r="Q226" s="39">
        <f t="shared" si="597"/>
        <v>0</v>
      </c>
      <c r="R226" s="39">
        <v>0</v>
      </c>
      <c r="S226" s="39">
        <f t="shared" si="597"/>
        <v>0</v>
      </c>
      <c r="T226" s="39" t="e">
        <f t="shared" si="597"/>
        <v>#REF!</v>
      </c>
      <c r="U226" s="39">
        <f t="shared" si="597"/>
        <v>0</v>
      </c>
      <c r="V226" s="39" t="e">
        <f t="shared" si="597"/>
        <v>#REF!</v>
      </c>
      <c r="W226" s="39" t="e">
        <f t="shared" si="597"/>
        <v>#REF!</v>
      </c>
      <c r="X226" s="39" t="e">
        <f t="shared" si="597"/>
        <v>#REF!</v>
      </c>
      <c r="Y226" s="39" t="e">
        <f t="shared" si="597"/>
        <v>#REF!</v>
      </c>
      <c r="Z226" s="39" t="e">
        <f t="shared" si="597"/>
        <v>#REF!</v>
      </c>
      <c r="AA226" s="39" t="e">
        <f t="shared" si="597"/>
        <v>#REF!</v>
      </c>
      <c r="AB226" s="39" t="e">
        <f t="shared" si="597"/>
        <v>#REF!</v>
      </c>
      <c r="AC226" s="39">
        <f t="shared" si="597"/>
        <v>0</v>
      </c>
      <c r="AD226" s="39" t="e">
        <f t="shared" si="597"/>
        <v>#REF!</v>
      </c>
      <c r="AE226" s="39" t="e">
        <f t="shared" si="597"/>
        <v>#REF!</v>
      </c>
      <c r="AF226" s="39" t="e">
        <f t="shared" si="597"/>
        <v>#REF!</v>
      </c>
      <c r="AG226" s="39" t="e">
        <f t="shared" si="597"/>
        <v>#REF!</v>
      </c>
      <c r="AH226" s="26" t="e">
        <f t="shared" si="539"/>
        <v>#REF!</v>
      </c>
    </row>
    <row r="227" spans="1:34" s="53" customFormat="1" x14ac:dyDescent="0.65">
      <c r="A227" s="144"/>
      <c r="B227" s="144" t="s">
        <v>177</v>
      </c>
      <c r="C227" s="52">
        <v>371.61111111111109</v>
      </c>
      <c r="D227" s="52">
        <v>33.53846153846154</v>
      </c>
      <c r="E227" s="52">
        <v>3</v>
      </c>
      <c r="F227" s="52">
        <v>41.53846153846154</v>
      </c>
      <c r="G227" s="52" t="e">
        <f>SUM(#REF!)</f>
        <v>#REF!</v>
      </c>
      <c r="H227" s="52" t="e">
        <f>SUM(#REF!)</f>
        <v>#REF!</v>
      </c>
      <c r="I227" s="52" t="e">
        <f>SUM(#REF!+#REF!)</f>
        <v>#REF!</v>
      </c>
      <c r="J227" s="52">
        <v>9.25</v>
      </c>
      <c r="K227" s="135">
        <v>0</v>
      </c>
      <c r="L227" s="52">
        <v>0</v>
      </c>
      <c r="M227" s="52">
        <v>0</v>
      </c>
      <c r="N227" s="52" t="e">
        <f>SUM(#REF!)</f>
        <v>#REF!</v>
      </c>
      <c r="O227" s="52" t="e">
        <f>SUM(#REF!)</f>
        <v>#REF!</v>
      </c>
      <c r="P227" s="52">
        <v>8.33</v>
      </c>
      <c r="Q227" s="52"/>
      <c r="R227" s="52">
        <v>0</v>
      </c>
      <c r="S227" s="52"/>
      <c r="T227" s="52" t="e">
        <f>#REF!</f>
        <v>#REF!</v>
      </c>
      <c r="U227" s="52"/>
      <c r="V227" s="52" t="e">
        <f>SUM(C227+E227+G227)/2+I227</f>
        <v>#REF!</v>
      </c>
      <c r="W227" s="52" t="e">
        <f>SUM(D227+F227+H227)/3</f>
        <v>#REF!</v>
      </c>
      <c r="X227" s="52" t="e">
        <f>V227+W227</f>
        <v>#REF!</v>
      </c>
      <c r="Y227" s="52" t="e">
        <f t="shared" ref="Y227" si="598">SUM(J227+L227+N227)/2</f>
        <v>#REF!</v>
      </c>
      <c r="Z227" s="52" t="e">
        <f t="shared" ref="Z227" si="599">SUM(K227+M227+O227)/3</f>
        <v>#REF!</v>
      </c>
      <c r="AA227" s="52" t="e">
        <f t="shared" ref="AA227" si="600">Y227+Z227</f>
        <v>#REF!</v>
      </c>
      <c r="AB227" s="52" t="e">
        <f>SUM(P227+R227+T227)/2</f>
        <v>#REF!</v>
      </c>
      <c r="AC227" s="52">
        <v>0</v>
      </c>
      <c r="AD227" s="52" t="e">
        <f>AB227+AC227</f>
        <v>#REF!</v>
      </c>
      <c r="AE227" s="52" t="e">
        <f>V227+Y227+AB227</f>
        <v>#REF!</v>
      </c>
      <c r="AF227" s="52" t="e">
        <f>W227+Z227+AC227</f>
        <v>#REF!</v>
      </c>
      <c r="AG227" s="52" t="e">
        <f>AE227+AF227</f>
        <v>#REF!</v>
      </c>
      <c r="AH227" s="26" t="e">
        <f t="shared" si="539"/>
        <v>#REF!</v>
      </c>
    </row>
    <row r="228" spans="1:34" s="26" customFormat="1" x14ac:dyDescent="0.65">
      <c r="A228" s="145" t="s">
        <v>178</v>
      </c>
      <c r="B228" s="145"/>
      <c r="C228" s="39">
        <v>374</v>
      </c>
      <c r="D228" s="39">
        <v>0</v>
      </c>
      <c r="E228" s="39">
        <v>15.500000000000002</v>
      </c>
      <c r="F228" s="39">
        <v>0</v>
      </c>
      <c r="G228" s="39" t="e">
        <f t="shared" ref="G228:AG228" si="601">SUM(G229:G233)</f>
        <v>#REF!</v>
      </c>
      <c r="H228" s="39" t="e">
        <f t="shared" si="601"/>
        <v>#REF!</v>
      </c>
      <c r="I228" s="39" t="e">
        <f t="shared" si="601"/>
        <v>#REF!</v>
      </c>
      <c r="J228" s="39">
        <v>0</v>
      </c>
      <c r="K228" s="134">
        <v>0</v>
      </c>
      <c r="L228" s="39">
        <v>0</v>
      </c>
      <c r="M228" s="39">
        <v>0</v>
      </c>
      <c r="N228" s="39" t="e">
        <f t="shared" si="601"/>
        <v>#REF!</v>
      </c>
      <c r="O228" s="39" t="e">
        <f t="shared" si="601"/>
        <v>#REF!</v>
      </c>
      <c r="P228" s="39">
        <f t="shared" si="601"/>
        <v>0</v>
      </c>
      <c r="Q228" s="39">
        <f t="shared" si="601"/>
        <v>0</v>
      </c>
      <c r="R228" s="39">
        <v>0</v>
      </c>
      <c r="S228" s="39">
        <f t="shared" si="601"/>
        <v>0</v>
      </c>
      <c r="T228" s="39" t="e">
        <f t="shared" si="601"/>
        <v>#REF!</v>
      </c>
      <c r="U228" s="39">
        <f t="shared" si="601"/>
        <v>0</v>
      </c>
      <c r="V228" s="39" t="e">
        <f t="shared" si="601"/>
        <v>#REF!</v>
      </c>
      <c r="W228" s="39" t="e">
        <f t="shared" si="601"/>
        <v>#REF!</v>
      </c>
      <c r="X228" s="39" t="e">
        <f t="shared" si="601"/>
        <v>#REF!</v>
      </c>
      <c r="Y228" s="39" t="e">
        <f t="shared" si="601"/>
        <v>#REF!</v>
      </c>
      <c r="Z228" s="39" t="e">
        <f t="shared" si="601"/>
        <v>#REF!</v>
      </c>
      <c r="AA228" s="39" t="e">
        <f t="shared" si="601"/>
        <v>#REF!</v>
      </c>
      <c r="AB228" s="39" t="e">
        <f t="shared" si="601"/>
        <v>#REF!</v>
      </c>
      <c r="AC228" s="39">
        <f t="shared" si="601"/>
        <v>0</v>
      </c>
      <c r="AD228" s="39" t="e">
        <f t="shared" si="601"/>
        <v>#REF!</v>
      </c>
      <c r="AE228" s="39" t="e">
        <f t="shared" si="601"/>
        <v>#REF!</v>
      </c>
      <c r="AF228" s="39" t="e">
        <f t="shared" si="601"/>
        <v>#REF!</v>
      </c>
      <c r="AG228" s="39" t="e">
        <f t="shared" si="601"/>
        <v>#REF!</v>
      </c>
      <c r="AH228" s="26" t="e">
        <f t="shared" si="539"/>
        <v>#REF!</v>
      </c>
    </row>
    <row r="229" spans="1:34" s="53" customFormat="1" x14ac:dyDescent="0.65">
      <c r="A229" s="144"/>
      <c r="B229" s="144" t="s">
        <v>234</v>
      </c>
      <c r="C229" s="52">
        <v>118.49999999999999</v>
      </c>
      <c r="D229" s="52">
        <v>0</v>
      </c>
      <c r="E229" s="52">
        <v>2.5</v>
      </c>
      <c r="F229" s="52">
        <v>0</v>
      </c>
      <c r="G229" s="52" t="e">
        <f>SUM(#REF!)</f>
        <v>#REF!</v>
      </c>
      <c r="H229" s="52" t="e">
        <f>SUM(#REF!)</f>
        <v>#REF!</v>
      </c>
      <c r="I229" s="52" t="e">
        <f>SUM(#REF!+#REF!)</f>
        <v>#REF!</v>
      </c>
      <c r="J229" s="52">
        <v>0</v>
      </c>
      <c r="K229" s="135">
        <v>0</v>
      </c>
      <c r="L229" s="52">
        <v>0</v>
      </c>
      <c r="M229" s="52">
        <v>0</v>
      </c>
      <c r="N229" s="52" t="e">
        <f>SUM(#REF!)</f>
        <v>#REF!</v>
      </c>
      <c r="O229" s="52" t="e">
        <f>SUM(#REF!)</f>
        <v>#REF!</v>
      </c>
      <c r="P229" s="52">
        <v>0</v>
      </c>
      <c r="Q229" s="52"/>
      <c r="R229" s="52">
        <v>0</v>
      </c>
      <c r="S229" s="52"/>
      <c r="T229" s="52" t="e">
        <f>#REF!</f>
        <v>#REF!</v>
      </c>
      <c r="U229" s="52"/>
      <c r="V229" s="52" t="e">
        <f t="shared" ref="V229:V233" si="602">SUM(C229+E229+G229)/2+I229</f>
        <v>#REF!</v>
      </c>
      <c r="W229" s="52" t="e">
        <f t="shared" ref="W229:W233" si="603">SUM(D229+F229+H229)/3</f>
        <v>#REF!</v>
      </c>
      <c r="X229" s="52" t="e">
        <f t="shared" ref="X229:X233" si="604">V229+W229</f>
        <v>#REF!</v>
      </c>
      <c r="Y229" s="52" t="e">
        <f t="shared" ref="Y229:Y233" si="605">SUM(J229+L229+N229)/2</f>
        <v>#REF!</v>
      </c>
      <c r="Z229" s="52" t="e">
        <f t="shared" ref="Z229:Z233" si="606">SUM(K229+M229+O229)/3</f>
        <v>#REF!</v>
      </c>
      <c r="AA229" s="52" t="e">
        <f t="shared" ref="AA229:AA233" si="607">Y229+Z229</f>
        <v>#REF!</v>
      </c>
      <c r="AB229" s="52" t="e">
        <f t="shared" ref="AB229:AB233" si="608">SUM(P229+R229+T229)/2</f>
        <v>#REF!</v>
      </c>
      <c r="AC229" s="52">
        <v>0</v>
      </c>
      <c r="AD229" s="52" t="e">
        <f t="shared" ref="AD229:AD233" si="609">AB229+AC229</f>
        <v>#REF!</v>
      </c>
      <c r="AE229" s="52" t="e">
        <f t="shared" ref="AE229:AE233" si="610">V229+Y229+AB229</f>
        <v>#REF!</v>
      </c>
      <c r="AF229" s="52" t="e">
        <f t="shared" ref="AF229:AF233" si="611">W229+Z229+AC229</f>
        <v>#REF!</v>
      </c>
      <c r="AG229" s="52" t="e">
        <f t="shared" ref="AG229:AG233" si="612">AE229+AF229</f>
        <v>#REF!</v>
      </c>
      <c r="AH229" s="26" t="e">
        <f t="shared" si="539"/>
        <v>#REF!</v>
      </c>
    </row>
    <row r="230" spans="1:34" s="53" customFormat="1" x14ac:dyDescent="0.65">
      <c r="A230" s="144"/>
      <c r="B230" s="144" t="s">
        <v>216</v>
      </c>
      <c r="C230" s="52">
        <v>53.166666666666671</v>
      </c>
      <c r="D230" s="52">
        <v>0</v>
      </c>
      <c r="E230" s="52">
        <v>2.8333333333333335</v>
      </c>
      <c r="F230" s="52">
        <v>0</v>
      </c>
      <c r="G230" s="52" t="e">
        <f>SUM(#REF!)</f>
        <v>#REF!</v>
      </c>
      <c r="H230" s="52" t="e">
        <f>SUM(#REF!)</f>
        <v>#REF!</v>
      </c>
      <c r="I230" s="52" t="e">
        <f>SUM(#REF!+#REF!)</f>
        <v>#REF!</v>
      </c>
      <c r="J230" s="52">
        <v>0</v>
      </c>
      <c r="K230" s="135">
        <v>0</v>
      </c>
      <c r="L230" s="52">
        <v>0</v>
      </c>
      <c r="M230" s="52">
        <v>0</v>
      </c>
      <c r="N230" s="52" t="e">
        <f>SUM(#REF!)</f>
        <v>#REF!</v>
      </c>
      <c r="O230" s="52" t="e">
        <f>SUM(#REF!)</f>
        <v>#REF!</v>
      </c>
      <c r="P230" s="52">
        <v>0</v>
      </c>
      <c r="Q230" s="52"/>
      <c r="R230" s="52">
        <v>0</v>
      </c>
      <c r="S230" s="52"/>
      <c r="T230" s="52" t="e">
        <f>#REF!</f>
        <v>#REF!</v>
      </c>
      <c r="U230" s="52"/>
      <c r="V230" s="52" t="e">
        <f t="shared" si="602"/>
        <v>#REF!</v>
      </c>
      <c r="W230" s="52" t="e">
        <f t="shared" si="603"/>
        <v>#REF!</v>
      </c>
      <c r="X230" s="52" t="e">
        <f t="shared" si="604"/>
        <v>#REF!</v>
      </c>
      <c r="Y230" s="52" t="e">
        <f t="shared" si="605"/>
        <v>#REF!</v>
      </c>
      <c r="Z230" s="52" t="e">
        <f t="shared" si="606"/>
        <v>#REF!</v>
      </c>
      <c r="AA230" s="52" t="e">
        <f t="shared" si="607"/>
        <v>#REF!</v>
      </c>
      <c r="AB230" s="52" t="e">
        <f t="shared" si="608"/>
        <v>#REF!</v>
      </c>
      <c r="AC230" s="52">
        <v>0</v>
      </c>
      <c r="AD230" s="52" t="e">
        <f t="shared" si="609"/>
        <v>#REF!</v>
      </c>
      <c r="AE230" s="52" t="e">
        <f t="shared" si="610"/>
        <v>#REF!</v>
      </c>
      <c r="AF230" s="52" t="e">
        <f t="shared" si="611"/>
        <v>#REF!</v>
      </c>
      <c r="AG230" s="52" t="e">
        <f t="shared" si="612"/>
        <v>#REF!</v>
      </c>
      <c r="AH230" s="26" t="e">
        <f t="shared" si="539"/>
        <v>#REF!</v>
      </c>
    </row>
    <row r="231" spans="1:34" s="53" customFormat="1" x14ac:dyDescent="0.65">
      <c r="A231" s="144"/>
      <c r="B231" s="144" t="s">
        <v>217</v>
      </c>
      <c r="C231" s="52">
        <v>75.5</v>
      </c>
      <c r="D231" s="52">
        <v>0</v>
      </c>
      <c r="E231" s="52">
        <v>4.3333333333333339</v>
      </c>
      <c r="F231" s="52">
        <v>0</v>
      </c>
      <c r="G231" s="52" t="e">
        <f>SUM(#REF!)</f>
        <v>#REF!</v>
      </c>
      <c r="H231" s="52" t="e">
        <f>SUM(#REF!)</f>
        <v>#REF!</v>
      </c>
      <c r="I231" s="52" t="e">
        <f>SUM(#REF!+#REF!)</f>
        <v>#REF!</v>
      </c>
      <c r="J231" s="52">
        <v>0</v>
      </c>
      <c r="K231" s="135">
        <v>0</v>
      </c>
      <c r="L231" s="52">
        <v>0</v>
      </c>
      <c r="M231" s="52">
        <v>0</v>
      </c>
      <c r="N231" s="52" t="e">
        <f>SUM(#REF!)</f>
        <v>#REF!</v>
      </c>
      <c r="O231" s="52" t="e">
        <f>SUM(#REF!)</f>
        <v>#REF!</v>
      </c>
      <c r="P231" s="52">
        <v>0</v>
      </c>
      <c r="Q231" s="52"/>
      <c r="R231" s="52">
        <v>0</v>
      </c>
      <c r="S231" s="52"/>
      <c r="T231" s="52" t="e">
        <f>#REF!</f>
        <v>#REF!</v>
      </c>
      <c r="U231" s="52"/>
      <c r="V231" s="52" t="e">
        <f t="shared" si="602"/>
        <v>#REF!</v>
      </c>
      <c r="W231" s="52" t="e">
        <f t="shared" si="603"/>
        <v>#REF!</v>
      </c>
      <c r="X231" s="52" t="e">
        <f t="shared" si="604"/>
        <v>#REF!</v>
      </c>
      <c r="Y231" s="52" t="e">
        <f t="shared" si="605"/>
        <v>#REF!</v>
      </c>
      <c r="Z231" s="52" t="e">
        <f t="shared" si="606"/>
        <v>#REF!</v>
      </c>
      <c r="AA231" s="52" t="e">
        <f t="shared" si="607"/>
        <v>#REF!</v>
      </c>
      <c r="AB231" s="52" t="e">
        <f t="shared" si="608"/>
        <v>#REF!</v>
      </c>
      <c r="AC231" s="52">
        <v>0</v>
      </c>
      <c r="AD231" s="52" t="e">
        <f t="shared" si="609"/>
        <v>#REF!</v>
      </c>
      <c r="AE231" s="52" t="e">
        <f t="shared" si="610"/>
        <v>#REF!</v>
      </c>
      <c r="AF231" s="52" t="e">
        <f t="shared" si="611"/>
        <v>#REF!</v>
      </c>
      <c r="AG231" s="52" t="e">
        <f t="shared" si="612"/>
        <v>#REF!</v>
      </c>
      <c r="AH231" s="26" t="e">
        <f t="shared" si="539"/>
        <v>#REF!</v>
      </c>
    </row>
    <row r="232" spans="1:34" s="53" customFormat="1" x14ac:dyDescent="0.65">
      <c r="A232" s="144"/>
      <c r="B232" s="144" t="s">
        <v>272</v>
      </c>
      <c r="C232" s="52">
        <v>78.166666666666671</v>
      </c>
      <c r="D232" s="52">
        <v>0</v>
      </c>
      <c r="E232" s="52">
        <v>4.166666666666667</v>
      </c>
      <c r="F232" s="52">
        <v>0</v>
      </c>
      <c r="G232" s="52" t="e">
        <f>SUM(#REF!)</f>
        <v>#REF!</v>
      </c>
      <c r="H232" s="52" t="e">
        <f>SUM(#REF!)</f>
        <v>#REF!</v>
      </c>
      <c r="I232" s="52" t="e">
        <f>SUM(#REF!+#REF!)</f>
        <v>#REF!</v>
      </c>
      <c r="J232" s="52">
        <v>0</v>
      </c>
      <c r="K232" s="135">
        <v>0</v>
      </c>
      <c r="L232" s="52">
        <v>0</v>
      </c>
      <c r="M232" s="52">
        <v>0</v>
      </c>
      <c r="N232" s="52" t="e">
        <f>SUM(#REF!)</f>
        <v>#REF!</v>
      </c>
      <c r="O232" s="52" t="e">
        <f>SUM(#REF!)</f>
        <v>#REF!</v>
      </c>
      <c r="P232" s="52">
        <v>0</v>
      </c>
      <c r="Q232" s="52"/>
      <c r="R232" s="52">
        <v>0</v>
      </c>
      <c r="S232" s="52"/>
      <c r="T232" s="52" t="e">
        <f>#REF!</f>
        <v>#REF!</v>
      </c>
      <c r="U232" s="52"/>
      <c r="V232" s="52" t="e">
        <f t="shared" si="602"/>
        <v>#REF!</v>
      </c>
      <c r="W232" s="52" t="e">
        <f t="shared" si="603"/>
        <v>#REF!</v>
      </c>
      <c r="X232" s="52" t="e">
        <f t="shared" si="604"/>
        <v>#REF!</v>
      </c>
      <c r="Y232" s="52" t="e">
        <f t="shared" si="605"/>
        <v>#REF!</v>
      </c>
      <c r="Z232" s="52" t="e">
        <f t="shared" si="606"/>
        <v>#REF!</v>
      </c>
      <c r="AA232" s="52" t="e">
        <f t="shared" si="607"/>
        <v>#REF!</v>
      </c>
      <c r="AB232" s="52" t="e">
        <f t="shared" si="608"/>
        <v>#REF!</v>
      </c>
      <c r="AC232" s="52">
        <v>0</v>
      </c>
      <c r="AD232" s="52" t="e">
        <f t="shared" si="609"/>
        <v>#REF!</v>
      </c>
      <c r="AE232" s="52" t="e">
        <f t="shared" si="610"/>
        <v>#REF!</v>
      </c>
      <c r="AF232" s="52" t="e">
        <f t="shared" si="611"/>
        <v>#REF!</v>
      </c>
      <c r="AG232" s="52" t="e">
        <f t="shared" si="612"/>
        <v>#REF!</v>
      </c>
      <c r="AH232" s="26" t="e">
        <f t="shared" si="539"/>
        <v>#REF!</v>
      </c>
    </row>
    <row r="233" spans="1:34" s="53" customFormat="1" x14ac:dyDescent="0.65">
      <c r="A233" s="144"/>
      <c r="B233" s="144" t="s">
        <v>219</v>
      </c>
      <c r="C233" s="52">
        <v>48.666666666666664</v>
      </c>
      <c r="D233" s="52">
        <v>0</v>
      </c>
      <c r="E233" s="52">
        <v>1.6666666666666667</v>
      </c>
      <c r="F233" s="52">
        <v>0</v>
      </c>
      <c r="G233" s="52" t="e">
        <f>SUM(#REF!)</f>
        <v>#REF!</v>
      </c>
      <c r="H233" s="52" t="e">
        <f>SUM(#REF!)</f>
        <v>#REF!</v>
      </c>
      <c r="I233" s="52" t="e">
        <f>SUM(#REF!+#REF!)</f>
        <v>#REF!</v>
      </c>
      <c r="J233" s="52">
        <v>0</v>
      </c>
      <c r="K233" s="135">
        <v>0</v>
      </c>
      <c r="L233" s="52">
        <v>0</v>
      </c>
      <c r="M233" s="52">
        <v>0</v>
      </c>
      <c r="N233" s="52" t="e">
        <f>SUM(#REF!)</f>
        <v>#REF!</v>
      </c>
      <c r="O233" s="52" t="e">
        <f>SUM(#REF!)</f>
        <v>#REF!</v>
      </c>
      <c r="P233" s="52">
        <v>0</v>
      </c>
      <c r="Q233" s="52"/>
      <c r="R233" s="52">
        <v>0</v>
      </c>
      <c r="S233" s="52"/>
      <c r="T233" s="52" t="e">
        <f>#REF!</f>
        <v>#REF!</v>
      </c>
      <c r="U233" s="52"/>
      <c r="V233" s="52" t="e">
        <f t="shared" si="602"/>
        <v>#REF!</v>
      </c>
      <c r="W233" s="52" t="e">
        <f t="shared" si="603"/>
        <v>#REF!</v>
      </c>
      <c r="X233" s="52" t="e">
        <f t="shared" si="604"/>
        <v>#REF!</v>
      </c>
      <c r="Y233" s="52" t="e">
        <f t="shared" si="605"/>
        <v>#REF!</v>
      </c>
      <c r="Z233" s="52" t="e">
        <f t="shared" si="606"/>
        <v>#REF!</v>
      </c>
      <c r="AA233" s="52" t="e">
        <f t="shared" si="607"/>
        <v>#REF!</v>
      </c>
      <c r="AB233" s="52" t="e">
        <f t="shared" si="608"/>
        <v>#REF!</v>
      </c>
      <c r="AC233" s="52">
        <v>0</v>
      </c>
      <c r="AD233" s="52" t="e">
        <f t="shared" si="609"/>
        <v>#REF!</v>
      </c>
      <c r="AE233" s="52" t="e">
        <f t="shared" si="610"/>
        <v>#REF!</v>
      </c>
      <c r="AF233" s="52" t="e">
        <f t="shared" si="611"/>
        <v>#REF!</v>
      </c>
      <c r="AG233" s="52" t="e">
        <f t="shared" si="612"/>
        <v>#REF!</v>
      </c>
      <c r="AH233" s="26" t="e">
        <f t="shared" si="539"/>
        <v>#REF!</v>
      </c>
    </row>
    <row r="234" spans="1:34" s="26" customFormat="1" x14ac:dyDescent="0.65">
      <c r="A234" s="145" t="s">
        <v>220</v>
      </c>
      <c r="B234" s="145"/>
      <c r="C234" s="39">
        <v>0</v>
      </c>
      <c r="D234" s="39">
        <v>0</v>
      </c>
      <c r="E234" s="39">
        <v>0</v>
      </c>
      <c r="F234" s="39">
        <v>0</v>
      </c>
      <c r="G234" s="39" t="e">
        <f t="shared" ref="G234:AG234" si="613">SUM(G235:G236)</f>
        <v>#REF!</v>
      </c>
      <c r="H234" s="39" t="e">
        <f t="shared" si="613"/>
        <v>#REF!</v>
      </c>
      <c r="I234" s="39" t="e">
        <f t="shared" si="613"/>
        <v>#REF!</v>
      </c>
      <c r="J234" s="39">
        <v>0</v>
      </c>
      <c r="K234" s="134">
        <v>0</v>
      </c>
      <c r="L234" s="39">
        <v>0</v>
      </c>
      <c r="M234" s="39">
        <v>0</v>
      </c>
      <c r="N234" s="39" t="e">
        <f t="shared" si="613"/>
        <v>#REF!</v>
      </c>
      <c r="O234" s="39" t="e">
        <f t="shared" si="613"/>
        <v>#REF!</v>
      </c>
      <c r="P234" s="39">
        <f t="shared" si="613"/>
        <v>2.67</v>
      </c>
      <c r="Q234" s="39">
        <f t="shared" si="613"/>
        <v>0</v>
      </c>
      <c r="R234" s="39">
        <v>0</v>
      </c>
      <c r="S234" s="39">
        <f t="shared" si="613"/>
        <v>0</v>
      </c>
      <c r="T234" s="39" t="e">
        <f t="shared" si="613"/>
        <v>#REF!</v>
      </c>
      <c r="U234" s="39">
        <f t="shared" si="613"/>
        <v>0</v>
      </c>
      <c r="V234" s="39" t="e">
        <f t="shared" si="613"/>
        <v>#REF!</v>
      </c>
      <c r="W234" s="39" t="e">
        <f t="shared" si="613"/>
        <v>#REF!</v>
      </c>
      <c r="X234" s="39" t="e">
        <f t="shared" si="613"/>
        <v>#REF!</v>
      </c>
      <c r="Y234" s="39" t="e">
        <f t="shared" si="613"/>
        <v>#REF!</v>
      </c>
      <c r="Z234" s="39" t="e">
        <f t="shared" si="613"/>
        <v>#REF!</v>
      </c>
      <c r="AA234" s="39" t="e">
        <f t="shared" si="613"/>
        <v>#REF!</v>
      </c>
      <c r="AB234" s="39" t="e">
        <f t="shared" si="613"/>
        <v>#REF!</v>
      </c>
      <c r="AC234" s="39">
        <f t="shared" si="613"/>
        <v>0</v>
      </c>
      <c r="AD234" s="39" t="e">
        <f t="shared" si="613"/>
        <v>#REF!</v>
      </c>
      <c r="AE234" s="39" t="e">
        <f t="shared" si="613"/>
        <v>#REF!</v>
      </c>
      <c r="AF234" s="39" t="e">
        <f t="shared" si="613"/>
        <v>#REF!</v>
      </c>
      <c r="AG234" s="39" t="e">
        <f t="shared" si="613"/>
        <v>#REF!</v>
      </c>
      <c r="AH234" s="26" t="e">
        <f t="shared" si="539"/>
        <v>#REF!</v>
      </c>
    </row>
    <row r="235" spans="1:34" s="53" customFormat="1" x14ac:dyDescent="0.65">
      <c r="A235" s="144"/>
      <c r="B235" s="144" t="s">
        <v>221</v>
      </c>
      <c r="C235" s="52">
        <v>0</v>
      </c>
      <c r="D235" s="52">
        <v>0</v>
      </c>
      <c r="E235" s="52">
        <v>0</v>
      </c>
      <c r="F235" s="52">
        <v>0</v>
      </c>
      <c r="G235" s="52" t="e">
        <f>SUM(#REF!)</f>
        <v>#REF!</v>
      </c>
      <c r="H235" s="52" t="e">
        <f>SUM(#REF!)</f>
        <v>#REF!</v>
      </c>
      <c r="I235" s="52" t="e">
        <f>SUM(#REF!+#REF!)</f>
        <v>#REF!</v>
      </c>
      <c r="J235" s="52">
        <v>0</v>
      </c>
      <c r="K235" s="135">
        <v>0</v>
      </c>
      <c r="L235" s="52">
        <v>0</v>
      </c>
      <c r="M235" s="52">
        <v>0</v>
      </c>
      <c r="N235" s="52" t="e">
        <f>SUM(#REF!)</f>
        <v>#REF!</v>
      </c>
      <c r="O235" s="52" t="e">
        <f>SUM(#REF!)</f>
        <v>#REF!</v>
      </c>
      <c r="P235" s="52">
        <v>0</v>
      </c>
      <c r="Q235" s="52"/>
      <c r="R235" s="52">
        <v>0</v>
      </c>
      <c r="S235" s="52"/>
      <c r="T235" s="52" t="e">
        <f>#REF!</f>
        <v>#REF!</v>
      </c>
      <c r="U235" s="52"/>
      <c r="V235" s="52" t="e">
        <f t="shared" ref="V235:V237" si="614">SUM(C235+E235+G235)/2+I235</f>
        <v>#REF!</v>
      </c>
      <c r="W235" s="52" t="e">
        <f t="shared" ref="W235:W237" si="615">SUM(D235+F235+H235)/3</f>
        <v>#REF!</v>
      </c>
      <c r="X235" s="52" t="e">
        <f t="shared" ref="X235:X237" si="616">V235+W235</f>
        <v>#REF!</v>
      </c>
      <c r="Y235" s="52" t="e">
        <f t="shared" ref="Y235:Y237" si="617">SUM(J235+L235+N235)/2</f>
        <v>#REF!</v>
      </c>
      <c r="Z235" s="52" t="e">
        <f t="shared" ref="Z235:Z237" si="618">SUM(K235+M235+O235)/3</f>
        <v>#REF!</v>
      </c>
      <c r="AA235" s="52" t="e">
        <f t="shared" ref="AA235:AA237" si="619">Y235+Z235</f>
        <v>#REF!</v>
      </c>
      <c r="AB235" s="52" t="e">
        <f t="shared" ref="AB235:AB238" si="620">SUM(P235+R235+T235)/2</f>
        <v>#REF!</v>
      </c>
      <c r="AC235" s="52">
        <v>0</v>
      </c>
      <c r="AD235" s="52" t="e">
        <f t="shared" ref="AD235:AD238" si="621">AB235+AC235</f>
        <v>#REF!</v>
      </c>
      <c r="AE235" s="52" t="e">
        <f t="shared" ref="AE235:AE238" si="622">V235+Y235+AB235</f>
        <v>#REF!</v>
      </c>
      <c r="AF235" s="52" t="e">
        <f t="shared" ref="AF235:AF238" si="623">W235+Z235+AC235</f>
        <v>#REF!</v>
      </c>
      <c r="AG235" s="52" t="e">
        <f t="shared" ref="AG235:AG238" si="624">AE235+AF235</f>
        <v>#REF!</v>
      </c>
      <c r="AH235" s="26" t="e">
        <f t="shared" si="539"/>
        <v>#REF!</v>
      </c>
    </row>
    <row r="236" spans="1:34" s="53" customFormat="1" x14ac:dyDescent="0.65">
      <c r="A236" s="144"/>
      <c r="B236" s="144" t="s">
        <v>222</v>
      </c>
      <c r="C236" s="52">
        <v>0</v>
      </c>
      <c r="D236" s="52">
        <v>0</v>
      </c>
      <c r="E236" s="52">
        <v>0</v>
      </c>
      <c r="F236" s="52">
        <v>0</v>
      </c>
      <c r="G236" s="52" t="e">
        <f>SUM(#REF!)</f>
        <v>#REF!</v>
      </c>
      <c r="H236" s="52" t="e">
        <f>SUM(#REF!)</f>
        <v>#REF!</v>
      </c>
      <c r="I236" s="52" t="e">
        <f>SUM(#REF!+#REF!)</f>
        <v>#REF!</v>
      </c>
      <c r="J236" s="52">
        <v>0</v>
      </c>
      <c r="K236" s="135">
        <v>0</v>
      </c>
      <c r="L236" s="52">
        <v>0</v>
      </c>
      <c r="M236" s="52">
        <v>0</v>
      </c>
      <c r="N236" s="52" t="e">
        <f>SUM(#REF!)</f>
        <v>#REF!</v>
      </c>
      <c r="O236" s="52" t="e">
        <f>SUM(#REF!)</f>
        <v>#REF!</v>
      </c>
      <c r="P236" s="52">
        <v>2.67</v>
      </c>
      <c r="Q236" s="52"/>
      <c r="R236" s="52">
        <v>0</v>
      </c>
      <c r="S236" s="52"/>
      <c r="T236" s="52" t="e">
        <f>#REF!</f>
        <v>#REF!</v>
      </c>
      <c r="U236" s="52"/>
      <c r="V236" s="52" t="e">
        <f t="shared" si="614"/>
        <v>#REF!</v>
      </c>
      <c r="W236" s="52" t="e">
        <f t="shared" si="615"/>
        <v>#REF!</v>
      </c>
      <c r="X236" s="52" t="e">
        <f t="shared" si="616"/>
        <v>#REF!</v>
      </c>
      <c r="Y236" s="52" t="e">
        <f t="shared" si="617"/>
        <v>#REF!</v>
      </c>
      <c r="Z236" s="52" t="e">
        <f t="shared" si="618"/>
        <v>#REF!</v>
      </c>
      <c r="AA236" s="52" t="e">
        <f t="shared" si="619"/>
        <v>#REF!</v>
      </c>
      <c r="AB236" s="52" t="e">
        <f t="shared" si="620"/>
        <v>#REF!</v>
      </c>
      <c r="AC236" s="52">
        <v>0</v>
      </c>
      <c r="AD236" s="52" t="e">
        <f t="shared" si="621"/>
        <v>#REF!</v>
      </c>
      <c r="AE236" s="52" t="e">
        <f t="shared" si="622"/>
        <v>#REF!</v>
      </c>
      <c r="AF236" s="52" t="e">
        <f t="shared" si="623"/>
        <v>#REF!</v>
      </c>
      <c r="AG236" s="52" t="e">
        <f t="shared" si="624"/>
        <v>#REF!</v>
      </c>
      <c r="AH236" s="26" t="e">
        <f t="shared" si="539"/>
        <v>#REF!</v>
      </c>
    </row>
    <row r="237" spans="1:34" s="26" customFormat="1" x14ac:dyDescent="0.65">
      <c r="A237" s="145" t="s">
        <v>279</v>
      </c>
      <c r="B237" s="145"/>
      <c r="C237" s="39">
        <v>3345.2222222222222</v>
      </c>
      <c r="D237" s="39">
        <v>7.1538461538461542</v>
      </c>
      <c r="E237" s="39">
        <v>192.33333333333334</v>
      </c>
      <c r="F237" s="39">
        <v>0</v>
      </c>
      <c r="G237" s="39" t="e">
        <f>SUM(#REF!)</f>
        <v>#REF!</v>
      </c>
      <c r="H237" s="39" t="e">
        <f>SUM(#REF!)</f>
        <v>#REF!</v>
      </c>
      <c r="I237" s="39" t="e">
        <f>SUM(#REF!+#REF!)</f>
        <v>#REF!</v>
      </c>
      <c r="J237" s="39">
        <v>0</v>
      </c>
      <c r="K237" s="134">
        <v>0</v>
      </c>
      <c r="L237" s="39">
        <v>0</v>
      </c>
      <c r="M237" s="39">
        <v>0</v>
      </c>
      <c r="N237" s="39" t="e">
        <f>SUM(#REF!)</f>
        <v>#REF!</v>
      </c>
      <c r="O237" s="39" t="e">
        <f>SUM(#REF!)</f>
        <v>#REF!</v>
      </c>
      <c r="P237" s="39">
        <v>0</v>
      </c>
      <c r="Q237" s="39"/>
      <c r="R237" s="39">
        <v>0</v>
      </c>
      <c r="S237" s="39"/>
      <c r="T237" s="39" t="e">
        <f>#REF!</f>
        <v>#REF!</v>
      </c>
      <c r="U237" s="39"/>
      <c r="V237" s="39" t="e">
        <f t="shared" si="614"/>
        <v>#REF!</v>
      </c>
      <c r="W237" s="39" t="e">
        <f t="shared" si="615"/>
        <v>#REF!</v>
      </c>
      <c r="X237" s="39" t="e">
        <f t="shared" si="616"/>
        <v>#REF!</v>
      </c>
      <c r="Y237" s="39" t="e">
        <f t="shared" si="617"/>
        <v>#REF!</v>
      </c>
      <c r="Z237" s="39" t="e">
        <f t="shared" si="618"/>
        <v>#REF!</v>
      </c>
      <c r="AA237" s="39" t="e">
        <f t="shared" si="619"/>
        <v>#REF!</v>
      </c>
      <c r="AB237" s="39" t="e">
        <f t="shared" si="620"/>
        <v>#REF!</v>
      </c>
      <c r="AC237" s="39">
        <v>0</v>
      </c>
      <c r="AD237" s="39" t="e">
        <f t="shared" si="621"/>
        <v>#REF!</v>
      </c>
      <c r="AE237" s="39" t="e">
        <f t="shared" si="622"/>
        <v>#REF!</v>
      </c>
      <c r="AF237" s="39" t="e">
        <f t="shared" si="623"/>
        <v>#REF!</v>
      </c>
      <c r="AG237" s="39" t="e">
        <f t="shared" si="624"/>
        <v>#REF!</v>
      </c>
      <c r="AH237" s="26" t="e">
        <f t="shared" si="539"/>
        <v>#REF!</v>
      </c>
    </row>
    <row r="238" spans="1:34" s="26" customFormat="1" x14ac:dyDescent="0.65">
      <c r="A238" s="166" t="e">
        <f>+#REF!</f>
        <v>#REF!</v>
      </c>
      <c r="B238" s="167" t="e">
        <f>+#REF!</f>
        <v>#REF!</v>
      </c>
      <c r="C238" s="170"/>
      <c r="D238" s="170"/>
      <c r="E238" s="170"/>
      <c r="F238" s="170"/>
      <c r="G238" s="39" t="e">
        <f>SUM(#REF!)</f>
        <v>#REF!</v>
      </c>
      <c r="H238" s="39" t="e">
        <f>SUM(#REF!)</f>
        <v>#REF!</v>
      </c>
      <c r="I238" s="39" t="e">
        <f>SUM(#REF!+#REF!)</f>
        <v>#REF!</v>
      </c>
      <c r="J238" s="170"/>
      <c r="K238" s="171"/>
      <c r="L238" s="170"/>
      <c r="M238" s="170"/>
      <c r="N238" s="39" t="e">
        <f>SUM(#REF!)</f>
        <v>#REF!</v>
      </c>
      <c r="O238" s="39" t="e">
        <f>SUM(#REF!)</f>
        <v>#REF!</v>
      </c>
      <c r="P238" s="170"/>
      <c r="Q238" s="170"/>
      <c r="R238" s="170"/>
      <c r="S238" s="170"/>
      <c r="T238" s="39" t="e">
        <f>#REF!</f>
        <v>#REF!</v>
      </c>
      <c r="U238" s="170"/>
      <c r="V238" s="39" t="e">
        <f t="shared" ref="V238" si="625">SUM(C238+E238+G238)/2+I238</f>
        <v>#REF!</v>
      </c>
      <c r="W238" s="39" t="e">
        <f t="shared" ref="W238" si="626">SUM(D238+F238+H238)/3</f>
        <v>#REF!</v>
      </c>
      <c r="X238" s="39" t="e">
        <f t="shared" ref="X238" si="627">V238+W238</f>
        <v>#REF!</v>
      </c>
      <c r="Y238" s="39" t="e">
        <f t="shared" ref="Y238" si="628">SUM(J238+L238+N238)/2</f>
        <v>#REF!</v>
      </c>
      <c r="Z238" s="39" t="e">
        <f t="shared" ref="Z238" si="629">SUM(K238+M238+O238)/3</f>
        <v>#REF!</v>
      </c>
      <c r="AA238" s="39" t="e">
        <f t="shared" ref="AA238" si="630">Y238+Z238</f>
        <v>#REF!</v>
      </c>
      <c r="AB238" s="39" t="e">
        <f t="shared" si="620"/>
        <v>#REF!</v>
      </c>
      <c r="AC238" s="170">
        <v>0</v>
      </c>
      <c r="AD238" s="39" t="e">
        <f t="shared" si="621"/>
        <v>#REF!</v>
      </c>
      <c r="AE238" s="39" t="e">
        <f t="shared" si="622"/>
        <v>#REF!</v>
      </c>
      <c r="AF238" s="170" t="e">
        <f t="shared" si="623"/>
        <v>#REF!</v>
      </c>
      <c r="AG238" s="39" t="e">
        <f t="shared" si="624"/>
        <v>#REF!</v>
      </c>
    </row>
    <row r="239" spans="1:34" s="24" customFormat="1" x14ac:dyDescent="0.65">
      <c r="A239" s="304" t="s">
        <v>179</v>
      </c>
      <c r="B239" s="304"/>
      <c r="C239" s="27">
        <f>SUM(C10+C77+C144+C237)</f>
        <v>16443.722222222223</v>
      </c>
      <c r="D239" s="27">
        <f t="shared" ref="D239:K239" si="631">SUM(D10+D77+D144+D237)</f>
        <v>110.3846153846154</v>
      </c>
      <c r="E239" s="27">
        <f t="shared" si="631"/>
        <v>873.16666666666674</v>
      </c>
      <c r="F239" s="27">
        <f t="shared" si="631"/>
        <v>60</v>
      </c>
      <c r="G239" s="27" t="e">
        <f>SUM(G10+G77+G144+G237)</f>
        <v>#REF!</v>
      </c>
      <c r="H239" s="27" t="e">
        <f t="shared" si="631"/>
        <v>#REF!</v>
      </c>
      <c r="I239" s="27" t="e">
        <f t="shared" si="631"/>
        <v>#REF!</v>
      </c>
      <c r="J239" s="27">
        <f t="shared" si="631"/>
        <v>612.22222222222229</v>
      </c>
      <c r="K239" s="27">
        <f t="shared" si="631"/>
        <v>137.22222222222223</v>
      </c>
      <c r="L239" s="27">
        <f t="shared" ref="L239:AG239" si="632">SUM(L10+L77+L144+L237)</f>
        <v>93.791666666666657</v>
      </c>
      <c r="M239" s="27">
        <f t="shared" si="632"/>
        <v>91.333333333333343</v>
      </c>
      <c r="N239" s="27" t="e">
        <f t="shared" si="632"/>
        <v>#REF!</v>
      </c>
      <c r="O239" s="27" t="e">
        <f t="shared" si="632"/>
        <v>#REF!</v>
      </c>
      <c r="P239" s="27">
        <f t="shared" si="632"/>
        <v>365.51</v>
      </c>
      <c r="Q239" s="27">
        <f t="shared" si="632"/>
        <v>0</v>
      </c>
      <c r="R239" s="27">
        <f t="shared" si="632"/>
        <v>4.583333333333333</v>
      </c>
      <c r="S239" s="27">
        <f t="shared" si="632"/>
        <v>0</v>
      </c>
      <c r="T239" s="27" t="e">
        <f t="shared" si="632"/>
        <v>#REF!</v>
      </c>
      <c r="U239" s="27">
        <f t="shared" si="632"/>
        <v>0</v>
      </c>
      <c r="V239" s="27" t="e">
        <f t="shared" si="632"/>
        <v>#REF!</v>
      </c>
      <c r="W239" s="27" t="e">
        <f t="shared" si="632"/>
        <v>#REF!</v>
      </c>
      <c r="X239" s="80" t="e">
        <f t="shared" si="632"/>
        <v>#REF!</v>
      </c>
      <c r="Y239" s="27" t="e">
        <f t="shared" si="632"/>
        <v>#REF!</v>
      </c>
      <c r="Z239" s="27" t="e">
        <f t="shared" si="632"/>
        <v>#REF!</v>
      </c>
      <c r="AA239" s="75" t="e">
        <f t="shared" si="632"/>
        <v>#REF!</v>
      </c>
      <c r="AB239" s="27" t="e">
        <f t="shared" si="632"/>
        <v>#REF!</v>
      </c>
      <c r="AC239" s="27">
        <f t="shared" si="632"/>
        <v>0</v>
      </c>
      <c r="AD239" s="84" t="e">
        <f t="shared" si="632"/>
        <v>#REF!</v>
      </c>
      <c r="AE239" s="27" t="e">
        <f t="shared" si="632"/>
        <v>#REF!</v>
      </c>
      <c r="AF239" s="27" t="e">
        <f t="shared" si="632"/>
        <v>#REF!</v>
      </c>
      <c r="AG239" s="27" t="e">
        <f t="shared" si="632"/>
        <v>#REF!</v>
      </c>
      <c r="AH239" s="24" t="e">
        <f t="shared" si="539"/>
        <v>#REF!</v>
      </c>
    </row>
    <row r="240" spans="1:34" s="29" customFormat="1" x14ac:dyDescent="0.65">
      <c r="A240" s="304"/>
      <c r="B240" s="304"/>
      <c r="C240" s="287">
        <f>SUM(C239:D239)</f>
        <v>16554.10683760684</v>
      </c>
      <c r="D240" s="289"/>
      <c r="E240" s="287">
        <f>SUM(E239:F239)</f>
        <v>933.16666666666674</v>
      </c>
      <c r="F240" s="289"/>
      <c r="G240" s="287" t="e">
        <f>SUM(G239:H239)</f>
        <v>#REF!</v>
      </c>
      <c r="H240" s="289"/>
      <c r="I240" s="28"/>
      <c r="J240" s="287">
        <f>SUM(J239:K239)</f>
        <v>749.44444444444457</v>
      </c>
      <c r="K240" s="289"/>
      <c r="L240" s="287">
        <f>SUM(L239:M239)</f>
        <v>185.125</v>
      </c>
      <c r="M240" s="289"/>
      <c r="N240" s="287" t="e">
        <f>SUM(N239:O239)</f>
        <v>#REF!</v>
      </c>
      <c r="O240" s="289"/>
      <c r="P240" s="287">
        <f>SUM(P239:Q239)</f>
        <v>365.51</v>
      </c>
      <c r="Q240" s="289"/>
      <c r="R240" s="287">
        <f>SUM(R239:S239)</f>
        <v>4.583333333333333</v>
      </c>
      <c r="S240" s="289"/>
      <c r="T240" s="287" t="e">
        <f>SUM(T239:U239)</f>
        <v>#REF!</v>
      </c>
      <c r="U240" s="289"/>
      <c r="V240" s="287" t="e">
        <f>SUM(V239:W239)</f>
        <v>#REF!</v>
      </c>
      <c r="W240" s="288"/>
      <c r="X240" s="289"/>
      <c r="Y240" s="287" t="e">
        <f>SUM(Y239:Z239)</f>
        <v>#REF!</v>
      </c>
      <c r="Z240" s="288"/>
      <c r="AA240" s="289"/>
      <c r="AB240" s="287" t="e">
        <f>SUM(AB239:AC239)</f>
        <v>#REF!</v>
      </c>
      <c r="AC240" s="288"/>
      <c r="AD240" s="289"/>
      <c r="AE240" s="287" t="e">
        <f>SUM(AE239:AF239)</f>
        <v>#REF!</v>
      </c>
      <c r="AF240" s="288"/>
      <c r="AG240" s="289"/>
    </row>
    <row r="242" spans="30:30" x14ac:dyDescent="0.65">
      <c r="AD242" s="85" t="e">
        <f>AA239+AD239</f>
        <v>#REF!</v>
      </c>
    </row>
  </sheetData>
  <mergeCells count="73">
    <mergeCell ref="AF8:AF9"/>
    <mergeCell ref="AG8:AG9"/>
    <mergeCell ref="AA8:AA9"/>
    <mergeCell ref="AB240:AD240"/>
    <mergeCell ref="AE240:AG240"/>
    <mergeCell ref="AB8:AB9"/>
    <mergeCell ref="AC8:AC9"/>
    <mergeCell ref="AD8:AD9"/>
    <mergeCell ref="AE8:AE9"/>
    <mergeCell ref="P240:Q240"/>
    <mergeCell ref="R240:S240"/>
    <mergeCell ref="T240:U240"/>
    <mergeCell ref="V240:X240"/>
    <mergeCell ref="Y240:AA240"/>
    <mergeCell ref="AE5:AG7"/>
    <mergeCell ref="Y5:AA7"/>
    <mergeCell ref="C7:D7"/>
    <mergeCell ref="V5:X7"/>
    <mergeCell ref="P7:Q7"/>
    <mergeCell ref="P5:U5"/>
    <mergeCell ref="P6:S6"/>
    <mergeCell ref="C5:H5"/>
    <mergeCell ref="G6:H6"/>
    <mergeCell ref="AB5:AD7"/>
    <mergeCell ref="R7:S7"/>
    <mergeCell ref="J7:K7"/>
    <mergeCell ref="L7:M7"/>
    <mergeCell ref="T6:U6"/>
    <mergeCell ref="T7:U7"/>
    <mergeCell ref="A5:A8"/>
    <mergeCell ref="B5:B8"/>
    <mergeCell ref="I5:I7"/>
    <mergeCell ref="C6:F6"/>
    <mergeCell ref="J6:M6"/>
    <mergeCell ref="J5:O5"/>
    <mergeCell ref="E7:F7"/>
    <mergeCell ref="G7:H7"/>
    <mergeCell ref="G8:G9"/>
    <mergeCell ref="H8:H9"/>
    <mergeCell ref="I8:I9"/>
    <mergeCell ref="J8:J9"/>
    <mergeCell ref="K8:K9"/>
    <mergeCell ref="L8:L9"/>
    <mergeCell ref="M8:M9"/>
    <mergeCell ref="N8:N9"/>
    <mergeCell ref="A10:B10"/>
    <mergeCell ref="A77:B77"/>
    <mergeCell ref="A144:B144"/>
    <mergeCell ref="A239:B240"/>
    <mergeCell ref="N6:O6"/>
    <mergeCell ref="N7:O7"/>
    <mergeCell ref="C240:D240"/>
    <mergeCell ref="E240:F240"/>
    <mergeCell ref="G240:H240"/>
    <mergeCell ref="J240:K240"/>
    <mergeCell ref="L240:M240"/>
    <mergeCell ref="N240:O240"/>
    <mergeCell ref="C8:C9"/>
    <mergeCell ref="D8:D9"/>
    <mergeCell ref="E8:E9"/>
    <mergeCell ref="F8:F9"/>
    <mergeCell ref="O8:O9"/>
    <mergeCell ref="P8:P9"/>
    <mergeCell ref="R8:R9"/>
    <mergeCell ref="S8:S9"/>
    <mergeCell ref="T8:T9"/>
    <mergeCell ref="Q8:Q9"/>
    <mergeCell ref="Z8:Z9"/>
    <mergeCell ref="U8:U9"/>
    <mergeCell ref="V8:V9"/>
    <mergeCell ref="W8:W9"/>
    <mergeCell ref="X8:X9"/>
    <mergeCell ref="Y8:Y9"/>
  </mergeCells>
  <printOptions horizontalCentered="1"/>
  <pageMargins left="0.7" right="0.7" top="0.75" bottom="0.75" header="0.3" footer="0.3"/>
  <pageSetup paperSize="8" scale="8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C240"/>
  <sheetViews>
    <sheetView topLeftCell="K1" workbookViewId="0">
      <selection activeCell="Q18" sqref="Q18"/>
    </sheetView>
  </sheetViews>
  <sheetFormatPr defaultRowHeight="21.6" x14ac:dyDescent="0.65"/>
  <cols>
    <col min="1" max="1" width="9" customWidth="1"/>
    <col min="2" max="2" width="45.19921875" customWidth="1"/>
    <col min="3" max="3" width="9.19921875" style="3" customWidth="1"/>
    <col min="4" max="4" width="8.59765625" style="3" customWidth="1"/>
    <col min="5" max="5" width="9.19921875" style="3" customWidth="1"/>
    <col min="6" max="6" width="8.8984375" style="3" customWidth="1"/>
    <col min="7" max="7" width="9.3984375" style="3" customWidth="1"/>
    <col min="8" max="8" width="9" style="3" customWidth="1"/>
    <col min="9" max="10" width="8.59765625" style="3" customWidth="1"/>
    <col min="11" max="11" width="9" style="3" customWidth="1"/>
    <col min="12" max="12" width="9.5" style="3" customWidth="1"/>
    <col min="13" max="13" width="9" style="7" customWidth="1"/>
    <col min="14" max="14" width="8.59765625" style="7" customWidth="1"/>
    <col min="15" max="15" width="8.69921875" style="7" customWidth="1"/>
    <col min="16" max="16" width="8.8984375" style="7" customWidth="1"/>
    <col min="17" max="17" width="9.69921875" style="7" customWidth="1"/>
    <col min="18" max="18" width="8.8984375" style="7" customWidth="1"/>
    <col min="19" max="19" width="8.59765625" style="7" customWidth="1"/>
    <col min="20" max="20" width="8.69921875" style="7" customWidth="1"/>
    <col min="21" max="21" width="9" style="7" customWidth="1"/>
    <col min="22" max="22" width="9.19921875" style="7" customWidth="1"/>
    <col min="23" max="26" width="8.8984375" style="3" customWidth="1"/>
    <col min="27" max="27" width="8.3984375" style="3" customWidth="1"/>
    <col min="28" max="31" width="9.19921875" style="3" customWidth="1"/>
    <col min="32" max="34" width="8.8984375" style="3" customWidth="1"/>
    <col min="35" max="35" width="9.8984375" style="10" customWidth="1"/>
    <col min="36" max="36" width="10.8984375" style="3" customWidth="1"/>
    <col min="37" max="37" width="11.19921875" style="3" customWidth="1"/>
    <col min="38" max="38" width="10.09765625" style="3" customWidth="1"/>
    <col min="39" max="39" width="9" style="3" customWidth="1"/>
    <col min="40" max="40" width="8.8984375" style="3" customWidth="1"/>
    <col min="41" max="45" width="9.19921875" style="3" customWidth="1"/>
    <col min="46" max="65" width="8.8984375" style="3" customWidth="1"/>
    <col min="66" max="67" width="8.8984375" style="3" hidden="1" customWidth="1"/>
    <col min="68" max="68" width="8.8984375" style="10" customWidth="1"/>
    <col min="69" max="83" width="8.09765625" style="3" customWidth="1"/>
    <col min="84" max="84" width="9.3984375" style="3" customWidth="1"/>
    <col min="85" max="85" width="9.5" style="3" customWidth="1"/>
    <col min="86" max="86" width="9" style="3" customWidth="1"/>
    <col min="87" max="87" width="9.59765625" style="3" customWidth="1"/>
    <col min="88" max="88" width="9.3984375" style="11" customWidth="1"/>
    <col min="89" max="133" width="9" style="11"/>
  </cols>
  <sheetData>
    <row r="2" spans="1:133" ht="22.5" customHeight="1" x14ac:dyDescent="0.35">
      <c r="A2" s="62" t="s">
        <v>247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87"/>
      <c r="N2" s="87"/>
      <c r="O2" s="87"/>
      <c r="P2" s="87"/>
      <c r="Q2" s="87"/>
      <c r="R2" s="87"/>
      <c r="S2" s="87"/>
      <c r="T2" s="87"/>
      <c r="U2" s="87"/>
      <c r="V2" s="87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  <row r="3" spans="1:133" ht="22.5" customHeight="1" x14ac:dyDescent="0.3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87"/>
      <c r="N3" s="87"/>
      <c r="O3" s="87"/>
      <c r="P3" s="87"/>
      <c r="Q3" s="87"/>
      <c r="R3" s="87"/>
      <c r="S3" s="87"/>
      <c r="T3" s="87"/>
      <c r="U3" s="87"/>
      <c r="V3" s="87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</row>
    <row r="4" spans="1:133" ht="22.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88"/>
      <c r="N4" s="88"/>
      <c r="O4" s="88"/>
      <c r="P4" s="88"/>
      <c r="Q4" s="88"/>
      <c r="R4" s="88"/>
      <c r="S4" s="88"/>
      <c r="T4" s="88"/>
      <c r="U4" s="88"/>
      <c r="V4" s="88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</row>
    <row r="5" spans="1:133" s="1" customFormat="1" ht="22.5" customHeight="1" x14ac:dyDescent="0.25">
      <c r="A5" s="371" t="s">
        <v>0</v>
      </c>
      <c r="B5" s="371" t="s">
        <v>1</v>
      </c>
      <c r="C5" s="240" t="s">
        <v>2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2"/>
      <c r="AJ5" s="243" t="s">
        <v>3</v>
      </c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5"/>
      <c r="BQ5" s="246" t="s">
        <v>4</v>
      </c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8"/>
      <c r="CG5" s="249" t="s">
        <v>185</v>
      </c>
      <c r="CH5" s="250"/>
      <c r="CI5" s="251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</row>
    <row r="6" spans="1:133" s="1" customFormat="1" ht="22.5" customHeight="1" x14ac:dyDescent="0.25">
      <c r="A6" s="372"/>
      <c r="B6" s="372"/>
      <c r="C6" s="216" t="s">
        <v>248</v>
      </c>
      <c r="D6" s="217"/>
      <c r="E6" s="217"/>
      <c r="F6" s="217"/>
      <c r="G6" s="217"/>
      <c r="H6" s="217"/>
      <c r="I6" s="217"/>
      <c r="J6" s="217"/>
      <c r="K6" s="217"/>
      <c r="L6" s="218"/>
      <c r="M6" s="216" t="s">
        <v>249</v>
      </c>
      <c r="N6" s="217"/>
      <c r="O6" s="217"/>
      <c r="P6" s="217"/>
      <c r="Q6" s="217"/>
      <c r="R6" s="217"/>
      <c r="S6" s="217"/>
      <c r="T6" s="217"/>
      <c r="U6" s="217"/>
      <c r="V6" s="218"/>
      <c r="W6" s="216" t="s">
        <v>250</v>
      </c>
      <c r="X6" s="217"/>
      <c r="Y6" s="217"/>
      <c r="Z6" s="217"/>
      <c r="AA6" s="217"/>
      <c r="AB6" s="217"/>
      <c r="AC6" s="217"/>
      <c r="AD6" s="217"/>
      <c r="AE6" s="217"/>
      <c r="AF6" s="218"/>
      <c r="AG6" s="204" t="s">
        <v>5</v>
      </c>
      <c r="AH6" s="380"/>
      <c r="AI6" s="258" t="s">
        <v>187</v>
      </c>
      <c r="AJ6" s="261" t="s">
        <v>248</v>
      </c>
      <c r="AK6" s="262"/>
      <c r="AL6" s="262"/>
      <c r="AM6" s="262"/>
      <c r="AN6" s="262"/>
      <c r="AO6" s="262"/>
      <c r="AP6" s="262"/>
      <c r="AQ6" s="262"/>
      <c r="AR6" s="262"/>
      <c r="AS6" s="263"/>
      <c r="AT6" s="261" t="s">
        <v>249</v>
      </c>
      <c r="AU6" s="262"/>
      <c r="AV6" s="262"/>
      <c r="AW6" s="262"/>
      <c r="AX6" s="262"/>
      <c r="AY6" s="262"/>
      <c r="AZ6" s="262"/>
      <c r="BA6" s="262"/>
      <c r="BB6" s="262"/>
      <c r="BC6" s="263"/>
      <c r="BD6" s="261" t="s">
        <v>250</v>
      </c>
      <c r="BE6" s="262"/>
      <c r="BF6" s="262"/>
      <c r="BG6" s="262"/>
      <c r="BH6" s="262"/>
      <c r="BI6" s="262"/>
      <c r="BJ6" s="262"/>
      <c r="BK6" s="262"/>
      <c r="BL6" s="262"/>
      <c r="BM6" s="263"/>
      <c r="BN6" s="264" t="s">
        <v>186</v>
      </c>
      <c r="BO6" s="383"/>
      <c r="BP6" s="268" t="s">
        <v>188</v>
      </c>
      <c r="BQ6" s="271" t="s">
        <v>248</v>
      </c>
      <c r="BR6" s="272"/>
      <c r="BS6" s="272"/>
      <c r="BT6" s="272"/>
      <c r="BU6" s="273"/>
      <c r="BV6" s="271" t="s">
        <v>249</v>
      </c>
      <c r="BW6" s="272"/>
      <c r="BX6" s="272"/>
      <c r="BY6" s="272"/>
      <c r="BZ6" s="273"/>
      <c r="CA6" s="271" t="s">
        <v>250</v>
      </c>
      <c r="CB6" s="272"/>
      <c r="CC6" s="272"/>
      <c r="CD6" s="272"/>
      <c r="CE6" s="273"/>
      <c r="CF6" s="268" t="s">
        <v>189</v>
      </c>
      <c r="CG6" s="252"/>
      <c r="CH6" s="253"/>
      <c r="CI6" s="254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</row>
    <row r="7" spans="1:133" s="1" customFormat="1" x14ac:dyDescent="0.25">
      <c r="A7" s="372"/>
      <c r="B7" s="372"/>
      <c r="C7" s="208" t="s">
        <v>6</v>
      </c>
      <c r="D7" s="378"/>
      <c r="E7" s="378"/>
      <c r="F7" s="379"/>
      <c r="G7" s="213" t="s">
        <v>179</v>
      </c>
      <c r="H7" s="208" t="s">
        <v>7</v>
      </c>
      <c r="I7" s="378"/>
      <c r="J7" s="378"/>
      <c r="K7" s="379"/>
      <c r="L7" s="213" t="s">
        <v>179</v>
      </c>
      <c r="M7" s="208" t="s">
        <v>6</v>
      </c>
      <c r="N7" s="378"/>
      <c r="O7" s="378"/>
      <c r="P7" s="379"/>
      <c r="Q7" s="213" t="s">
        <v>179</v>
      </c>
      <c r="R7" s="208" t="s">
        <v>7</v>
      </c>
      <c r="S7" s="378"/>
      <c r="T7" s="378"/>
      <c r="U7" s="379"/>
      <c r="V7" s="213" t="s">
        <v>179</v>
      </c>
      <c r="W7" s="208" t="s">
        <v>6</v>
      </c>
      <c r="X7" s="378"/>
      <c r="Y7" s="378"/>
      <c r="Z7" s="379"/>
      <c r="AA7" s="213" t="s">
        <v>179</v>
      </c>
      <c r="AB7" s="208" t="s">
        <v>7</v>
      </c>
      <c r="AC7" s="378"/>
      <c r="AD7" s="378"/>
      <c r="AE7" s="379"/>
      <c r="AF7" s="213" t="s">
        <v>179</v>
      </c>
      <c r="AG7" s="381"/>
      <c r="AH7" s="382"/>
      <c r="AI7" s="259"/>
      <c r="AJ7" s="219" t="s">
        <v>6</v>
      </c>
      <c r="AK7" s="220"/>
      <c r="AL7" s="220"/>
      <c r="AM7" s="377"/>
      <c r="AN7" s="274" t="s">
        <v>179</v>
      </c>
      <c r="AO7" s="219" t="s">
        <v>7</v>
      </c>
      <c r="AP7" s="220"/>
      <c r="AQ7" s="220"/>
      <c r="AR7" s="377"/>
      <c r="AS7" s="229" t="s">
        <v>179</v>
      </c>
      <c r="AT7" s="219" t="s">
        <v>6</v>
      </c>
      <c r="AU7" s="220"/>
      <c r="AV7" s="220"/>
      <c r="AW7" s="377"/>
      <c r="AX7" s="229" t="s">
        <v>179</v>
      </c>
      <c r="AY7" s="219" t="s">
        <v>7</v>
      </c>
      <c r="AZ7" s="220"/>
      <c r="BA7" s="220"/>
      <c r="BB7" s="377"/>
      <c r="BC7" s="274" t="s">
        <v>179</v>
      </c>
      <c r="BD7" s="219" t="s">
        <v>6</v>
      </c>
      <c r="BE7" s="220"/>
      <c r="BF7" s="220"/>
      <c r="BG7" s="377"/>
      <c r="BH7" s="229" t="s">
        <v>179</v>
      </c>
      <c r="BI7" s="219" t="s">
        <v>7</v>
      </c>
      <c r="BJ7" s="220"/>
      <c r="BK7" s="220"/>
      <c r="BL7" s="377"/>
      <c r="BM7" s="229" t="s">
        <v>179</v>
      </c>
      <c r="BN7" s="384"/>
      <c r="BO7" s="385"/>
      <c r="BP7" s="269"/>
      <c r="BQ7" s="198" t="s">
        <v>6</v>
      </c>
      <c r="BR7" s="199"/>
      <c r="BS7" s="199"/>
      <c r="BT7" s="374"/>
      <c r="BU7" s="200" t="s">
        <v>179</v>
      </c>
      <c r="BV7" s="198" t="s">
        <v>6</v>
      </c>
      <c r="BW7" s="199"/>
      <c r="BX7" s="199"/>
      <c r="BY7" s="374"/>
      <c r="BZ7" s="235" t="s">
        <v>179</v>
      </c>
      <c r="CA7" s="198" t="s">
        <v>6</v>
      </c>
      <c r="CB7" s="199"/>
      <c r="CC7" s="199"/>
      <c r="CD7" s="374"/>
      <c r="CE7" s="235" t="s">
        <v>179</v>
      </c>
      <c r="CF7" s="269"/>
      <c r="CG7" s="252"/>
      <c r="CH7" s="253"/>
      <c r="CI7" s="254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</row>
    <row r="8" spans="1:133" s="1" customFormat="1" ht="22.5" customHeight="1" x14ac:dyDescent="0.25">
      <c r="A8" s="372"/>
      <c r="B8" s="372"/>
      <c r="C8" s="215" t="s">
        <v>8</v>
      </c>
      <c r="D8" s="375"/>
      <c r="E8" s="376"/>
      <c r="F8" s="211" t="s">
        <v>9</v>
      </c>
      <c r="G8" s="214"/>
      <c r="H8" s="215" t="s">
        <v>8</v>
      </c>
      <c r="I8" s="375"/>
      <c r="J8" s="376"/>
      <c r="K8" s="211" t="s">
        <v>9</v>
      </c>
      <c r="L8" s="214"/>
      <c r="M8" s="215" t="s">
        <v>8</v>
      </c>
      <c r="N8" s="375"/>
      <c r="O8" s="376"/>
      <c r="P8" s="211" t="s">
        <v>9</v>
      </c>
      <c r="Q8" s="277"/>
      <c r="R8" s="215" t="s">
        <v>8</v>
      </c>
      <c r="S8" s="375"/>
      <c r="T8" s="376"/>
      <c r="U8" s="211" t="s">
        <v>9</v>
      </c>
      <c r="V8" s="214"/>
      <c r="W8" s="215" t="s">
        <v>8</v>
      </c>
      <c r="X8" s="375"/>
      <c r="Y8" s="376"/>
      <c r="Z8" s="211" t="s">
        <v>9</v>
      </c>
      <c r="AA8" s="214"/>
      <c r="AB8" s="215" t="s">
        <v>8</v>
      </c>
      <c r="AC8" s="375"/>
      <c r="AD8" s="376"/>
      <c r="AE8" s="211" t="s">
        <v>9</v>
      </c>
      <c r="AF8" s="214"/>
      <c r="AG8" s="211" t="s">
        <v>180</v>
      </c>
      <c r="AH8" s="211" t="s">
        <v>181</v>
      </c>
      <c r="AI8" s="259"/>
      <c r="AJ8" s="280" t="s">
        <v>8</v>
      </c>
      <c r="AK8" s="281"/>
      <c r="AL8" s="282"/>
      <c r="AM8" s="227" t="s">
        <v>9</v>
      </c>
      <c r="AN8" s="275"/>
      <c r="AO8" s="280" t="s">
        <v>8</v>
      </c>
      <c r="AP8" s="281"/>
      <c r="AQ8" s="282"/>
      <c r="AR8" s="227" t="s">
        <v>9</v>
      </c>
      <c r="AS8" s="229"/>
      <c r="AT8" s="280" t="s">
        <v>8</v>
      </c>
      <c r="AU8" s="281"/>
      <c r="AV8" s="282"/>
      <c r="AW8" s="227" t="s">
        <v>9</v>
      </c>
      <c r="AX8" s="229"/>
      <c r="AY8" s="280" t="s">
        <v>8</v>
      </c>
      <c r="AZ8" s="281"/>
      <c r="BA8" s="282"/>
      <c r="BB8" s="227" t="s">
        <v>9</v>
      </c>
      <c r="BC8" s="275"/>
      <c r="BD8" s="280" t="s">
        <v>8</v>
      </c>
      <c r="BE8" s="281"/>
      <c r="BF8" s="282"/>
      <c r="BG8" s="227" t="s">
        <v>9</v>
      </c>
      <c r="BH8" s="229"/>
      <c r="BI8" s="280" t="s">
        <v>8</v>
      </c>
      <c r="BJ8" s="281"/>
      <c r="BK8" s="282"/>
      <c r="BL8" s="227" t="s">
        <v>9</v>
      </c>
      <c r="BM8" s="229"/>
      <c r="BN8" s="227" t="s">
        <v>180</v>
      </c>
      <c r="BO8" s="227" t="s">
        <v>181</v>
      </c>
      <c r="BP8" s="269"/>
      <c r="BQ8" s="232" t="s">
        <v>8</v>
      </c>
      <c r="BR8" s="233"/>
      <c r="BS8" s="234"/>
      <c r="BT8" s="238" t="s">
        <v>9</v>
      </c>
      <c r="BU8" s="200"/>
      <c r="BV8" s="232" t="s">
        <v>8</v>
      </c>
      <c r="BW8" s="233"/>
      <c r="BX8" s="234"/>
      <c r="BY8" s="238" t="s">
        <v>9</v>
      </c>
      <c r="BZ8" s="236"/>
      <c r="CA8" s="232" t="s">
        <v>8</v>
      </c>
      <c r="CB8" s="233"/>
      <c r="CC8" s="234"/>
      <c r="CD8" s="238" t="s">
        <v>9</v>
      </c>
      <c r="CE8" s="236"/>
      <c r="CF8" s="269"/>
      <c r="CG8" s="255"/>
      <c r="CH8" s="256"/>
      <c r="CI8" s="257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</row>
    <row r="9" spans="1:133" s="2" customFormat="1" ht="50.4" x14ac:dyDescent="0.25">
      <c r="A9" s="373"/>
      <c r="B9" s="373"/>
      <c r="C9" s="117" t="s">
        <v>10</v>
      </c>
      <c r="D9" s="117" t="s">
        <v>11</v>
      </c>
      <c r="E9" s="117" t="s">
        <v>12</v>
      </c>
      <c r="F9" s="370"/>
      <c r="G9" s="212"/>
      <c r="H9" s="117" t="s">
        <v>10</v>
      </c>
      <c r="I9" s="117" t="s">
        <v>11</v>
      </c>
      <c r="J9" s="117" t="s">
        <v>12</v>
      </c>
      <c r="K9" s="370"/>
      <c r="L9" s="212"/>
      <c r="M9" s="117" t="s">
        <v>10</v>
      </c>
      <c r="N9" s="117" t="s">
        <v>11</v>
      </c>
      <c r="O9" s="117" t="s">
        <v>12</v>
      </c>
      <c r="P9" s="370"/>
      <c r="Q9" s="278"/>
      <c r="R9" s="117" t="s">
        <v>10</v>
      </c>
      <c r="S9" s="117" t="s">
        <v>11</v>
      </c>
      <c r="T9" s="117" t="s">
        <v>12</v>
      </c>
      <c r="U9" s="370"/>
      <c r="V9" s="212"/>
      <c r="W9" s="117" t="s">
        <v>10</v>
      </c>
      <c r="X9" s="117" t="s">
        <v>11</v>
      </c>
      <c r="Y9" s="117" t="s">
        <v>12</v>
      </c>
      <c r="Z9" s="370"/>
      <c r="AA9" s="212"/>
      <c r="AB9" s="117" t="s">
        <v>10</v>
      </c>
      <c r="AC9" s="117" t="s">
        <v>11</v>
      </c>
      <c r="AD9" s="117" t="s">
        <v>12</v>
      </c>
      <c r="AE9" s="370"/>
      <c r="AF9" s="212"/>
      <c r="AG9" s="370"/>
      <c r="AH9" s="370"/>
      <c r="AI9" s="260"/>
      <c r="AJ9" s="116" t="s">
        <v>10</v>
      </c>
      <c r="AK9" s="116" t="s">
        <v>11</v>
      </c>
      <c r="AL9" s="116" t="s">
        <v>12</v>
      </c>
      <c r="AM9" s="228"/>
      <c r="AN9" s="276"/>
      <c r="AO9" s="116" t="s">
        <v>10</v>
      </c>
      <c r="AP9" s="116" t="s">
        <v>11</v>
      </c>
      <c r="AQ9" s="116" t="s">
        <v>12</v>
      </c>
      <c r="AR9" s="228"/>
      <c r="AS9" s="229"/>
      <c r="AT9" s="116" t="s">
        <v>10</v>
      </c>
      <c r="AU9" s="116" t="s">
        <v>11</v>
      </c>
      <c r="AV9" s="116" t="s">
        <v>12</v>
      </c>
      <c r="AW9" s="228"/>
      <c r="AX9" s="229"/>
      <c r="AY9" s="116" t="s">
        <v>10</v>
      </c>
      <c r="AZ9" s="116" t="s">
        <v>11</v>
      </c>
      <c r="BA9" s="116" t="s">
        <v>12</v>
      </c>
      <c r="BB9" s="228"/>
      <c r="BC9" s="276"/>
      <c r="BD9" s="116" t="s">
        <v>10</v>
      </c>
      <c r="BE9" s="116" t="s">
        <v>11</v>
      </c>
      <c r="BF9" s="116" t="s">
        <v>12</v>
      </c>
      <c r="BG9" s="228"/>
      <c r="BH9" s="229"/>
      <c r="BI9" s="116" t="s">
        <v>10</v>
      </c>
      <c r="BJ9" s="116" t="s">
        <v>11</v>
      </c>
      <c r="BK9" s="116" t="s">
        <v>12</v>
      </c>
      <c r="BL9" s="228"/>
      <c r="BM9" s="229"/>
      <c r="BN9" s="228"/>
      <c r="BO9" s="228"/>
      <c r="BP9" s="270"/>
      <c r="BQ9" s="115" t="s">
        <v>10</v>
      </c>
      <c r="BR9" s="115" t="s">
        <v>11</v>
      </c>
      <c r="BS9" s="115" t="s">
        <v>12</v>
      </c>
      <c r="BT9" s="239"/>
      <c r="BU9" s="200"/>
      <c r="BV9" s="115" t="s">
        <v>10</v>
      </c>
      <c r="BW9" s="115" t="s">
        <v>11</v>
      </c>
      <c r="BX9" s="115" t="s">
        <v>12</v>
      </c>
      <c r="BY9" s="239"/>
      <c r="BZ9" s="237"/>
      <c r="CA9" s="115" t="s">
        <v>10</v>
      </c>
      <c r="CB9" s="115" t="s">
        <v>11</v>
      </c>
      <c r="CC9" s="115" t="s">
        <v>12</v>
      </c>
      <c r="CD9" s="239"/>
      <c r="CE9" s="237"/>
      <c r="CF9" s="270"/>
      <c r="CG9" s="9" t="s">
        <v>6</v>
      </c>
      <c r="CH9" s="9" t="s">
        <v>7</v>
      </c>
      <c r="CI9" s="9" t="s">
        <v>179</v>
      </c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</row>
    <row r="10" spans="1:133" s="35" customFormat="1" ht="22.5" customHeight="1" x14ac:dyDescent="0.65">
      <c r="A10" s="364" t="s">
        <v>13</v>
      </c>
      <c r="B10" s="365"/>
      <c r="C10" s="33">
        <v>2947.8333333333335</v>
      </c>
      <c r="D10" s="33">
        <v>319</v>
      </c>
      <c r="E10" s="33">
        <v>494.77777777777783</v>
      </c>
      <c r="F10" s="33">
        <v>1585.6111111111113</v>
      </c>
      <c r="G10" s="33">
        <v>5347.2222222222217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89">
        <v>2769.333333333333</v>
      </c>
      <c r="N10" s="89">
        <v>254.2222222222222</v>
      </c>
      <c r="O10" s="89">
        <v>537.05555555555554</v>
      </c>
      <c r="P10" s="89">
        <v>1160.3888888888887</v>
      </c>
      <c r="Q10" s="89">
        <v>4721.0000000000009</v>
      </c>
      <c r="R10" s="89">
        <v>0</v>
      </c>
      <c r="S10" s="89">
        <v>0</v>
      </c>
      <c r="T10" s="89">
        <v>0</v>
      </c>
      <c r="U10" s="89">
        <v>0</v>
      </c>
      <c r="V10" s="33">
        <v>0</v>
      </c>
      <c r="W10" s="33">
        <v>205.61111111111111</v>
      </c>
      <c r="X10" s="33">
        <v>13.944444444444445</v>
      </c>
      <c r="Y10" s="33">
        <v>60.222222222222221</v>
      </c>
      <c r="Z10" s="33">
        <v>205.00000000000003</v>
      </c>
      <c r="AA10" s="33">
        <v>484.77777777777783</v>
      </c>
      <c r="AB10" s="33">
        <v>0</v>
      </c>
      <c r="AC10" s="33">
        <v>0</v>
      </c>
      <c r="AD10" s="33">
        <v>0</v>
      </c>
      <c r="AE10" s="33">
        <v>0.30769230769230771</v>
      </c>
      <c r="AF10" s="33">
        <v>0.30769230769230771</v>
      </c>
      <c r="AG10" s="33">
        <v>0</v>
      </c>
      <c r="AH10" s="33">
        <v>0</v>
      </c>
      <c r="AI10" s="48">
        <v>5276.6025641025644</v>
      </c>
      <c r="AJ10" s="33">
        <v>210.80555555555557</v>
      </c>
      <c r="AK10" s="33">
        <v>4.5</v>
      </c>
      <c r="AL10" s="33">
        <v>0</v>
      </c>
      <c r="AM10" s="33">
        <v>0.5</v>
      </c>
      <c r="AN10" s="33">
        <v>215.80555555555557</v>
      </c>
      <c r="AO10" s="33">
        <v>7.7777777777777777</v>
      </c>
      <c r="AP10" s="33">
        <v>0</v>
      </c>
      <c r="AQ10" s="33">
        <v>0</v>
      </c>
      <c r="AR10" s="33">
        <v>0</v>
      </c>
      <c r="AS10" s="33">
        <v>7.7777777777777777</v>
      </c>
      <c r="AT10" s="33">
        <v>188.05555555555557</v>
      </c>
      <c r="AU10" s="33">
        <v>1.0833333333333335</v>
      </c>
      <c r="AV10" s="33">
        <v>0</v>
      </c>
      <c r="AW10" s="33">
        <v>0.75</v>
      </c>
      <c r="AX10" s="33">
        <v>189.88888888888891</v>
      </c>
      <c r="AY10" s="33">
        <v>7.7777777777777777</v>
      </c>
      <c r="AZ10" s="33">
        <v>0</v>
      </c>
      <c r="BA10" s="33">
        <v>0</v>
      </c>
      <c r="BB10" s="33">
        <v>3</v>
      </c>
      <c r="BC10" s="33">
        <v>10.777777777777779</v>
      </c>
      <c r="BD10" s="33">
        <v>13.333333333333334</v>
      </c>
      <c r="BE10" s="33">
        <v>0</v>
      </c>
      <c r="BF10" s="33">
        <v>0</v>
      </c>
      <c r="BG10" s="33">
        <v>0.625</v>
      </c>
      <c r="BH10" s="33">
        <v>13.958333333333334</v>
      </c>
      <c r="BI10" s="33">
        <v>7</v>
      </c>
      <c r="BJ10" s="33">
        <v>0</v>
      </c>
      <c r="BK10" s="33">
        <v>0</v>
      </c>
      <c r="BL10" s="33">
        <v>0</v>
      </c>
      <c r="BM10" s="33">
        <v>7</v>
      </c>
      <c r="BN10" s="33">
        <v>0</v>
      </c>
      <c r="BO10" s="33">
        <v>0</v>
      </c>
      <c r="BP10" s="48">
        <v>218.34490740740742</v>
      </c>
      <c r="BQ10" s="33">
        <v>146.16666666666669</v>
      </c>
      <c r="BR10" s="33">
        <v>0</v>
      </c>
      <c r="BS10" s="33">
        <v>0</v>
      </c>
      <c r="BT10" s="33">
        <v>0</v>
      </c>
      <c r="BU10" s="33">
        <v>146.16666666666669</v>
      </c>
      <c r="BV10" s="33">
        <v>126.83333333333334</v>
      </c>
      <c r="BW10" s="33">
        <v>0</v>
      </c>
      <c r="BX10" s="33">
        <v>0</v>
      </c>
      <c r="BY10" s="33">
        <v>0.25</v>
      </c>
      <c r="BZ10" s="33">
        <v>127.08333333333334</v>
      </c>
      <c r="CA10" s="33">
        <v>0.91666666666666663</v>
      </c>
      <c r="CB10" s="33">
        <v>0</v>
      </c>
      <c r="CC10" s="33">
        <v>0</v>
      </c>
      <c r="CD10" s="33">
        <v>0</v>
      </c>
      <c r="CE10" s="33">
        <v>0.91666666666666663</v>
      </c>
      <c r="CF10" s="48">
        <v>137.08333333333331</v>
      </c>
      <c r="CG10" s="33">
        <v>5623.4097222222226</v>
      </c>
      <c r="CH10" s="33">
        <v>8.6210826210826212</v>
      </c>
      <c r="CI10" s="33">
        <v>5632.0308048433053</v>
      </c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</row>
    <row r="11" spans="1:133" s="35" customFormat="1" x14ac:dyDescent="0.65">
      <c r="A11" s="14" t="s">
        <v>14</v>
      </c>
      <c r="B11" s="14"/>
      <c r="C11" s="36">
        <v>575.94444444444434</v>
      </c>
      <c r="D11" s="36">
        <v>0</v>
      </c>
      <c r="E11" s="36">
        <v>0.16666666666666666</v>
      </c>
      <c r="F11" s="36">
        <v>8.5</v>
      </c>
      <c r="G11" s="36">
        <v>584.61111111111109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40">
        <v>489.55555555555554</v>
      </c>
      <c r="N11" s="40">
        <v>0.16666666666666666</v>
      </c>
      <c r="O11" s="40">
        <v>0</v>
      </c>
      <c r="P11" s="40">
        <v>11.333333333333334</v>
      </c>
      <c r="Q11" s="40">
        <v>501.05555555555554</v>
      </c>
      <c r="R11" s="40">
        <v>0</v>
      </c>
      <c r="S11" s="40">
        <v>0</v>
      </c>
      <c r="T11" s="40">
        <v>0</v>
      </c>
      <c r="U11" s="40">
        <v>0</v>
      </c>
      <c r="V11" s="36">
        <v>0</v>
      </c>
      <c r="W11" s="36">
        <v>3.1666666666666665</v>
      </c>
      <c r="X11" s="36">
        <v>0</v>
      </c>
      <c r="Y11" s="36">
        <v>0</v>
      </c>
      <c r="Z11" s="36">
        <v>0.33333333333333331</v>
      </c>
      <c r="AA11" s="36">
        <v>3.5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49">
        <v>544.58333333333326</v>
      </c>
      <c r="AJ11" s="36">
        <v>58.75</v>
      </c>
      <c r="AK11" s="36">
        <v>0</v>
      </c>
      <c r="AL11" s="36">
        <v>0</v>
      </c>
      <c r="AM11" s="36">
        <v>0.25</v>
      </c>
      <c r="AN11" s="36">
        <v>59</v>
      </c>
      <c r="AO11" s="36">
        <v>0</v>
      </c>
      <c r="AP11" s="36">
        <v>0</v>
      </c>
      <c r="AQ11" s="40">
        <v>0</v>
      </c>
      <c r="AR11" s="40">
        <v>0</v>
      </c>
      <c r="AS11" s="36">
        <v>0</v>
      </c>
      <c r="AT11" s="69">
        <v>57.666666666666671</v>
      </c>
      <c r="AU11" s="40">
        <v>0</v>
      </c>
      <c r="AV11" s="40">
        <v>0</v>
      </c>
      <c r="AW11" s="40">
        <v>0</v>
      </c>
      <c r="AX11" s="36">
        <v>57.666666666666671</v>
      </c>
      <c r="AY11" s="40">
        <v>0</v>
      </c>
      <c r="AZ11" s="40">
        <v>0</v>
      </c>
      <c r="BA11" s="40">
        <v>0</v>
      </c>
      <c r="BB11" s="40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49">
        <v>58.333333333333336</v>
      </c>
      <c r="BQ11" s="36">
        <v>22.083333333333332</v>
      </c>
      <c r="BR11" s="36">
        <v>0</v>
      </c>
      <c r="BS11" s="36">
        <v>0</v>
      </c>
      <c r="BT11" s="36">
        <v>0</v>
      </c>
      <c r="BU11" s="36">
        <v>22.083333333333332</v>
      </c>
      <c r="BV11" s="36">
        <v>18.333333333333332</v>
      </c>
      <c r="BW11" s="36">
        <v>0</v>
      </c>
      <c r="BX11" s="36">
        <v>0</v>
      </c>
      <c r="BY11" s="36">
        <v>0.25</v>
      </c>
      <c r="BZ11" s="36">
        <v>18.583333333333332</v>
      </c>
      <c r="CA11" s="36">
        <v>0</v>
      </c>
      <c r="CB11" s="36">
        <v>0</v>
      </c>
      <c r="CC11" s="36">
        <v>0</v>
      </c>
      <c r="CD11" s="36">
        <v>0</v>
      </c>
      <c r="CE11" s="36">
        <v>0</v>
      </c>
      <c r="CF11" s="49">
        <v>20.333333333333332</v>
      </c>
      <c r="CG11" s="36">
        <v>623.25</v>
      </c>
      <c r="CH11" s="36">
        <v>0</v>
      </c>
      <c r="CI11" s="36">
        <v>623.25</v>
      </c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</row>
    <row r="12" spans="1:133" s="35" customFormat="1" x14ac:dyDescent="0.65">
      <c r="A12" s="14"/>
      <c r="B12" s="14" t="s">
        <v>15</v>
      </c>
      <c r="C12" s="36">
        <v>151.55555555555554</v>
      </c>
      <c r="D12" s="36">
        <v>0</v>
      </c>
      <c r="E12" s="36">
        <v>0.16666666666666666</v>
      </c>
      <c r="F12" s="36">
        <v>4.5</v>
      </c>
      <c r="G12" s="36">
        <v>156.22222222222223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40">
        <v>131</v>
      </c>
      <c r="N12" s="40">
        <v>0.16666666666666666</v>
      </c>
      <c r="O12" s="40">
        <v>0</v>
      </c>
      <c r="P12" s="40">
        <v>11.333333333333334</v>
      </c>
      <c r="Q12" s="40">
        <v>142.5</v>
      </c>
      <c r="R12" s="40">
        <v>0</v>
      </c>
      <c r="S12" s="40">
        <v>0</v>
      </c>
      <c r="T12" s="40">
        <v>0</v>
      </c>
      <c r="U12" s="40">
        <v>0</v>
      </c>
      <c r="V12" s="36">
        <v>0</v>
      </c>
      <c r="W12" s="36">
        <v>0.5</v>
      </c>
      <c r="X12" s="36">
        <v>0</v>
      </c>
      <c r="Y12" s="36">
        <v>0</v>
      </c>
      <c r="Z12" s="36">
        <v>0.33333333333333331</v>
      </c>
      <c r="AA12" s="36">
        <v>0.83333333333333326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49">
        <v>149.77777777777777</v>
      </c>
      <c r="AJ12" s="36">
        <v>14.5</v>
      </c>
      <c r="AK12" s="36">
        <v>0</v>
      </c>
      <c r="AL12" s="36">
        <v>0</v>
      </c>
      <c r="AM12" s="36">
        <v>0</v>
      </c>
      <c r="AN12" s="36">
        <v>14.5</v>
      </c>
      <c r="AO12" s="36">
        <v>0</v>
      </c>
      <c r="AP12" s="36">
        <v>0</v>
      </c>
      <c r="AQ12" s="40">
        <v>0</v>
      </c>
      <c r="AR12" s="40">
        <v>0</v>
      </c>
      <c r="AS12" s="36">
        <v>0</v>
      </c>
      <c r="AT12" s="69">
        <v>15.166666666666668</v>
      </c>
      <c r="AU12" s="40">
        <v>0</v>
      </c>
      <c r="AV12" s="40">
        <v>0</v>
      </c>
      <c r="AW12" s="40">
        <v>0</v>
      </c>
      <c r="AX12" s="36">
        <v>15.166666666666668</v>
      </c>
      <c r="AY12" s="40">
        <v>0</v>
      </c>
      <c r="AZ12" s="40">
        <v>0</v>
      </c>
      <c r="BA12" s="40">
        <v>0</v>
      </c>
      <c r="BB12" s="40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49">
        <v>14.833333333333334</v>
      </c>
      <c r="BQ12" s="36">
        <v>6.5</v>
      </c>
      <c r="BR12" s="36">
        <v>0</v>
      </c>
      <c r="BS12" s="36">
        <v>0</v>
      </c>
      <c r="BT12" s="36">
        <v>0</v>
      </c>
      <c r="BU12" s="36">
        <v>6.5</v>
      </c>
      <c r="BV12" s="36">
        <v>5.5</v>
      </c>
      <c r="BW12" s="36">
        <v>0</v>
      </c>
      <c r="BX12" s="36">
        <v>0</v>
      </c>
      <c r="BY12" s="36">
        <v>0.25</v>
      </c>
      <c r="BZ12" s="36">
        <v>5.75</v>
      </c>
      <c r="CA12" s="36">
        <v>0</v>
      </c>
      <c r="CB12" s="36">
        <v>0</v>
      </c>
      <c r="CC12" s="36">
        <v>0</v>
      </c>
      <c r="CD12" s="36">
        <v>0</v>
      </c>
      <c r="CE12" s="36">
        <v>0</v>
      </c>
      <c r="CF12" s="49">
        <v>6.125</v>
      </c>
      <c r="CG12" s="36">
        <v>170.73611111111114</v>
      </c>
      <c r="CH12" s="36">
        <v>0</v>
      </c>
      <c r="CI12" s="36">
        <v>170.73611111111114</v>
      </c>
      <c r="CJ12" s="51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</row>
    <row r="13" spans="1:133" x14ac:dyDescent="0.65">
      <c r="A13" s="18"/>
      <c r="B13" s="18" t="s">
        <v>16</v>
      </c>
      <c r="C13" s="37">
        <v>59.5</v>
      </c>
      <c r="D13" s="37"/>
      <c r="E13" s="37">
        <v>0.16666666666666666</v>
      </c>
      <c r="F13" s="37">
        <v>1.5</v>
      </c>
      <c r="G13" s="37">
        <v>61.166666666666664</v>
      </c>
      <c r="H13" s="37"/>
      <c r="I13" s="37"/>
      <c r="J13" s="37"/>
      <c r="K13" s="37"/>
      <c r="L13" s="37">
        <v>0</v>
      </c>
      <c r="M13" s="38">
        <v>41.333333333333336</v>
      </c>
      <c r="N13" s="38">
        <v>0.16666666666666666</v>
      </c>
      <c r="O13" s="38"/>
      <c r="P13" s="38">
        <v>11.333333333333334</v>
      </c>
      <c r="Q13" s="38">
        <v>52.833333333333336</v>
      </c>
      <c r="R13" s="38"/>
      <c r="S13" s="38"/>
      <c r="T13" s="38"/>
      <c r="U13" s="38"/>
      <c r="V13" s="37">
        <v>0</v>
      </c>
      <c r="W13" s="37"/>
      <c r="X13" s="37"/>
      <c r="Y13" s="37"/>
      <c r="Z13" s="37"/>
      <c r="AA13" s="37">
        <v>0</v>
      </c>
      <c r="AB13" s="37"/>
      <c r="AC13" s="37"/>
      <c r="AD13" s="37"/>
      <c r="AE13" s="37"/>
      <c r="AF13" s="37">
        <v>0</v>
      </c>
      <c r="AG13" s="37"/>
      <c r="AH13" s="37"/>
      <c r="AI13" s="50">
        <v>57</v>
      </c>
      <c r="AJ13" s="37">
        <v>3</v>
      </c>
      <c r="AK13" s="37"/>
      <c r="AL13" s="37"/>
      <c r="AM13" s="37"/>
      <c r="AN13" s="37">
        <v>3</v>
      </c>
      <c r="AO13" s="37"/>
      <c r="AP13" s="37"/>
      <c r="AQ13" s="38"/>
      <c r="AR13" s="38"/>
      <c r="AS13" s="37">
        <v>0</v>
      </c>
      <c r="AT13" s="65">
        <v>4.166666666666667</v>
      </c>
      <c r="AU13" s="38"/>
      <c r="AV13" s="38"/>
      <c r="AW13" s="38"/>
      <c r="AX13" s="37">
        <v>4.166666666666667</v>
      </c>
      <c r="AY13" s="38"/>
      <c r="AZ13" s="38"/>
      <c r="BA13" s="38"/>
      <c r="BB13" s="38"/>
      <c r="BC13" s="37">
        <v>0</v>
      </c>
      <c r="BD13" s="37"/>
      <c r="BE13" s="37"/>
      <c r="BF13" s="37"/>
      <c r="BG13" s="37"/>
      <c r="BH13" s="37">
        <v>0</v>
      </c>
      <c r="BI13" s="37"/>
      <c r="BJ13" s="37"/>
      <c r="BK13" s="37"/>
      <c r="BL13" s="37"/>
      <c r="BM13" s="37">
        <v>0</v>
      </c>
      <c r="BN13" s="37"/>
      <c r="BO13" s="37"/>
      <c r="BP13" s="50">
        <v>3.5833333333333335</v>
      </c>
      <c r="BQ13" s="37">
        <v>6.5</v>
      </c>
      <c r="BR13" s="37"/>
      <c r="BS13" s="37"/>
      <c r="BT13" s="37"/>
      <c r="BU13" s="37">
        <v>6.5</v>
      </c>
      <c r="BV13" s="37">
        <v>5.5</v>
      </c>
      <c r="BW13" s="37"/>
      <c r="BX13" s="37"/>
      <c r="BY13" s="37"/>
      <c r="BZ13" s="37">
        <v>5.5</v>
      </c>
      <c r="CA13" s="37"/>
      <c r="CB13" s="37"/>
      <c r="CC13" s="37"/>
      <c r="CD13" s="37"/>
      <c r="CE13" s="37">
        <v>0</v>
      </c>
      <c r="CF13" s="50">
        <v>6</v>
      </c>
      <c r="CG13" s="37">
        <v>66.583333333333343</v>
      </c>
      <c r="CH13" s="37">
        <v>0</v>
      </c>
      <c r="CI13" s="37">
        <v>66.583333333333343</v>
      </c>
      <c r="CJ13" s="51"/>
    </row>
    <row r="14" spans="1:133" x14ac:dyDescent="0.65">
      <c r="A14" s="18"/>
      <c r="B14" s="18" t="s">
        <v>17</v>
      </c>
      <c r="C14" s="37">
        <v>92.055555555555557</v>
      </c>
      <c r="D14" s="37"/>
      <c r="E14" s="37"/>
      <c r="F14" s="37">
        <v>3</v>
      </c>
      <c r="G14" s="37">
        <v>95.055555555555557</v>
      </c>
      <c r="H14" s="37"/>
      <c r="I14" s="37"/>
      <c r="J14" s="37"/>
      <c r="K14" s="37"/>
      <c r="L14" s="37">
        <v>0</v>
      </c>
      <c r="M14" s="38">
        <v>89.666666666666671</v>
      </c>
      <c r="N14" s="38"/>
      <c r="O14" s="38"/>
      <c r="P14" s="38"/>
      <c r="Q14" s="38">
        <v>89.666666666666671</v>
      </c>
      <c r="R14" s="38"/>
      <c r="S14" s="38"/>
      <c r="T14" s="38"/>
      <c r="U14" s="38"/>
      <c r="V14" s="37">
        <v>0</v>
      </c>
      <c r="W14" s="37">
        <v>0.5</v>
      </c>
      <c r="X14" s="37"/>
      <c r="Y14" s="37"/>
      <c r="Z14" s="37">
        <v>0.33333333333333331</v>
      </c>
      <c r="AA14" s="37">
        <v>0.83333333333333326</v>
      </c>
      <c r="AB14" s="37"/>
      <c r="AC14" s="37"/>
      <c r="AD14" s="37"/>
      <c r="AE14" s="37"/>
      <c r="AF14" s="37">
        <v>0</v>
      </c>
      <c r="AG14" s="37"/>
      <c r="AH14" s="37"/>
      <c r="AI14" s="50">
        <v>92.777777777777786</v>
      </c>
      <c r="AJ14" s="37"/>
      <c r="AK14" s="37"/>
      <c r="AL14" s="37"/>
      <c r="AM14" s="37"/>
      <c r="AN14" s="37">
        <v>0</v>
      </c>
      <c r="AO14" s="37"/>
      <c r="AP14" s="37"/>
      <c r="AQ14" s="38"/>
      <c r="AR14" s="38"/>
      <c r="AS14" s="37">
        <v>0</v>
      </c>
      <c r="AT14" s="65"/>
      <c r="AU14" s="38"/>
      <c r="AV14" s="38"/>
      <c r="AW14" s="38"/>
      <c r="AX14" s="37">
        <v>0</v>
      </c>
      <c r="AY14" s="38"/>
      <c r="AZ14" s="38"/>
      <c r="BA14" s="38"/>
      <c r="BB14" s="38"/>
      <c r="BC14" s="37">
        <v>0</v>
      </c>
      <c r="BD14" s="37"/>
      <c r="BE14" s="37"/>
      <c r="BF14" s="37"/>
      <c r="BG14" s="37"/>
      <c r="BH14" s="37">
        <v>0</v>
      </c>
      <c r="BI14" s="37"/>
      <c r="BJ14" s="37"/>
      <c r="BK14" s="37"/>
      <c r="BL14" s="37"/>
      <c r="BM14" s="37">
        <v>0</v>
      </c>
      <c r="BN14" s="37"/>
      <c r="BO14" s="37"/>
      <c r="BP14" s="50">
        <v>0</v>
      </c>
      <c r="BQ14" s="37"/>
      <c r="BR14" s="37"/>
      <c r="BS14" s="37"/>
      <c r="BT14" s="37"/>
      <c r="BU14" s="37">
        <v>0</v>
      </c>
      <c r="BV14" s="37"/>
      <c r="BW14" s="37"/>
      <c r="BX14" s="37"/>
      <c r="BY14" s="37">
        <v>0.25</v>
      </c>
      <c r="BZ14" s="37">
        <v>0.25</v>
      </c>
      <c r="CA14" s="37"/>
      <c r="CB14" s="37"/>
      <c r="CC14" s="37"/>
      <c r="CD14" s="37"/>
      <c r="CE14" s="37">
        <v>0</v>
      </c>
      <c r="CF14" s="50">
        <v>0.125</v>
      </c>
      <c r="CG14" s="37">
        <v>92.902777777777786</v>
      </c>
      <c r="CH14" s="37">
        <v>0</v>
      </c>
      <c r="CI14" s="37">
        <v>92.902777777777786</v>
      </c>
      <c r="CJ14" s="51"/>
    </row>
    <row r="15" spans="1:133" x14ac:dyDescent="0.65">
      <c r="A15" s="18"/>
      <c r="B15" s="18" t="s">
        <v>18</v>
      </c>
      <c r="C15" s="37"/>
      <c r="D15" s="37"/>
      <c r="E15" s="37"/>
      <c r="F15" s="37"/>
      <c r="G15" s="37">
        <v>0</v>
      </c>
      <c r="H15" s="37"/>
      <c r="I15" s="37"/>
      <c r="J15" s="37"/>
      <c r="K15" s="37"/>
      <c r="L15" s="37">
        <v>0</v>
      </c>
      <c r="M15" s="38"/>
      <c r="N15" s="38"/>
      <c r="O15" s="38"/>
      <c r="P15" s="38"/>
      <c r="Q15" s="38">
        <v>0</v>
      </c>
      <c r="R15" s="38"/>
      <c r="S15" s="38"/>
      <c r="T15" s="38"/>
      <c r="U15" s="38"/>
      <c r="V15" s="37">
        <v>0</v>
      </c>
      <c r="W15" s="37"/>
      <c r="X15" s="37"/>
      <c r="Y15" s="37"/>
      <c r="Z15" s="37"/>
      <c r="AA15" s="37">
        <v>0</v>
      </c>
      <c r="AB15" s="37"/>
      <c r="AC15" s="37"/>
      <c r="AD15" s="37"/>
      <c r="AE15" s="37"/>
      <c r="AF15" s="37">
        <v>0</v>
      </c>
      <c r="AG15" s="37"/>
      <c r="AH15" s="37"/>
      <c r="AI15" s="50">
        <v>0</v>
      </c>
      <c r="AJ15" s="37">
        <v>2</v>
      </c>
      <c r="AK15" s="37"/>
      <c r="AL15" s="37"/>
      <c r="AM15" s="37"/>
      <c r="AN15" s="37">
        <v>2</v>
      </c>
      <c r="AO15" s="37"/>
      <c r="AP15" s="37"/>
      <c r="AQ15" s="38"/>
      <c r="AR15" s="38"/>
      <c r="AS15" s="37">
        <v>0</v>
      </c>
      <c r="AT15" s="65">
        <v>4.75</v>
      </c>
      <c r="AU15" s="38"/>
      <c r="AV15" s="38"/>
      <c r="AW15" s="38"/>
      <c r="AX15" s="37">
        <v>4.75</v>
      </c>
      <c r="AY15" s="38"/>
      <c r="AZ15" s="38"/>
      <c r="BA15" s="38"/>
      <c r="BB15" s="38"/>
      <c r="BC15" s="37">
        <v>0</v>
      </c>
      <c r="BD15" s="37"/>
      <c r="BE15" s="37"/>
      <c r="BF15" s="37"/>
      <c r="BG15" s="37"/>
      <c r="BH15" s="37">
        <v>0</v>
      </c>
      <c r="BI15" s="37"/>
      <c r="BJ15" s="37"/>
      <c r="BK15" s="37"/>
      <c r="BL15" s="37"/>
      <c r="BM15" s="37">
        <v>0</v>
      </c>
      <c r="BN15" s="37"/>
      <c r="BO15" s="37"/>
      <c r="BP15" s="50">
        <v>3.375</v>
      </c>
      <c r="BQ15" s="37"/>
      <c r="BR15" s="37"/>
      <c r="BS15" s="37"/>
      <c r="BT15" s="37"/>
      <c r="BU15" s="37">
        <v>0</v>
      </c>
      <c r="BV15" s="37"/>
      <c r="BW15" s="37"/>
      <c r="BX15" s="37"/>
      <c r="BY15" s="37"/>
      <c r="BZ15" s="37">
        <v>0</v>
      </c>
      <c r="CA15" s="37"/>
      <c r="CB15" s="37"/>
      <c r="CC15" s="37"/>
      <c r="CD15" s="37"/>
      <c r="CE15" s="37">
        <v>0</v>
      </c>
      <c r="CF15" s="50">
        <v>0</v>
      </c>
      <c r="CG15" s="37">
        <v>3.375</v>
      </c>
      <c r="CH15" s="37">
        <v>0</v>
      </c>
      <c r="CI15" s="37">
        <v>3.375</v>
      </c>
      <c r="CJ15" s="51"/>
    </row>
    <row r="16" spans="1:133" x14ac:dyDescent="0.65">
      <c r="A16" s="18"/>
      <c r="B16" s="18" t="s">
        <v>19</v>
      </c>
      <c r="C16" s="37"/>
      <c r="D16" s="37"/>
      <c r="E16" s="37"/>
      <c r="F16" s="37"/>
      <c r="G16" s="37">
        <v>0</v>
      </c>
      <c r="H16" s="37"/>
      <c r="I16" s="37"/>
      <c r="J16" s="37"/>
      <c r="K16" s="37"/>
      <c r="L16" s="37">
        <v>0</v>
      </c>
      <c r="M16" s="38"/>
      <c r="N16" s="38"/>
      <c r="O16" s="38"/>
      <c r="P16" s="38"/>
      <c r="Q16" s="38">
        <v>0</v>
      </c>
      <c r="R16" s="38"/>
      <c r="S16" s="38"/>
      <c r="T16" s="38"/>
      <c r="U16" s="38"/>
      <c r="V16" s="37">
        <v>0</v>
      </c>
      <c r="W16" s="37"/>
      <c r="X16" s="37"/>
      <c r="Y16" s="37"/>
      <c r="Z16" s="37"/>
      <c r="AA16" s="37">
        <v>0</v>
      </c>
      <c r="AB16" s="37"/>
      <c r="AC16" s="37"/>
      <c r="AD16" s="37"/>
      <c r="AE16" s="37"/>
      <c r="AF16" s="37">
        <v>0</v>
      </c>
      <c r="AG16" s="37"/>
      <c r="AH16" s="37"/>
      <c r="AI16" s="50">
        <v>0</v>
      </c>
      <c r="AJ16" s="37">
        <v>9.5</v>
      </c>
      <c r="AK16" s="37"/>
      <c r="AL16" s="37"/>
      <c r="AM16" s="37"/>
      <c r="AN16" s="37">
        <v>9.5</v>
      </c>
      <c r="AO16" s="37"/>
      <c r="AP16" s="37"/>
      <c r="AQ16" s="38"/>
      <c r="AR16" s="38"/>
      <c r="AS16" s="37">
        <v>0</v>
      </c>
      <c r="AT16" s="65">
        <v>6.25</v>
      </c>
      <c r="AU16" s="38"/>
      <c r="AV16" s="38"/>
      <c r="AW16" s="38"/>
      <c r="AX16" s="37">
        <v>6.25</v>
      </c>
      <c r="AY16" s="38"/>
      <c r="AZ16" s="38"/>
      <c r="BA16" s="38"/>
      <c r="BB16" s="38"/>
      <c r="BC16" s="37">
        <v>0</v>
      </c>
      <c r="BD16" s="37"/>
      <c r="BE16" s="37"/>
      <c r="BF16" s="37"/>
      <c r="BG16" s="37"/>
      <c r="BH16" s="37">
        <v>0</v>
      </c>
      <c r="BI16" s="37"/>
      <c r="BJ16" s="37"/>
      <c r="BK16" s="37"/>
      <c r="BL16" s="37"/>
      <c r="BM16" s="37">
        <v>0</v>
      </c>
      <c r="BN16" s="37"/>
      <c r="BO16" s="37"/>
      <c r="BP16" s="50">
        <v>7.875</v>
      </c>
      <c r="BQ16" s="37"/>
      <c r="BR16" s="37"/>
      <c r="BS16" s="37"/>
      <c r="BT16" s="37"/>
      <c r="BU16" s="37">
        <v>0</v>
      </c>
      <c r="BV16" s="37"/>
      <c r="BW16" s="37"/>
      <c r="BX16" s="37"/>
      <c r="BY16" s="37"/>
      <c r="BZ16" s="37">
        <v>0</v>
      </c>
      <c r="CA16" s="37"/>
      <c r="CB16" s="37"/>
      <c r="CC16" s="37"/>
      <c r="CD16" s="37"/>
      <c r="CE16" s="37">
        <v>0</v>
      </c>
      <c r="CF16" s="50">
        <v>0</v>
      </c>
      <c r="CG16" s="37">
        <v>7.875</v>
      </c>
      <c r="CH16" s="37">
        <v>0</v>
      </c>
      <c r="CI16" s="37">
        <v>7.875</v>
      </c>
      <c r="CJ16" s="51"/>
    </row>
    <row r="17" spans="1:133" s="35" customFormat="1" x14ac:dyDescent="0.65">
      <c r="A17" s="14"/>
      <c r="B17" s="14" t="s">
        <v>20</v>
      </c>
      <c r="C17" s="36">
        <v>285.61111111111109</v>
      </c>
      <c r="D17" s="36">
        <v>0</v>
      </c>
      <c r="E17" s="36">
        <v>0</v>
      </c>
      <c r="F17" s="36">
        <v>3.8333333333333335</v>
      </c>
      <c r="G17" s="36">
        <v>289.44444444444446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40">
        <v>257</v>
      </c>
      <c r="N17" s="40">
        <v>0</v>
      </c>
      <c r="O17" s="40">
        <v>0</v>
      </c>
      <c r="P17" s="40">
        <v>0</v>
      </c>
      <c r="Q17" s="40">
        <v>257</v>
      </c>
      <c r="R17" s="40">
        <v>0</v>
      </c>
      <c r="S17" s="40">
        <v>0</v>
      </c>
      <c r="T17" s="40">
        <v>0</v>
      </c>
      <c r="U17" s="40">
        <v>0</v>
      </c>
      <c r="V17" s="36">
        <v>0</v>
      </c>
      <c r="W17" s="36">
        <v>0.27777777777777779</v>
      </c>
      <c r="X17" s="36">
        <v>0</v>
      </c>
      <c r="Y17" s="36">
        <v>0</v>
      </c>
      <c r="Z17" s="36">
        <v>0</v>
      </c>
      <c r="AA17" s="36">
        <v>0.27777777777777779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49">
        <v>273.36111111111109</v>
      </c>
      <c r="AJ17" s="36">
        <v>36</v>
      </c>
      <c r="AK17" s="36">
        <v>0</v>
      </c>
      <c r="AL17" s="36">
        <v>0</v>
      </c>
      <c r="AM17" s="36">
        <v>0.25</v>
      </c>
      <c r="AN17" s="36">
        <v>36.25</v>
      </c>
      <c r="AO17" s="36">
        <v>0</v>
      </c>
      <c r="AP17" s="36">
        <v>0</v>
      </c>
      <c r="AQ17" s="40">
        <v>0</v>
      </c>
      <c r="AR17" s="40">
        <v>0</v>
      </c>
      <c r="AS17" s="36">
        <v>0</v>
      </c>
      <c r="AT17" s="69">
        <v>35.25</v>
      </c>
      <c r="AU17" s="40">
        <v>0</v>
      </c>
      <c r="AV17" s="40">
        <v>0</v>
      </c>
      <c r="AW17" s="40">
        <v>0</v>
      </c>
      <c r="AX17" s="36">
        <v>35.25</v>
      </c>
      <c r="AY17" s="40">
        <v>0</v>
      </c>
      <c r="AZ17" s="40">
        <v>0</v>
      </c>
      <c r="BA17" s="40">
        <v>0</v>
      </c>
      <c r="BB17" s="40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49">
        <v>35.75</v>
      </c>
      <c r="BQ17" s="36">
        <v>12.333333333333332</v>
      </c>
      <c r="BR17" s="36">
        <v>0</v>
      </c>
      <c r="BS17" s="36">
        <v>0</v>
      </c>
      <c r="BT17" s="36">
        <v>0</v>
      </c>
      <c r="BU17" s="36">
        <v>12.333333333333332</v>
      </c>
      <c r="BV17" s="36">
        <v>10.75</v>
      </c>
      <c r="BW17" s="36">
        <v>0</v>
      </c>
      <c r="BX17" s="36">
        <v>0</v>
      </c>
      <c r="BY17" s="36">
        <v>0</v>
      </c>
      <c r="BZ17" s="36">
        <v>10.75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49">
        <v>11.541666666666666</v>
      </c>
      <c r="CG17" s="36">
        <v>320.65277777777777</v>
      </c>
      <c r="CH17" s="36">
        <v>0</v>
      </c>
      <c r="CI17" s="36">
        <v>320.65277777777777</v>
      </c>
      <c r="CJ17" s="51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</row>
    <row r="18" spans="1:133" x14ac:dyDescent="0.65">
      <c r="A18" s="18"/>
      <c r="B18" s="18" t="s">
        <v>22</v>
      </c>
      <c r="C18" s="37">
        <v>150.05555555555554</v>
      </c>
      <c r="D18" s="37"/>
      <c r="E18" s="37"/>
      <c r="F18" s="37">
        <v>3.8333333333333335</v>
      </c>
      <c r="G18" s="37">
        <v>153.88888888888889</v>
      </c>
      <c r="H18" s="37"/>
      <c r="I18" s="37"/>
      <c r="J18" s="37"/>
      <c r="K18" s="37"/>
      <c r="L18" s="37">
        <v>0</v>
      </c>
      <c r="M18" s="38">
        <v>141.72222222222223</v>
      </c>
      <c r="N18" s="38"/>
      <c r="O18" s="38"/>
      <c r="P18" s="38"/>
      <c r="Q18" s="38">
        <v>141.72222222222223</v>
      </c>
      <c r="R18" s="38"/>
      <c r="S18" s="38"/>
      <c r="T18" s="38"/>
      <c r="U18" s="38"/>
      <c r="V18" s="37">
        <v>0</v>
      </c>
      <c r="W18" s="37">
        <v>0.27777777777777779</v>
      </c>
      <c r="X18" s="37"/>
      <c r="Y18" s="37"/>
      <c r="Z18" s="37"/>
      <c r="AA18" s="37">
        <v>0.27777777777777779</v>
      </c>
      <c r="AB18" s="37"/>
      <c r="AC18" s="37"/>
      <c r="AD18" s="37"/>
      <c r="AE18" s="37"/>
      <c r="AF18" s="37">
        <v>0</v>
      </c>
      <c r="AG18" s="37"/>
      <c r="AH18" s="37"/>
      <c r="AI18" s="50">
        <v>147.94444444444443</v>
      </c>
      <c r="AJ18" s="37">
        <v>29.333333333333332</v>
      </c>
      <c r="AK18" s="37"/>
      <c r="AL18" s="37"/>
      <c r="AM18" s="37">
        <v>0.25</v>
      </c>
      <c r="AN18" s="37">
        <v>29.583333333333332</v>
      </c>
      <c r="AO18" s="37"/>
      <c r="AP18" s="37"/>
      <c r="AQ18" s="38"/>
      <c r="AR18" s="38"/>
      <c r="AS18" s="37">
        <v>0</v>
      </c>
      <c r="AT18" s="65">
        <v>25.833333333333332</v>
      </c>
      <c r="AU18" s="38"/>
      <c r="AV18" s="38"/>
      <c r="AW18" s="38"/>
      <c r="AX18" s="37">
        <v>25.833333333333332</v>
      </c>
      <c r="AY18" s="38"/>
      <c r="AZ18" s="38"/>
      <c r="BA18" s="38"/>
      <c r="BB18" s="38"/>
      <c r="BC18" s="37">
        <v>0</v>
      </c>
      <c r="BD18" s="37"/>
      <c r="BE18" s="37"/>
      <c r="BF18" s="37"/>
      <c r="BG18" s="37"/>
      <c r="BH18" s="37">
        <v>0</v>
      </c>
      <c r="BI18" s="37"/>
      <c r="BJ18" s="37"/>
      <c r="BK18" s="37"/>
      <c r="BL18" s="37"/>
      <c r="BM18" s="37">
        <v>0</v>
      </c>
      <c r="BN18" s="37"/>
      <c r="BO18" s="37"/>
      <c r="BP18" s="50">
        <v>27.708333333333332</v>
      </c>
      <c r="BQ18" s="37">
        <v>7.5</v>
      </c>
      <c r="BR18" s="37"/>
      <c r="BS18" s="37"/>
      <c r="BT18" s="37"/>
      <c r="BU18" s="37">
        <v>7.5</v>
      </c>
      <c r="BV18" s="37">
        <v>7.583333333333333</v>
      </c>
      <c r="BW18" s="37"/>
      <c r="BX18" s="37"/>
      <c r="BY18" s="37"/>
      <c r="BZ18" s="37">
        <v>7.583333333333333</v>
      </c>
      <c r="CA18" s="37"/>
      <c r="CB18" s="37"/>
      <c r="CC18" s="37"/>
      <c r="CD18" s="37"/>
      <c r="CE18" s="37">
        <v>0</v>
      </c>
      <c r="CF18" s="50">
        <v>7.5416666666666661</v>
      </c>
      <c r="CG18" s="37">
        <v>183.1944444444444</v>
      </c>
      <c r="CH18" s="37">
        <v>0</v>
      </c>
      <c r="CI18" s="37">
        <v>183.1944444444444</v>
      </c>
      <c r="CJ18" s="51"/>
    </row>
    <row r="19" spans="1:133" x14ac:dyDescent="0.65">
      <c r="A19" s="18"/>
      <c r="B19" s="18" t="s">
        <v>23</v>
      </c>
      <c r="C19" s="37">
        <v>75</v>
      </c>
      <c r="D19" s="37"/>
      <c r="E19" s="37"/>
      <c r="F19" s="37"/>
      <c r="G19" s="37">
        <v>75</v>
      </c>
      <c r="H19" s="37"/>
      <c r="I19" s="37"/>
      <c r="J19" s="37"/>
      <c r="K19" s="37"/>
      <c r="L19" s="37">
        <v>0</v>
      </c>
      <c r="M19" s="38">
        <v>58.333333333333336</v>
      </c>
      <c r="N19" s="38"/>
      <c r="O19" s="38"/>
      <c r="P19" s="38"/>
      <c r="Q19" s="38">
        <v>58.333333333333336</v>
      </c>
      <c r="R19" s="38"/>
      <c r="S19" s="38"/>
      <c r="T19" s="38"/>
      <c r="U19" s="38"/>
      <c r="V19" s="37">
        <v>0</v>
      </c>
      <c r="W19" s="37"/>
      <c r="X19" s="37"/>
      <c r="Y19" s="37"/>
      <c r="Z19" s="37"/>
      <c r="AA19" s="37">
        <v>0</v>
      </c>
      <c r="AB19" s="37"/>
      <c r="AC19" s="37"/>
      <c r="AD19" s="37"/>
      <c r="AE19" s="37"/>
      <c r="AF19" s="37">
        <v>0</v>
      </c>
      <c r="AG19" s="37"/>
      <c r="AH19" s="37"/>
      <c r="AI19" s="50">
        <v>66.666666666666671</v>
      </c>
      <c r="AJ19" s="37"/>
      <c r="AK19" s="37"/>
      <c r="AL19" s="37"/>
      <c r="AM19" s="37"/>
      <c r="AN19" s="37">
        <v>0</v>
      </c>
      <c r="AO19" s="37"/>
      <c r="AP19" s="37"/>
      <c r="AQ19" s="38"/>
      <c r="AR19" s="38"/>
      <c r="AS19" s="37">
        <v>0</v>
      </c>
      <c r="AT19" s="65"/>
      <c r="AU19" s="38"/>
      <c r="AV19" s="38"/>
      <c r="AW19" s="38"/>
      <c r="AX19" s="37">
        <v>0</v>
      </c>
      <c r="AY19" s="38"/>
      <c r="AZ19" s="38"/>
      <c r="BA19" s="38"/>
      <c r="BB19" s="38"/>
      <c r="BC19" s="37">
        <v>0</v>
      </c>
      <c r="BD19" s="37"/>
      <c r="BE19" s="37"/>
      <c r="BF19" s="37"/>
      <c r="BG19" s="37"/>
      <c r="BH19" s="37">
        <v>0</v>
      </c>
      <c r="BI19" s="37"/>
      <c r="BJ19" s="37"/>
      <c r="BK19" s="37"/>
      <c r="BL19" s="37"/>
      <c r="BM19" s="37">
        <v>0</v>
      </c>
      <c r="BN19" s="37"/>
      <c r="BO19" s="37"/>
      <c r="BP19" s="50">
        <v>0</v>
      </c>
      <c r="BQ19" s="37"/>
      <c r="BR19" s="37"/>
      <c r="BS19" s="37"/>
      <c r="BT19" s="37"/>
      <c r="BU19" s="37">
        <v>0</v>
      </c>
      <c r="BV19" s="37"/>
      <c r="BW19" s="37"/>
      <c r="BX19" s="37"/>
      <c r="BY19" s="37"/>
      <c r="BZ19" s="37">
        <v>0</v>
      </c>
      <c r="CA19" s="37"/>
      <c r="CB19" s="37"/>
      <c r="CC19" s="37"/>
      <c r="CD19" s="37"/>
      <c r="CE19" s="37">
        <v>0</v>
      </c>
      <c r="CF19" s="50">
        <v>0</v>
      </c>
      <c r="CG19" s="37">
        <v>66.666666666666671</v>
      </c>
      <c r="CH19" s="37">
        <v>0</v>
      </c>
      <c r="CI19" s="37">
        <v>66.666666666666671</v>
      </c>
      <c r="CJ19" s="51"/>
    </row>
    <row r="20" spans="1:133" x14ac:dyDescent="0.65">
      <c r="A20" s="18"/>
      <c r="B20" s="18" t="s">
        <v>24</v>
      </c>
      <c r="C20" s="37">
        <v>60.555555555555557</v>
      </c>
      <c r="D20" s="37"/>
      <c r="E20" s="37"/>
      <c r="F20" s="37"/>
      <c r="G20" s="37">
        <v>60.555555555555557</v>
      </c>
      <c r="H20" s="37"/>
      <c r="I20" s="37"/>
      <c r="J20" s="37"/>
      <c r="K20" s="37"/>
      <c r="L20" s="37">
        <v>0</v>
      </c>
      <c r="M20" s="38">
        <v>56.944444444444443</v>
      </c>
      <c r="N20" s="38"/>
      <c r="O20" s="38"/>
      <c r="P20" s="38"/>
      <c r="Q20" s="38">
        <v>56.944444444444443</v>
      </c>
      <c r="R20" s="38"/>
      <c r="S20" s="38"/>
      <c r="T20" s="38"/>
      <c r="U20" s="38"/>
      <c r="V20" s="37">
        <v>0</v>
      </c>
      <c r="W20" s="37"/>
      <c r="X20" s="37"/>
      <c r="Y20" s="37"/>
      <c r="Z20" s="37"/>
      <c r="AA20" s="37">
        <v>0</v>
      </c>
      <c r="AB20" s="37"/>
      <c r="AC20" s="37"/>
      <c r="AD20" s="37"/>
      <c r="AE20" s="37"/>
      <c r="AF20" s="37">
        <v>0</v>
      </c>
      <c r="AG20" s="37"/>
      <c r="AH20" s="37"/>
      <c r="AI20" s="50">
        <v>58.75</v>
      </c>
      <c r="AJ20" s="37"/>
      <c r="AK20" s="37"/>
      <c r="AL20" s="37"/>
      <c r="AM20" s="37"/>
      <c r="AN20" s="37">
        <v>0</v>
      </c>
      <c r="AO20" s="37"/>
      <c r="AP20" s="37"/>
      <c r="AQ20" s="38"/>
      <c r="AR20" s="38"/>
      <c r="AS20" s="37">
        <v>0</v>
      </c>
      <c r="AT20" s="65"/>
      <c r="AU20" s="38"/>
      <c r="AV20" s="38"/>
      <c r="AW20" s="38"/>
      <c r="AX20" s="37">
        <v>0</v>
      </c>
      <c r="AY20" s="38"/>
      <c r="AZ20" s="38"/>
      <c r="BA20" s="38"/>
      <c r="BB20" s="38"/>
      <c r="BC20" s="37">
        <v>0</v>
      </c>
      <c r="BD20" s="37"/>
      <c r="BE20" s="37"/>
      <c r="BF20" s="37"/>
      <c r="BG20" s="37"/>
      <c r="BH20" s="37">
        <v>0</v>
      </c>
      <c r="BI20" s="37"/>
      <c r="BJ20" s="37"/>
      <c r="BK20" s="37"/>
      <c r="BL20" s="37"/>
      <c r="BM20" s="37">
        <v>0</v>
      </c>
      <c r="BN20" s="37"/>
      <c r="BO20" s="37"/>
      <c r="BP20" s="50">
        <v>0</v>
      </c>
      <c r="BQ20" s="37"/>
      <c r="BR20" s="37"/>
      <c r="BS20" s="37"/>
      <c r="BT20" s="37"/>
      <c r="BU20" s="37">
        <v>0</v>
      </c>
      <c r="BV20" s="37"/>
      <c r="BW20" s="37"/>
      <c r="BX20" s="37"/>
      <c r="BY20" s="37"/>
      <c r="BZ20" s="37">
        <v>0</v>
      </c>
      <c r="CA20" s="37"/>
      <c r="CB20" s="37"/>
      <c r="CC20" s="37"/>
      <c r="CD20" s="37"/>
      <c r="CE20" s="37">
        <v>0</v>
      </c>
      <c r="CF20" s="50">
        <v>0</v>
      </c>
      <c r="CG20" s="37">
        <v>58.75</v>
      </c>
      <c r="CH20" s="37">
        <v>0</v>
      </c>
      <c r="CI20" s="37">
        <v>58.75</v>
      </c>
      <c r="CJ20" s="51"/>
    </row>
    <row r="21" spans="1:133" x14ac:dyDescent="0.65">
      <c r="A21" s="18"/>
      <c r="B21" s="18" t="s">
        <v>21</v>
      </c>
      <c r="C21" s="37"/>
      <c r="D21" s="37"/>
      <c r="E21" s="37"/>
      <c r="F21" s="37"/>
      <c r="G21" s="37">
        <v>0</v>
      </c>
      <c r="H21" s="37"/>
      <c r="I21" s="37"/>
      <c r="J21" s="37"/>
      <c r="K21" s="37"/>
      <c r="L21" s="37">
        <v>0</v>
      </c>
      <c r="M21" s="38"/>
      <c r="N21" s="38"/>
      <c r="O21" s="38"/>
      <c r="P21" s="38"/>
      <c r="Q21" s="38">
        <v>0</v>
      </c>
      <c r="R21" s="38"/>
      <c r="S21" s="38"/>
      <c r="T21" s="38"/>
      <c r="U21" s="38"/>
      <c r="V21" s="37">
        <v>0</v>
      </c>
      <c r="W21" s="37"/>
      <c r="X21" s="37"/>
      <c r="Y21" s="37"/>
      <c r="Z21" s="37"/>
      <c r="AA21" s="37">
        <v>0</v>
      </c>
      <c r="AB21" s="37"/>
      <c r="AC21" s="37"/>
      <c r="AD21" s="37"/>
      <c r="AE21" s="37"/>
      <c r="AF21" s="37">
        <v>0</v>
      </c>
      <c r="AG21" s="37"/>
      <c r="AH21" s="37"/>
      <c r="AI21" s="50">
        <v>0</v>
      </c>
      <c r="AJ21" s="37">
        <v>6.666666666666667</v>
      </c>
      <c r="AK21" s="37"/>
      <c r="AL21" s="37"/>
      <c r="AM21" s="37"/>
      <c r="AN21" s="37">
        <v>6.666666666666667</v>
      </c>
      <c r="AO21" s="37"/>
      <c r="AP21" s="37"/>
      <c r="AQ21" s="38"/>
      <c r="AR21" s="38"/>
      <c r="AS21" s="37">
        <v>0</v>
      </c>
      <c r="AT21" s="65">
        <v>9.4166666666666661</v>
      </c>
      <c r="AU21" s="38"/>
      <c r="AV21" s="38"/>
      <c r="AW21" s="38"/>
      <c r="AX21" s="37">
        <v>9.4166666666666661</v>
      </c>
      <c r="AY21" s="38"/>
      <c r="AZ21" s="38"/>
      <c r="BA21" s="38"/>
      <c r="BB21" s="38"/>
      <c r="BC21" s="37">
        <v>0</v>
      </c>
      <c r="BD21" s="37"/>
      <c r="BE21" s="37"/>
      <c r="BF21" s="37"/>
      <c r="BG21" s="37"/>
      <c r="BH21" s="37">
        <v>0</v>
      </c>
      <c r="BI21" s="37"/>
      <c r="BJ21" s="37"/>
      <c r="BK21" s="37"/>
      <c r="BL21" s="37"/>
      <c r="BM21" s="37">
        <v>0</v>
      </c>
      <c r="BN21" s="37"/>
      <c r="BO21" s="37"/>
      <c r="BP21" s="50">
        <v>8.0416666666666661</v>
      </c>
      <c r="BQ21" s="37">
        <v>4.833333333333333</v>
      </c>
      <c r="BR21" s="37"/>
      <c r="BS21" s="37"/>
      <c r="BT21" s="37"/>
      <c r="BU21" s="37">
        <v>4.833333333333333</v>
      </c>
      <c r="BV21" s="37">
        <v>3.1666666666666665</v>
      </c>
      <c r="BW21" s="37"/>
      <c r="BX21" s="37"/>
      <c r="BY21" s="37"/>
      <c r="BZ21" s="37">
        <v>3.1666666666666665</v>
      </c>
      <c r="CA21" s="37"/>
      <c r="CB21" s="37"/>
      <c r="CC21" s="37"/>
      <c r="CD21" s="37"/>
      <c r="CE21" s="37">
        <v>0</v>
      </c>
      <c r="CF21" s="50">
        <v>4</v>
      </c>
      <c r="CG21" s="37">
        <v>12.041666666666666</v>
      </c>
      <c r="CH21" s="37">
        <v>0</v>
      </c>
      <c r="CI21" s="37">
        <v>12.041666666666666</v>
      </c>
      <c r="CJ21" s="51"/>
    </row>
    <row r="22" spans="1:133" s="35" customFormat="1" x14ac:dyDescent="0.65">
      <c r="A22" s="14"/>
      <c r="B22" s="14" t="s">
        <v>25</v>
      </c>
      <c r="C22" s="36">
        <v>138.77777777777777</v>
      </c>
      <c r="D22" s="36">
        <v>0</v>
      </c>
      <c r="E22" s="36">
        <v>0</v>
      </c>
      <c r="F22" s="36">
        <v>0.16666666666666666</v>
      </c>
      <c r="G22" s="36">
        <v>138.94444444444443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40">
        <v>101.55555555555556</v>
      </c>
      <c r="N22" s="40">
        <v>0</v>
      </c>
      <c r="O22" s="40">
        <v>0</v>
      </c>
      <c r="P22" s="40">
        <v>0</v>
      </c>
      <c r="Q22" s="40">
        <v>101.55555555555556</v>
      </c>
      <c r="R22" s="40">
        <v>0</v>
      </c>
      <c r="S22" s="40">
        <v>0</v>
      </c>
      <c r="T22" s="40">
        <v>0</v>
      </c>
      <c r="U22" s="40">
        <v>0</v>
      </c>
      <c r="V22" s="36">
        <v>0</v>
      </c>
      <c r="W22" s="36">
        <v>2.3888888888888888</v>
      </c>
      <c r="X22" s="36">
        <v>0</v>
      </c>
      <c r="Y22" s="36">
        <v>0</v>
      </c>
      <c r="Z22" s="36">
        <v>0</v>
      </c>
      <c r="AA22" s="36">
        <v>2.3888888888888888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49">
        <v>121.44444444444444</v>
      </c>
      <c r="AJ22" s="36">
        <v>8.25</v>
      </c>
      <c r="AK22" s="36">
        <v>0</v>
      </c>
      <c r="AL22" s="36">
        <v>0</v>
      </c>
      <c r="AM22" s="36">
        <v>0</v>
      </c>
      <c r="AN22" s="36">
        <v>8.25</v>
      </c>
      <c r="AO22" s="36">
        <v>0</v>
      </c>
      <c r="AP22" s="36">
        <v>0</v>
      </c>
      <c r="AQ22" s="40">
        <v>0</v>
      </c>
      <c r="AR22" s="40">
        <v>0</v>
      </c>
      <c r="AS22" s="36">
        <v>0</v>
      </c>
      <c r="AT22" s="69">
        <v>7.25</v>
      </c>
      <c r="AU22" s="40">
        <v>0</v>
      </c>
      <c r="AV22" s="40">
        <v>0</v>
      </c>
      <c r="AW22" s="40">
        <v>0</v>
      </c>
      <c r="AX22" s="36">
        <v>7.25</v>
      </c>
      <c r="AY22" s="40">
        <v>0</v>
      </c>
      <c r="AZ22" s="40">
        <v>0</v>
      </c>
      <c r="BA22" s="40">
        <v>0</v>
      </c>
      <c r="BB22" s="40">
        <v>0</v>
      </c>
      <c r="BC22" s="36">
        <v>0</v>
      </c>
      <c r="BD22" s="36">
        <v>0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36">
        <v>0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49">
        <v>7.75</v>
      </c>
      <c r="BQ22" s="36">
        <v>3.25</v>
      </c>
      <c r="BR22" s="36">
        <v>0</v>
      </c>
      <c r="BS22" s="36">
        <v>0</v>
      </c>
      <c r="BT22" s="36">
        <v>0</v>
      </c>
      <c r="BU22" s="36">
        <v>3.25</v>
      </c>
      <c r="BV22" s="36">
        <v>2.0833333333333335</v>
      </c>
      <c r="BW22" s="36">
        <v>0</v>
      </c>
      <c r="BX22" s="36">
        <v>0</v>
      </c>
      <c r="BY22" s="36">
        <v>0</v>
      </c>
      <c r="BZ22" s="36">
        <v>2.0833333333333335</v>
      </c>
      <c r="CA22" s="36">
        <v>0</v>
      </c>
      <c r="CB22" s="36">
        <v>0</v>
      </c>
      <c r="CC22" s="36">
        <v>0</v>
      </c>
      <c r="CD22" s="36">
        <v>0</v>
      </c>
      <c r="CE22" s="36">
        <v>0</v>
      </c>
      <c r="CF22" s="49">
        <v>2.666666666666667</v>
      </c>
      <c r="CG22" s="36">
        <v>131.86111111111111</v>
      </c>
      <c r="CH22" s="36">
        <v>0</v>
      </c>
      <c r="CI22" s="36">
        <v>131.86111111111111</v>
      </c>
      <c r="CJ22" s="51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</row>
    <row r="23" spans="1:133" x14ac:dyDescent="0.65">
      <c r="A23" s="18"/>
      <c r="B23" s="18" t="s">
        <v>26</v>
      </c>
      <c r="C23" s="37">
        <v>138.77777777777777</v>
      </c>
      <c r="D23" s="37"/>
      <c r="E23" s="37"/>
      <c r="F23" s="37">
        <v>0.16666666666666666</v>
      </c>
      <c r="G23" s="37">
        <v>138.94444444444443</v>
      </c>
      <c r="H23" s="37"/>
      <c r="I23" s="37"/>
      <c r="J23" s="37"/>
      <c r="K23" s="37"/>
      <c r="L23" s="37">
        <v>0</v>
      </c>
      <c r="M23" s="38">
        <v>101.55555555555556</v>
      </c>
      <c r="N23" s="38"/>
      <c r="O23" s="38"/>
      <c r="P23" s="38"/>
      <c r="Q23" s="38">
        <v>101.55555555555556</v>
      </c>
      <c r="R23" s="38"/>
      <c r="S23" s="38"/>
      <c r="T23" s="38"/>
      <c r="U23" s="38"/>
      <c r="V23" s="37">
        <v>0</v>
      </c>
      <c r="W23" s="37">
        <v>2.3888888888888888</v>
      </c>
      <c r="X23" s="37"/>
      <c r="Y23" s="37"/>
      <c r="Z23" s="37"/>
      <c r="AA23" s="37">
        <v>2.3888888888888888</v>
      </c>
      <c r="AB23" s="37"/>
      <c r="AC23" s="37"/>
      <c r="AD23" s="37"/>
      <c r="AE23" s="37"/>
      <c r="AF23" s="37">
        <v>0</v>
      </c>
      <c r="AG23" s="37"/>
      <c r="AH23" s="37"/>
      <c r="AI23" s="50">
        <v>121.44444444444444</v>
      </c>
      <c r="AJ23" s="37">
        <v>8.25</v>
      </c>
      <c r="AK23" s="37"/>
      <c r="AL23" s="37"/>
      <c r="AM23" s="37"/>
      <c r="AN23" s="37">
        <v>8.25</v>
      </c>
      <c r="AO23" s="37"/>
      <c r="AP23" s="37"/>
      <c r="AQ23" s="38"/>
      <c r="AR23" s="38"/>
      <c r="AS23" s="37">
        <v>0</v>
      </c>
      <c r="AT23" s="65">
        <v>7.25</v>
      </c>
      <c r="AU23" s="38"/>
      <c r="AV23" s="38"/>
      <c r="AW23" s="38"/>
      <c r="AX23" s="37">
        <v>7.25</v>
      </c>
      <c r="AY23" s="38"/>
      <c r="AZ23" s="38"/>
      <c r="BA23" s="38"/>
      <c r="BB23" s="38"/>
      <c r="BC23" s="37">
        <v>0</v>
      </c>
      <c r="BD23" s="37"/>
      <c r="BE23" s="37"/>
      <c r="BF23" s="37"/>
      <c r="BG23" s="37"/>
      <c r="BH23" s="37">
        <v>0</v>
      </c>
      <c r="BI23" s="37"/>
      <c r="BJ23" s="37"/>
      <c r="BK23" s="37"/>
      <c r="BL23" s="37"/>
      <c r="BM23" s="37">
        <v>0</v>
      </c>
      <c r="BN23" s="37"/>
      <c r="BO23" s="37"/>
      <c r="BP23" s="50">
        <v>7.75</v>
      </c>
      <c r="BQ23" s="37">
        <v>3.25</v>
      </c>
      <c r="BR23" s="37"/>
      <c r="BS23" s="37"/>
      <c r="BT23" s="37"/>
      <c r="BU23" s="37">
        <v>3.25</v>
      </c>
      <c r="BV23" s="37">
        <v>2.0833333333333335</v>
      </c>
      <c r="BW23" s="37"/>
      <c r="BX23" s="37"/>
      <c r="BY23" s="37"/>
      <c r="BZ23" s="37">
        <v>2.0833333333333335</v>
      </c>
      <c r="CA23" s="37"/>
      <c r="CB23" s="37"/>
      <c r="CC23" s="37"/>
      <c r="CD23" s="37"/>
      <c r="CE23" s="37">
        <v>0</v>
      </c>
      <c r="CF23" s="50">
        <v>2.666666666666667</v>
      </c>
      <c r="CG23" s="37">
        <v>131.86111111111111</v>
      </c>
      <c r="CH23" s="37">
        <v>0</v>
      </c>
      <c r="CI23" s="37">
        <v>131.86111111111111</v>
      </c>
      <c r="CJ23" s="51"/>
    </row>
    <row r="24" spans="1:133" s="35" customFormat="1" x14ac:dyDescent="0.65">
      <c r="A24" s="14" t="s">
        <v>27</v>
      </c>
      <c r="B24" s="14"/>
      <c r="C24" s="36">
        <v>893</v>
      </c>
      <c r="D24" s="36">
        <v>128.16666666666666</v>
      </c>
      <c r="E24" s="36">
        <v>313.72222222222229</v>
      </c>
      <c r="F24" s="36">
        <v>1563.6666666666667</v>
      </c>
      <c r="G24" s="36">
        <v>2898.5555555555552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40">
        <v>886.16666666666674</v>
      </c>
      <c r="N24" s="40">
        <v>157.33333333333331</v>
      </c>
      <c r="O24" s="40">
        <v>296.61111111111109</v>
      </c>
      <c r="P24" s="40">
        <v>1118.3888888888889</v>
      </c>
      <c r="Q24" s="40">
        <v>2458.5000000000005</v>
      </c>
      <c r="R24" s="40">
        <v>0</v>
      </c>
      <c r="S24" s="40">
        <v>0</v>
      </c>
      <c r="T24" s="40">
        <v>0</v>
      </c>
      <c r="U24" s="40">
        <v>0</v>
      </c>
      <c r="V24" s="36">
        <v>0</v>
      </c>
      <c r="W24" s="36">
        <v>12.111111111111109</v>
      </c>
      <c r="X24" s="36">
        <v>13.777777777777779</v>
      </c>
      <c r="Y24" s="36">
        <v>60.222222222222221</v>
      </c>
      <c r="Z24" s="36">
        <v>204.66666666666669</v>
      </c>
      <c r="AA24" s="36">
        <v>290.77777777777783</v>
      </c>
      <c r="AB24" s="36">
        <v>0</v>
      </c>
      <c r="AC24" s="36">
        <v>0</v>
      </c>
      <c r="AD24" s="36">
        <v>0</v>
      </c>
      <c r="AE24" s="36">
        <v>0.30769230769230771</v>
      </c>
      <c r="AF24" s="36">
        <v>0.30769230769230771</v>
      </c>
      <c r="AG24" s="36">
        <v>0</v>
      </c>
      <c r="AH24" s="36">
        <v>0</v>
      </c>
      <c r="AI24" s="49">
        <v>2824.0192307692309</v>
      </c>
      <c r="AJ24" s="36">
        <v>62.25</v>
      </c>
      <c r="AK24" s="36">
        <v>2</v>
      </c>
      <c r="AL24" s="36">
        <v>0</v>
      </c>
      <c r="AM24" s="36">
        <v>0.25</v>
      </c>
      <c r="AN24" s="36">
        <v>64.5</v>
      </c>
      <c r="AO24" s="36">
        <v>0</v>
      </c>
      <c r="AP24" s="36">
        <v>0</v>
      </c>
      <c r="AQ24" s="40">
        <v>0</v>
      </c>
      <c r="AR24" s="40">
        <v>0</v>
      </c>
      <c r="AS24" s="36">
        <v>0</v>
      </c>
      <c r="AT24" s="69">
        <v>52.166666666666671</v>
      </c>
      <c r="AU24" s="40">
        <v>0.5</v>
      </c>
      <c r="AV24" s="40">
        <v>0</v>
      </c>
      <c r="AW24" s="40">
        <v>0.75</v>
      </c>
      <c r="AX24" s="36">
        <v>53.416666666666671</v>
      </c>
      <c r="AY24" s="40">
        <v>0</v>
      </c>
      <c r="AZ24" s="40">
        <v>0</v>
      </c>
      <c r="BA24" s="40">
        <v>0</v>
      </c>
      <c r="BB24" s="40">
        <v>3</v>
      </c>
      <c r="BC24" s="36">
        <v>3</v>
      </c>
      <c r="BD24" s="36">
        <v>0</v>
      </c>
      <c r="BE24" s="36">
        <v>0</v>
      </c>
      <c r="BF24" s="36">
        <v>0</v>
      </c>
      <c r="BG24" s="36">
        <v>0.625</v>
      </c>
      <c r="BH24" s="36">
        <v>0.625</v>
      </c>
      <c r="BI24" s="36">
        <v>0</v>
      </c>
      <c r="BJ24" s="36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49">
        <v>60.270833333333336</v>
      </c>
      <c r="BQ24" s="36">
        <v>50.083333333333336</v>
      </c>
      <c r="BR24" s="36">
        <v>0</v>
      </c>
      <c r="BS24" s="36">
        <v>0</v>
      </c>
      <c r="BT24" s="36">
        <v>0</v>
      </c>
      <c r="BU24" s="36">
        <v>50.083333333333336</v>
      </c>
      <c r="BV24" s="36">
        <v>45.833333333333336</v>
      </c>
      <c r="BW24" s="36">
        <v>0</v>
      </c>
      <c r="BX24" s="36">
        <v>0</v>
      </c>
      <c r="BY24" s="36">
        <v>0</v>
      </c>
      <c r="BZ24" s="36">
        <v>45.833333333333336</v>
      </c>
      <c r="CA24" s="36">
        <v>0.91666666666666663</v>
      </c>
      <c r="CB24" s="36">
        <v>0</v>
      </c>
      <c r="CC24" s="36">
        <v>0</v>
      </c>
      <c r="CD24" s="36">
        <v>0</v>
      </c>
      <c r="CE24" s="36">
        <v>0.91666666666666663</v>
      </c>
      <c r="CF24" s="49">
        <v>48.416666666666671</v>
      </c>
      <c r="CG24" s="36">
        <v>2931.604166666667</v>
      </c>
      <c r="CH24" s="36">
        <v>1.1025641025641026</v>
      </c>
      <c r="CI24" s="36">
        <v>2932.7067307692305</v>
      </c>
      <c r="CJ24" s="51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</row>
    <row r="25" spans="1:133" s="35" customFormat="1" x14ac:dyDescent="0.65">
      <c r="A25" s="14"/>
      <c r="B25" s="14" t="s">
        <v>228</v>
      </c>
      <c r="C25" s="36"/>
      <c r="D25" s="36"/>
      <c r="E25" s="36"/>
      <c r="F25" s="36"/>
      <c r="G25" s="36">
        <v>0</v>
      </c>
      <c r="H25" s="36"/>
      <c r="I25" s="36"/>
      <c r="J25" s="36"/>
      <c r="K25" s="36"/>
      <c r="L25" s="36">
        <v>0</v>
      </c>
      <c r="M25" s="40"/>
      <c r="N25" s="40"/>
      <c r="O25" s="40">
        <v>4.833333333333333</v>
      </c>
      <c r="P25" s="40"/>
      <c r="Q25" s="38">
        <v>4.833333333333333</v>
      </c>
      <c r="R25" s="40"/>
      <c r="S25" s="40"/>
      <c r="T25" s="40"/>
      <c r="U25" s="40"/>
      <c r="V25" s="37">
        <v>0</v>
      </c>
      <c r="W25" s="36"/>
      <c r="X25" s="36"/>
      <c r="Y25" s="36"/>
      <c r="Z25" s="36"/>
      <c r="AA25" s="37">
        <v>0</v>
      </c>
      <c r="AB25" s="36"/>
      <c r="AC25" s="36"/>
      <c r="AD25" s="36"/>
      <c r="AE25" s="36"/>
      <c r="AF25" s="37">
        <v>0</v>
      </c>
      <c r="AG25" s="36"/>
      <c r="AH25" s="36"/>
      <c r="AI25" s="50">
        <v>2.4166666666666665</v>
      </c>
      <c r="AJ25" s="36"/>
      <c r="AK25" s="36"/>
      <c r="AL25" s="36"/>
      <c r="AM25" s="36"/>
      <c r="AN25" s="37">
        <v>0</v>
      </c>
      <c r="AO25" s="36"/>
      <c r="AP25" s="36"/>
      <c r="AQ25" s="40"/>
      <c r="AR25" s="40"/>
      <c r="AS25" s="37">
        <v>0</v>
      </c>
      <c r="AT25" s="69"/>
      <c r="AU25" s="40"/>
      <c r="AV25" s="40"/>
      <c r="AW25" s="40"/>
      <c r="AX25" s="37">
        <v>0</v>
      </c>
      <c r="AY25" s="40"/>
      <c r="AZ25" s="40"/>
      <c r="BA25" s="40"/>
      <c r="BB25" s="40"/>
      <c r="BC25" s="37">
        <v>0</v>
      </c>
      <c r="BD25" s="36"/>
      <c r="BE25" s="36"/>
      <c r="BF25" s="36"/>
      <c r="BG25" s="36"/>
      <c r="BH25" s="37">
        <v>0</v>
      </c>
      <c r="BI25" s="36"/>
      <c r="BJ25" s="36"/>
      <c r="BK25" s="36"/>
      <c r="BL25" s="36"/>
      <c r="BM25" s="37">
        <v>0</v>
      </c>
      <c r="BN25" s="36"/>
      <c r="BO25" s="36"/>
      <c r="BP25" s="50">
        <v>0</v>
      </c>
      <c r="BQ25" s="36"/>
      <c r="BR25" s="36"/>
      <c r="BS25" s="36"/>
      <c r="BT25" s="36"/>
      <c r="BU25" s="37">
        <v>0</v>
      </c>
      <c r="BV25" s="36"/>
      <c r="BW25" s="36"/>
      <c r="BX25" s="36"/>
      <c r="BY25" s="36"/>
      <c r="BZ25" s="37">
        <v>0</v>
      </c>
      <c r="CA25" s="36"/>
      <c r="CB25" s="36"/>
      <c r="CC25" s="36"/>
      <c r="CD25" s="36"/>
      <c r="CE25" s="37">
        <v>0</v>
      </c>
      <c r="CF25" s="50">
        <v>0</v>
      </c>
      <c r="CG25" s="37">
        <v>2.4166666666666665</v>
      </c>
      <c r="CH25" s="37">
        <v>0</v>
      </c>
      <c r="CI25" s="37">
        <v>2.4166666666666665</v>
      </c>
      <c r="CJ25" s="51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</row>
    <row r="26" spans="1:133" s="35" customFormat="1" x14ac:dyDescent="0.65">
      <c r="A26" s="14"/>
      <c r="B26" s="14" t="s">
        <v>28</v>
      </c>
      <c r="C26" s="36">
        <v>219.72222222222223</v>
      </c>
      <c r="D26" s="36">
        <v>40.055555555555557</v>
      </c>
      <c r="E26" s="36">
        <v>145.05555555555557</v>
      </c>
      <c r="F26" s="36">
        <v>508.33333333333331</v>
      </c>
      <c r="G26" s="36">
        <v>913.16666666666663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40">
        <v>230.22222222222223</v>
      </c>
      <c r="N26" s="40">
        <v>59.055555555555557</v>
      </c>
      <c r="O26" s="40">
        <v>74.333333333333343</v>
      </c>
      <c r="P26" s="40">
        <v>331.83333333333337</v>
      </c>
      <c r="Q26" s="40">
        <v>695.44444444444446</v>
      </c>
      <c r="R26" s="40">
        <v>0</v>
      </c>
      <c r="S26" s="40">
        <v>0</v>
      </c>
      <c r="T26" s="40">
        <v>0</v>
      </c>
      <c r="U26" s="40">
        <v>0</v>
      </c>
      <c r="V26" s="36">
        <v>0</v>
      </c>
      <c r="W26" s="36">
        <v>6.6111111111111107</v>
      </c>
      <c r="X26" s="36">
        <v>6.4444444444444446</v>
      </c>
      <c r="Y26" s="36">
        <v>47.166666666666671</v>
      </c>
      <c r="Z26" s="36">
        <v>99.888888888888886</v>
      </c>
      <c r="AA26" s="36">
        <v>160.11111111111111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49">
        <v>884.3611111111112</v>
      </c>
      <c r="AJ26" s="36">
        <v>9.0833333333333321</v>
      </c>
      <c r="AK26" s="36">
        <v>0</v>
      </c>
      <c r="AL26" s="36">
        <v>0</v>
      </c>
      <c r="AM26" s="36">
        <v>0</v>
      </c>
      <c r="AN26" s="36">
        <v>9.0833333333333321</v>
      </c>
      <c r="AO26" s="36">
        <v>0</v>
      </c>
      <c r="AP26" s="36">
        <v>0</v>
      </c>
      <c r="AQ26" s="40">
        <v>0</v>
      </c>
      <c r="AR26" s="40">
        <v>0</v>
      </c>
      <c r="AS26" s="36">
        <v>0</v>
      </c>
      <c r="AT26" s="69">
        <v>8</v>
      </c>
      <c r="AU26" s="40">
        <v>0</v>
      </c>
      <c r="AV26" s="40">
        <v>0</v>
      </c>
      <c r="AW26" s="40">
        <v>0.75</v>
      </c>
      <c r="AX26" s="36">
        <v>8.75</v>
      </c>
      <c r="AY26" s="40">
        <v>0</v>
      </c>
      <c r="AZ26" s="40">
        <v>0</v>
      </c>
      <c r="BA26" s="40">
        <v>0</v>
      </c>
      <c r="BB26" s="40">
        <v>3</v>
      </c>
      <c r="BC26" s="36">
        <v>3</v>
      </c>
      <c r="BD26" s="36">
        <v>0</v>
      </c>
      <c r="BE26" s="36">
        <v>0</v>
      </c>
      <c r="BF26" s="36">
        <v>0</v>
      </c>
      <c r="BG26" s="36">
        <v>0.625</v>
      </c>
      <c r="BH26" s="36">
        <v>0.625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49">
        <v>10.229166666666668</v>
      </c>
      <c r="BQ26" s="36">
        <v>19.583333333333332</v>
      </c>
      <c r="BR26" s="36">
        <v>0</v>
      </c>
      <c r="BS26" s="36">
        <v>0</v>
      </c>
      <c r="BT26" s="36">
        <v>0</v>
      </c>
      <c r="BU26" s="36">
        <v>19.583333333333332</v>
      </c>
      <c r="BV26" s="36">
        <v>16.416666666666668</v>
      </c>
      <c r="BW26" s="36">
        <v>0</v>
      </c>
      <c r="BX26" s="36">
        <v>0</v>
      </c>
      <c r="BY26" s="36">
        <v>0</v>
      </c>
      <c r="BZ26" s="36">
        <v>16.416666666666668</v>
      </c>
      <c r="CA26" s="36">
        <v>0.91666666666666663</v>
      </c>
      <c r="CB26" s="36">
        <v>0</v>
      </c>
      <c r="CC26" s="36">
        <v>0</v>
      </c>
      <c r="CD26" s="36">
        <v>0</v>
      </c>
      <c r="CE26" s="36">
        <v>0.91666666666666663</v>
      </c>
      <c r="CF26" s="49">
        <v>18.458333333333332</v>
      </c>
      <c r="CG26" s="36">
        <v>912.04861111111109</v>
      </c>
      <c r="CH26" s="36">
        <v>1</v>
      </c>
      <c r="CI26" s="36">
        <v>913.04861111111109</v>
      </c>
      <c r="CJ26" s="51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</row>
    <row r="27" spans="1:133" x14ac:dyDescent="0.65">
      <c r="A27" s="16"/>
      <c r="B27" s="16" t="s">
        <v>29</v>
      </c>
      <c r="C27" s="37">
        <v>141.72222222222223</v>
      </c>
      <c r="D27" s="37">
        <v>29.222222222222221</v>
      </c>
      <c r="E27" s="37">
        <v>86.222222222222229</v>
      </c>
      <c r="F27" s="37">
        <v>434.83333333333331</v>
      </c>
      <c r="G27" s="37">
        <v>692</v>
      </c>
      <c r="H27" s="37"/>
      <c r="I27" s="37"/>
      <c r="J27" s="37"/>
      <c r="K27" s="37"/>
      <c r="L27" s="37">
        <v>0</v>
      </c>
      <c r="M27" s="38">
        <v>149.66666666666666</v>
      </c>
      <c r="N27" s="38">
        <v>12.888888888888889</v>
      </c>
      <c r="O27" s="38">
        <v>66.166666666666671</v>
      </c>
      <c r="P27" s="38">
        <v>221.33333333333334</v>
      </c>
      <c r="Q27" s="38">
        <v>450.05555555555554</v>
      </c>
      <c r="R27" s="38"/>
      <c r="S27" s="38"/>
      <c r="T27" s="38"/>
      <c r="U27" s="38"/>
      <c r="V27" s="37">
        <v>0</v>
      </c>
      <c r="W27" s="37">
        <v>6.6111111111111107</v>
      </c>
      <c r="X27" s="37">
        <v>6.4444444444444446</v>
      </c>
      <c r="Y27" s="37">
        <v>46.833333333333336</v>
      </c>
      <c r="Z27" s="37">
        <v>99.888888888888886</v>
      </c>
      <c r="AA27" s="37">
        <v>159.77777777777777</v>
      </c>
      <c r="AB27" s="37"/>
      <c r="AC27" s="37"/>
      <c r="AD27" s="37"/>
      <c r="AE27" s="37"/>
      <c r="AF27" s="37">
        <v>0</v>
      </c>
      <c r="AG27" s="37"/>
      <c r="AH27" s="37"/>
      <c r="AI27" s="50">
        <v>650.91666666666674</v>
      </c>
      <c r="AJ27" s="37">
        <v>5.083333333333333</v>
      </c>
      <c r="AK27" s="37"/>
      <c r="AL27" s="37"/>
      <c r="AM27" s="37"/>
      <c r="AN27" s="37">
        <v>5.083333333333333</v>
      </c>
      <c r="AO27" s="37"/>
      <c r="AP27" s="37"/>
      <c r="AQ27" s="38"/>
      <c r="AR27" s="38"/>
      <c r="AS27" s="37">
        <v>0</v>
      </c>
      <c r="AT27" s="65">
        <v>4.666666666666667</v>
      </c>
      <c r="AU27" s="38"/>
      <c r="AV27" s="38"/>
      <c r="AW27" s="38">
        <v>0.75</v>
      </c>
      <c r="AX27" s="37">
        <v>5.416666666666667</v>
      </c>
      <c r="AY27" s="38"/>
      <c r="AZ27" s="38"/>
      <c r="BA27" s="38"/>
      <c r="BB27" s="38">
        <v>3</v>
      </c>
      <c r="BC27" s="37">
        <v>3</v>
      </c>
      <c r="BD27" s="37"/>
      <c r="BE27" s="37"/>
      <c r="BF27" s="37"/>
      <c r="BG27" s="37">
        <v>0.625</v>
      </c>
      <c r="BH27" s="37">
        <v>0.625</v>
      </c>
      <c r="BI27" s="37"/>
      <c r="BJ27" s="37"/>
      <c r="BK27" s="37"/>
      <c r="BL27" s="37"/>
      <c r="BM27" s="37">
        <v>0</v>
      </c>
      <c r="BN27" s="37"/>
      <c r="BO27" s="37"/>
      <c r="BP27" s="50">
        <v>6.5625</v>
      </c>
      <c r="BQ27" s="37">
        <v>19.583333333333332</v>
      </c>
      <c r="BR27" s="37"/>
      <c r="BS27" s="37"/>
      <c r="BT27" s="37"/>
      <c r="BU27" s="37">
        <v>19.583333333333332</v>
      </c>
      <c r="BV27" s="37">
        <v>15.833333333333334</v>
      </c>
      <c r="BW27" s="37"/>
      <c r="BX27" s="37"/>
      <c r="BY27" s="37"/>
      <c r="BZ27" s="37">
        <v>15.833333333333334</v>
      </c>
      <c r="CA27" s="37">
        <v>0.91666666666666663</v>
      </c>
      <c r="CB27" s="37"/>
      <c r="CC27" s="37"/>
      <c r="CD27" s="37"/>
      <c r="CE27" s="37">
        <v>0.91666666666666663</v>
      </c>
      <c r="CF27" s="50">
        <v>18.166666666666664</v>
      </c>
      <c r="CG27" s="37">
        <v>674.64583333333337</v>
      </c>
      <c r="CH27" s="37">
        <v>1</v>
      </c>
      <c r="CI27" s="37">
        <v>675.64583333333337</v>
      </c>
      <c r="CJ27" s="51"/>
    </row>
    <row r="28" spans="1:133" x14ac:dyDescent="0.65">
      <c r="A28" s="18"/>
      <c r="B28" s="18" t="s">
        <v>30</v>
      </c>
      <c r="C28" s="37">
        <v>78</v>
      </c>
      <c r="D28" s="37">
        <v>10.833333333333334</v>
      </c>
      <c r="E28" s="37">
        <v>58.833333333333336</v>
      </c>
      <c r="F28" s="37">
        <v>73.5</v>
      </c>
      <c r="G28" s="37">
        <v>221.16666666666666</v>
      </c>
      <c r="H28" s="37"/>
      <c r="I28" s="37"/>
      <c r="J28" s="37"/>
      <c r="K28" s="37"/>
      <c r="L28" s="37">
        <v>0</v>
      </c>
      <c r="M28" s="38">
        <v>80.555555555555557</v>
      </c>
      <c r="N28" s="38">
        <v>46.166666666666664</v>
      </c>
      <c r="O28" s="38">
        <v>8.1666666666666661</v>
      </c>
      <c r="P28" s="38">
        <v>110.5</v>
      </c>
      <c r="Q28" s="38">
        <v>245.38888888888889</v>
      </c>
      <c r="R28" s="38"/>
      <c r="S28" s="38"/>
      <c r="T28" s="38"/>
      <c r="U28" s="38"/>
      <c r="V28" s="37">
        <v>0</v>
      </c>
      <c r="W28" s="37"/>
      <c r="X28" s="37"/>
      <c r="Y28" s="37">
        <v>0.33333333333333331</v>
      </c>
      <c r="Z28" s="37"/>
      <c r="AA28" s="37">
        <v>0.33333333333333331</v>
      </c>
      <c r="AB28" s="37"/>
      <c r="AC28" s="37"/>
      <c r="AD28" s="37"/>
      <c r="AE28" s="37"/>
      <c r="AF28" s="37">
        <v>0</v>
      </c>
      <c r="AG28" s="37"/>
      <c r="AH28" s="37"/>
      <c r="AI28" s="50">
        <v>233.44444444444443</v>
      </c>
      <c r="AJ28" s="37">
        <v>4</v>
      </c>
      <c r="AK28" s="37"/>
      <c r="AL28" s="37"/>
      <c r="AM28" s="37"/>
      <c r="AN28" s="37">
        <v>4</v>
      </c>
      <c r="AO28" s="37"/>
      <c r="AP28" s="37"/>
      <c r="AQ28" s="38"/>
      <c r="AR28" s="38"/>
      <c r="AS28" s="37">
        <v>0</v>
      </c>
      <c r="AT28" s="65">
        <v>3.3333333333333335</v>
      </c>
      <c r="AU28" s="38"/>
      <c r="AV28" s="38"/>
      <c r="AW28" s="38"/>
      <c r="AX28" s="37">
        <v>3.3333333333333335</v>
      </c>
      <c r="AY28" s="38"/>
      <c r="AZ28" s="38"/>
      <c r="BA28" s="38"/>
      <c r="BB28" s="38"/>
      <c r="BC28" s="37">
        <v>0</v>
      </c>
      <c r="BD28" s="37"/>
      <c r="BE28" s="37"/>
      <c r="BF28" s="37"/>
      <c r="BG28" s="37"/>
      <c r="BH28" s="37">
        <v>0</v>
      </c>
      <c r="BI28" s="37"/>
      <c r="BJ28" s="37"/>
      <c r="BK28" s="37"/>
      <c r="BL28" s="37"/>
      <c r="BM28" s="37">
        <v>0</v>
      </c>
      <c r="BN28" s="37"/>
      <c r="BO28" s="37"/>
      <c r="BP28" s="50">
        <v>3.666666666666667</v>
      </c>
      <c r="BQ28" s="37"/>
      <c r="BR28" s="37"/>
      <c r="BS28" s="37"/>
      <c r="BT28" s="37"/>
      <c r="BU28" s="37">
        <v>0</v>
      </c>
      <c r="BV28" s="37">
        <v>0.58333333333333337</v>
      </c>
      <c r="BW28" s="37"/>
      <c r="BX28" s="37"/>
      <c r="BY28" s="37"/>
      <c r="BZ28" s="37">
        <v>0.58333333333333337</v>
      </c>
      <c r="CA28" s="37"/>
      <c r="CB28" s="37"/>
      <c r="CC28" s="37"/>
      <c r="CD28" s="37"/>
      <c r="CE28" s="37">
        <v>0</v>
      </c>
      <c r="CF28" s="50">
        <v>0.29166666666666669</v>
      </c>
      <c r="CG28" s="37">
        <v>237.40277777777774</v>
      </c>
      <c r="CH28" s="37">
        <v>0</v>
      </c>
      <c r="CI28" s="37">
        <v>237.40277777777774</v>
      </c>
      <c r="CJ28" s="51"/>
    </row>
    <row r="29" spans="1:133" s="35" customFormat="1" x14ac:dyDescent="0.65">
      <c r="A29" s="14"/>
      <c r="B29" s="14" t="s">
        <v>31</v>
      </c>
      <c r="C29" s="36">
        <v>173.27777777777777</v>
      </c>
      <c r="D29" s="36">
        <v>0</v>
      </c>
      <c r="E29" s="36">
        <v>61.722222222222221</v>
      </c>
      <c r="F29" s="36">
        <v>510.27777777777777</v>
      </c>
      <c r="G29" s="36">
        <v>745.27777777777783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40">
        <v>163</v>
      </c>
      <c r="N29" s="40">
        <v>0</v>
      </c>
      <c r="O29" s="40">
        <v>89.888888888888886</v>
      </c>
      <c r="P29" s="40">
        <v>283</v>
      </c>
      <c r="Q29" s="40">
        <v>535.88888888888891</v>
      </c>
      <c r="R29" s="40">
        <v>0</v>
      </c>
      <c r="S29" s="40">
        <v>0</v>
      </c>
      <c r="T29" s="40">
        <v>0</v>
      </c>
      <c r="U29" s="40">
        <v>0</v>
      </c>
      <c r="V29" s="36">
        <v>0</v>
      </c>
      <c r="W29" s="36">
        <v>0</v>
      </c>
      <c r="X29" s="36">
        <v>0</v>
      </c>
      <c r="Y29" s="36">
        <v>0</v>
      </c>
      <c r="Z29" s="36">
        <v>4.4444444444444446</v>
      </c>
      <c r="AA29" s="36">
        <v>4.4444444444444446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49">
        <v>642.80555555555554</v>
      </c>
      <c r="AJ29" s="36">
        <v>16</v>
      </c>
      <c r="AK29" s="36">
        <v>2</v>
      </c>
      <c r="AL29" s="36">
        <v>0</v>
      </c>
      <c r="AM29" s="36">
        <v>0.25</v>
      </c>
      <c r="AN29" s="36">
        <v>18.25</v>
      </c>
      <c r="AO29" s="36">
        <v>0</v>
      </c>
      <c r="AP29" s="36">
        <v>0</v>
      </c>
      <c r="AQ29" s="40">
        <v>0</v>
      </c>
      <c r="AR29" s="40">
        <v>0</v>
      </c>
      <c r="AS29" s="36">
        <v>0</v>
      </c>
      <c r="AT29" s="69">
        <v>14.75</v>
      </c>
      <c r="AU29" s="40">
        <v>0</v>
      </c>
      <c r="AV29" s="40">
        <v>0</v>
      </c>
      <c r="AW29" s="40">
        <v>0</v>
      </c>
      <c r="AX29" s="36">
        <v>14.75</v>
      </c>
      <c r="AY29" s="40">
        <v>0</v>
      </c>
      <c r="AZ29" s="40">
        <v>0</v>
      </c>
      <c r="BA29" s="40">
        <v>0</v>
      </c>
      <c r="BB29" s="40">
        <v>0</v>
      </c>
      <c r="BC29" s="36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6">
        <v>0</v>
      </c>
      <c r="BJ29" s="36">
        <v>0</v>
      </c>
      <c r="BK29" s="36">
        <v>0</v>
      </c>
      <c r="BL29" s="36">
        <v>0</v>
      </c>
      <c r="BM29" s="36">
        <v>0</v>
      </c>
      <c r="BN29" s="36">
        <v>0</v>
      </c>
      <c r="BO29" s="36">
        <v>0</v>
      </c>
      <c r="BP29" s="49">
        <v>16.5</v>
      </c>
      <c r="BQ29" s="36">
        <v>10.083333333333334</v>
      </c>
      <c r="BR29" s="36">
        <v>0</v>
      </c>
      <c r="BS29" s="36">
        <v>0</v>
      </c>
      <c r="BT29" s="36">
        <v>0</v>
      </c>
      <c r="BU29" s="36">
        <v>10.083333333333334</v>
      </c>
      <c r="BV29" s="36">
        <v>9</v>
      </c>
      <c r="BW29" s="36">
        <v>0</v>
      </c>
      <c r="BX29" s="36">
        <v>0</v>
      </c>
      <c r="BY29" s="36">
        <v>0</v>
      </c>
      <c r="BZ29" s="36">
        <v>9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49">
        <v>9.5416666666666679</v>
      </c>
      <c r="CG29" s="36">
        <v>668.84722222222217</v>
      </c>
      <c r="CH29" s="36">
        <v>0</v>
      </c>
      <c r="CI29" s="36">
        <v>668.84722222222217</v>
      </c>
      <c r="CJ29" s="51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</row>
    <row r="30" spans="1:133" x14ac:dyDescent="0.65">
      <c r="A30" s="16"/>
      <c r="B30" s="16" t="s">
        <v>32</v>
      </c>
      <c r="C30" s="37">
        <v>173.27777777777777</v>
      </c>
      <c r="D30" s="37"/>
      <c r="E30" s="37">
        <v>61.722222222222221</v>
      </c>
      <c r="F30" s="37">
        <v>510.27777777777777</v>
      </c>
      <c r="G30" s="37">
        <v>745.27777777777783</v>
      </c>
      <c r="H30" s="37"/>
      <c r="I30" s="37"/>
      <c r="J30" s="37"/>
      <c r="K30" s="37"/>
      <c r="L30" s="37">
        <v>0</v>
      </c>
      <c r="M30" s="38">
        <v>163</v>
      </c>
      <c r="N30" s="38"/>
      <c r="O30" s="38">
        <v>89.888888888888886</v>
      </c>
      <c r="P30" s="38">
        <v>283</v>
      </c>
      <c r="Q30" s="38">
        <v>535.88888888888891</v>
      </c>
      <c r="R30" s="38"/>
      <c r="S30" s="38"/>
      <c r="T30" s="38"/>
      <c r="U30" s="38"/>
      <c r="V30" s="37">
        <v>0</v>
      </c>
      <c r="W30" s="37"/>
      <c r="X30" s="37"/>
      <c r="Y30" s="37"/>
      <c r="Z30" s="37">
        <v>4.4444444444444446</v>
      </c>
      <c r="AA30" s="37">
        <v>4.4444444444444446</v>
      </c>
      <c r="AB30" s="37"/>
      <c r="AC30" s="37"/>
      <c r="AD30" s="37"/>
      <c r="AE30" s="37"/>
      <c r="AF30" s="37">
        <v>0</v>
      </c>
      <c r="AG30" s="37"/>
      <c r="AH30" s="37"/>
      <c r="AI30" s="50">
        <v>642.80555555555554</v>
      </c>
      <c r="AJ30" s="37">
        <v>7.083333333333333</v>
      </c>
      <c r="AK30" s="37">
        <v>2</v>
      </c>
      <c r="AL30" s="37"/>
      <c r="AM30" s="37">
        <v>0.25</v>
      </c>
      <c r="AN30" s="37">
        <v>9.3333333333333321</v>
      </c>
      <c r="AO30" s="37"/>
      <c r="AP30" s="37"/>
      <c r="AQ30" s="38"/>
      <c r="AR30" s="38"/>
      <c r="AS30" s="37">
        <v>0</v>
      </c>
      <c r="AT30" s="65">
        <v>5.75</v>
      </c>
      <c r="AU30" s="38"/>
      <c r="AV30" s="38"/>
      <c r="AW30" s="38"/>
      <c r="AX30" s="37">
        <v>5.75</v>
      </c>
      <c r="AY30" s="38"/>
      <c r="AZ30" s="38"/>
      <c r="BA30" s="38"/>
      <c r="BB30" s="38"/>
      <c r="BC30" s="37">
        <v>0</v>
      </c>
      <c r="BD30" s="37"/>
      <c r="BE30" s="37"/>
      <c r="BF30" s="37"/>
      <c r="BG30" s="37"/>
      <c r="BH30" s="37">
        <v>0</v>
      </c>
      <c r="BI30" s="37"/>
      <c r="BJ30" s="37"/>
      <c r="BK30" s="37"/>
      <c r="BL30" s="37"/>
      <c r="BM30" s="37">
        <v>0</v>
      </c>
      <c r="BN30" s="37"/>
      <c r="BO30" s="37"/>
      <c r="BP30" s="50">
        <v>7.5416666666666661</v>
      </c>
      <c r="BQ30" s="37">
        <v>10.083333333333334</v>
      </c>
      <c r="BR30" s="37"/>
      <c r="BS30" s="37"/>
      <c r="BT30" s="37"/>
      <c r="BU30" s="37">
        <v>10.083333333333334</v>
      </c>
      <c r="BV30" s="37">
        <v>9</v>
      </c>
      <c r="BW30" s="37"/>
      <c r="BX30" s="37"/>
      <c r="BY30" s="37"/>
      <c r="BZ30" s="37">
        <v>9</v>
      </c>
      <c r="CA30" s="37"/>
      <c r="CB30" s="37"/>
      <c r="CC30" s="37"/>
      <c r="CD30" s="37"/>
      <c r="CE30" s="37">
        <v>0</v>
      </c>
      <c r="CF30" s="50">
        <v>9.5416666666666679</v>
      </c>
      <c r="CG30" s="37">
        <v>659.8888888888888</v>
      </c>
      <c r="CH30" s="37">
        <v>0</v>
      </c>
      <c r="CI30" s="37">
        <v>659.8888888888888</v>
      </c>
      <c r="CJ30" s="51"/>
    </row>
    <row r="31" spans="1:133" x14ac:dyDescent="0.65">
      <c r="A31" s="18"/>
      <c r="B31" s="18" t="s">
        <v>33</v>
      </c>
      <c r="C31" s="37"/>
      <c r="D31" s="37"/>
      <c r="E31" s="37"/>
      <c r="F31" s="37"/>
      <c r="G31" s="37">
        <v>0</v>
      </c>
      <c r="H31" s="37"/>
      <c r="I31" s="37"/>
      <c r="J31" s="37"/>
      <c r="K31" s="37"/>
      <c r="L31" s="37">
        <v>0</v>
      </c>
      <c r="M31" s="38"/>
      <c r="N31" s="38"/>
      <c r="O31" s="38"/>
      <c r="P31" s="38"/>
      <c r="Q31" s="38">
        <v>0</v>
      </c>
      <c r="R31" s="38"/>
      <c r="S31" s="38"/>
      <c r="T31" s="38"/>
      <c r="U31" s="38"/>
      <c r="V31" s="37">
        <v>0</v>
      </c>
      <c r="W31" s="37"/>
      <c r="X31" s="37"/>
      <c r="Y31" s="37"/>
      <c r="Z31" s="37"/>
      <c r="AA31" s="37">
        <v>0</v>
      </c>
      <c r="AB31" s="37"/>
      <c r="AC31" s="37"/>
      <c r="AD31" s="37"/>
      <c r="AE31" s="37"/>
      <c r="AF31" s="37">
        <v>0</v>
      </c>
      <c r="AG31" s="37"/>
      <c r="AH31" s="37"/>
      <c r="AI31" s="50">
        <v>0</v>
      </c>
      <c r="AJ31" s="37">
        <v>8.9166666666666661</v>
      </c>
      <c r="AK31" s="37"/>
      <c r="AL31" s="37"/>
      <c r="AM31" s="37"/>
      <c r="AN31" s="37">
        <v>8.9166666666666661</v>
      </c>
      <c r="AO31" s="37"/>
      <c r="AP31" s="37"/>
      <c r="AQ31" s="38"/>
      <c r="AR31" s="38"/>
      <c r="AS31" s="37">
        <v>0</v>
      </c>
      <c r="AT31" s="65">
        <v>9</v>
      </c>
      <c r="AU31" s="38"/>
      <c r="AV31" s="38"/>
      <c r="AW31" s="38"/>
      <c r="AX31" s="37">
        <v>9</v>
      </c>
      <c r="AY31" s="38"/>
      <c r="AZ31" s="38"/>
      <c r="BA31" s="38"/>
      <c r="BB31" s="38"/>
      <c r="BC31" s="37">
        <v>0</v>
      </c>
      <c r="BD31" s="37"/>
      <c r="BE31" s="37"/>
      <c r="BF31" s="37"/>
      <c r="BG31" s="37"/>
      <c r="BH31" s="37">
        <v>0</v>
      </c>
      <c r="BI31" s="37"/>
      <c r="BJ31" s="37"/>
      <c r="BK31" s="37"/>
      <c r="BL31" s="37"/>
      <c r="BM31" s="37">
        <v>0</v>
      </c>
      <c r="BN31" s="37"/>
      <c r="BO31" s="37"/>
      <c r="BP31" s="50">
        <v>8.9583333333333321</v>
      </c>
      <c r="BQ31" s="37"/>
      <c r="BR31" s="37"/>
      <c r="BS31" s="37"/>
      <c r="BT31" s="37"/>
      <c r="BU31" s="37">
        <v>0</v>
      </c>
      <c r="BV31" s="37"/>
      <c r="BW31" s="37"/>
      <c r="BX31" s="37"/>
      <c r="BY31" s="37"/>
      <c r="BZ31" s="37">
        <v>0</v>
      </c>
      <c r="CA31" s="37"/>
      <c r="CB31" s="37"/>
      <c r="CC31" s="37"/>
      <c r="CD31" s="37"/>
      <c r="CE31" s="37">
        <v>0</v>
      </c>
      <c r="CF31" s="50">
        <v>0</v>
      </c>
      <c r="CG31" s="37">
        <v>8.9583333333333321</v>
      </c>
      <c r="CH31" s="37">
        <v>0</v>
      </c>
      <c r="CI31" s="37">
        <v>8.9583333333333321</v>
      </c>
      <c r="CJ31" s="51"/>
    </row>
    <row r="32" spans="1:133" s="35" customFormat="1" x14ac:dyDescent="0.65">
      <c r="A32" s="14"/>
      <c r="B32" s="14" t="s">
        <v>34</v>
      </c>
      <c r="C32" s="36">
        <v>133.66666666666666</v>
      </c>
      <c r="D32" s="36">
        <v>0</v>
      </c>
      <c r="E32" s="36">
        <v>91.333333333333329</v>
      </c>
      <c r="F32" s="36">
        <v>200.88888888888889</v>
      </c>
      <c r="G32" s="36">
        <v>425.88888888888891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40">
        <v>116.16666666666667</v>
      </c>
      <c r="N32" s="40">
        <v>0</v>
      </c>
      <c r="O32" s="40">
        <v>0.22222222222222221</v>
      </c>
      <c r="P32" s="40">
        <v>203.83333333333334</v>
      </c>
      <c r="Q32" s="40">
        <v>320.22222222222223</v>
      </c>
      <c r="R32" s="40">
        <v>0</v>
      </c>
      <c r="S32" s="40">
        <v>0</v>
      </c>
      <c r="T32" s="40">
        <v>0</v>
      </c>
      <c r="U32" s="40">
        <v>0</v>
      </c>
      <c r="V32" s="36">
        <v>0</v>
      </c>
      <c r="W32" s="36">
        <v>1.6666666666666667</v>
      </c>
      <c r="X32" s="36">
        <v>0</v>
      </c>
      <c r="Y32" s="36">
        <v>0</v>
      </c>
      <c r="Z32" s="36">
        <v>1.2222222222222223</v>
      </c>
      <c r="AA32" s="36">
        <v>2.8888888888888893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49">
        <v>374.5</v>
      </c>
      <c r="AJ32" s="36">
        <v>8.8333333333333321</v>
      </c>
      <c r="AK32" s="36">
        <v>0</v>
      </c>
      <c r="AL32" s="36">
        <v>0</v>
      </c>
      <c r="AM32" s="36">
        <v>0</v>
      </c>
      <c r="AN32" s="36">
        <v>8.8333333333333321</v>
      </c>
      <c r="AO32" s="36">
        <v>0</v>
      </c>
      <c r="AP32" s="36">
        <v>0</v>
      </c>
      <c r="AQ32" s="40">
        <v>0</v>
      </c>
      <c r="AR32" s="40">
        <v>0</v>
      </c>
      <c r="AS32" s="36">
        <v>0</v>
      </c>
      <c r="AT32" s="69">
        <v>8.25</v>
      </c>
      <c r="AU32" s="40">
        <v>0</v>
      </c>
      <c r="AV32" s="40">
        <v>0</v>
      </c>
      <c r="AW32" s="40">
        <v>0</v>
      </c>
      <c r="AX32" s="36">
        <v>8.25</v>
      </c>
      <c r="AY32" s="40">
        <v>0</v>
      </c>
      <c r="AZ32" s="40">
        <v>0</v>
      </c>
      <c r="BA32" s="40">
        <v>0</v>
      </c>
      <c r="BB32" s="40">
        <v>0</v>
      </c>
      <c r="BC32" s="36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49">
        <v>8.5416666666666661</v>
      </c>
      <c r="BQ32" s="36">
        <v>5.3333333333333339</v>
      </c>
      <c r="BR32" s="36">
        <v>0</v>
      </c>
      <c r="BS32" s="36">
        <v>0</v>
      </c>
      <c r="BT32" s="36">
        <v>0</v>
      </c>
      <c r="BU32" s="36">
        <v>5.3333333333333339</v>
      </c>
      <c r="BV32" s="36">
        <v>4.9166666666666661</v>
      </c>
      <c r="BW32" s="36">
        <v>0</v>
      </c>
      <c r="BX32" s="36">
        <v>0</v>
      </c>
      <c r="BY32" s="36">
        <v>0</v>
      </c>
      <c r="BZ32" s="36">
        <v>4.9166666666666661</v>
      </c>
      <c r="CA32" s="36">
        <v>0</v>
      </c>
      <c r="CB32" s="36">
        <v>0</v>
      </c>
      <c r="CC32" s="36">
        <v>0</v>
      </c>
      <c r="CD32" s="36">
        <v>0</v>
      </c>
      <c r="CE32" s="36">
        <v>0</v>
      </c>
      <c r="CF32" s="49">
        <v>5.125</v>
      </c>
      <c r="CG32" s="36">
        <v>388.16666666666669</v>
      </c>
      <c r="CH32" s="36">
        <v>0</v>
      </c>
      <c r="CI32" s="36">
        <v>388.16666666666669</v>
      </c>
      <c r="CJ32" s="51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</row>
    <row r="33" spans="1:133" x14ac:dyDescent="0.65">
      <c r="A33" s="18"/>
      <c r="B33" s="18" t="s">
        <v>35</v>
      </c>
      <c r="C33" s="37">
        <v>133.66666666666666</v>
      </c>
      <c r="D33" s="37"/>
      <c r="E33" s="37">
        <v>91.333333333333329</v>
      </c>
      <c r="F33" s="37">
        <v>200.88888888888889</v>
      </c>
      <c r="G33" s="37">
        <v>425.88888888888891</v>
      </c>
      <c r="H33" s="37"/>
      <c r="I33" s="37"/>
      <c r="J33" s="37"/>
      <c r="K33" s="37"/>
      <c r="L33" s="37">
        <v>0</v>
      </c>
      <c r="M33" s="38">
        <v>116.16666666666667</v>
      </c>
      <c r="N33" s="38"/>
      <c r="O33" s="38">
        <v>0.22222222222222221</v>
      </c>
      <c r="P33" s="38">
        <v>203.83333333333334</v>
      </c>
      <c r="Q33" s="38">
        <v>320.22222222222223</v>
      </c>
      <c r="R33" s="38"/>
      <c r="S33" s="38"/>
      <c r="T33" s="38"/>
      <c r="U33" s="38"/>
      <c r="V33" s="37">
        <v>0</v>
      </c>
      <c r="W33" s="37">
        <v>1.6666666666666667</v>
      </c>
      <c r="X33" s="37"/>
      <c r="Y33" s="37"/>
      <c r="Z33" s="37">
        <v>1.2222222222222223</v>
      </c>
      <c r="AA33" s="37">
        <v>2.8888888888888893</v>
      </c>
      <c r="AB33" s="37"/>
      <c r="AC33" s="37"/>
      <c r="AD33" s="37"/>
      <c r="AE33" s="37"/>
      <c r="AF33" s="37">
        <v>0</v>
      </c>
      <c r="AG33" s="37"/>
      <c r="AH33" s="37"/>
      <c r="AI33" s="50">
        <v>374.5</v>
      </c>
      <c r="AJ33" s="37"/>
      <c r="AK33" s="37"/>
      <c r="AL33" s="37"/>
      <c r="AM33" s="37"/>
      <c r="AN33" s="37">
        <v>0</v>
      </c>
      <c r="AO33" s="37"/>
      <c r="AP33" s="37"/>
      <c r="AQ33" s="38"/>
      <c r="AR33" s="38"/>
      <c r="AS33" s="37">
        <v>0</v>
      </c>
      <c r="AT33" s="65"/>
      <c r="AU33" s="38"/>
      <c r="AV33" s="38"/>
      <c r="AW33" s="38"/>
      <c r="AX33" s="37">
        <v>0</v>
      </c>
      <c r="AY33" s="38"/>
      <c r="AZ33" s="38"/>
      <c r="BA33" s="38"/>
      <c r="BB33" s="38"/>
      <c r="BC33" s="37">
        <v>0</v>
      </c>
      <c r="BD33" s="37"/>
      <c r="BE33" s="37"/>
      <c r="BF33" s="37"/>
      <c r="BG33" s="37"/>
      <c r="BH33" s="37">
        <v>0</v>
      </c>
      <c r="BI33" s="37"/>
      <c r="BJ33" s="37"/>
      <c r="BK33" s="37"/>
      <c r="BL33" s="37"/>
      <c r="BM33" s="37">
        <v>0</v>
      </c>
      <c r="BN33" s="37"/>
      <c r="BO33" s="37"/>
      <c r="BP33" s="50">
        <v>0</v>
      </c>
      <c r="BQ33" s="37"/>
      <c r="BR33" s="37"/>
      <c r="BS33" s="37"/>
      <c r="BT33" s="37"/>
      <c r="BU33" s="37">
        <v>0</v>
      </c>
      <c r="BV33" s="37"/>
      <c r="BW33" s="37"/>
      <c r="BX33" s="37"/>
      <c r="BY33" s="37"/>
      <c r="BZ33" s="37">
        <v>0</v>
      </c>
      <c r="CA33" s="37"/>
      <c r="CB33" s="37"/>
      <c r="CC33" s="37"/>
      <c r="CD33" s="37"/>
      <c r="CE33" s="37">
        <v>0</v>
      </c>
      <c r="CF33" s="50">
        <v>0</v>
      </c>
      <c r="CG33" s="37">
        <v>374.5</v>
      </c>
      <c r="CH33" s="37">
        <v>0</v>
      </c>
      <c r="CI33" s="37">
        <v>374.5</v>
      </c>
      <c r="CJ33" s="51"/>
    </row>
    <row r="34" spans="1:133" x14ac:dyDescent="0.65">
      <c r="A34" s="18"/>
      <c r="B34" s="18" t="s">
        <v>36</v>
      </c>
      <c r="C34" s="37"/>
      <c r="D34" s="37"/>
      <c r="E34" s="37"/>
      <c r="F34" s="37"/>
      <c r="G34" s="37">
        <v>0</v>
      </c>
      <c r="H34" s="37"/>
      <c r="I34" s="37"/>
      <c r="J34" s="37"/>
      <c r="K34" s="37"/>
      <c r="L34" s="37">
        <v>0</v>
      </c>
      <c r="M34" s="38"/>
      <c r="N34" s="38"/>
      <c r="O34" s="38"/>
      <c r="P34" s="38"/>
      <c r="Q34" s="38">
        <v>0</v>
      </c>
      <c r="R34" s="38"/>
      <c r="S34" s="38"/>
      <c r="T34" s="38"/>
      <c r="U34" s="38"/>
      <c r="V34" s="37">
        <v>0</v>
      </c>
      <c r="W34" s="37"/>
      <c r="X34" s="37"/>
      <c r="Y34" s="37"/>
      <c r="Z34" s="37"/>
      <c r="AA34" s="37">
        <v>0</v>
      </c>
      <c r="AB34" s="37"/>
      <c r="AC34" s="37"/>
      <c r="AD34" s="37"/>
      <c r="AE34" s="37"/>
      <c r="AF34" s="37">
        <v>0</v>
      </c>
      <c r="AG34" s="37"/>
      <c r="AH34" s="37"/>
      <c r="AI34" s="50">
        <v>0</v>
      </c>
      <c r="AJ34" s="37">
        <v>6.583333333333333</v>
      </c>
      <c r="AK34" s="37"/>
      <c r="AL34" s="37"/>
      <c r="AM34" s="37"/>
      <c r="AN34" s="37">
        <v>6.583333333333333</v>
      </c>
      <c r="AO34" s="37"/>
      <c r="AP34" s="37"/>
      <c r="AQ34" s="38"/>
      <c r="AR34" s="38"/>
      <c r="AS34" s="37">
        <v>0</v>
      </c>
      <c r="AT34" s="65">
        <v>5.333333333333333</v>
      </c>
      <c r="AU34" s="38"/>
      <c r="AV34" s="38"/>
      <c r="AW34" s="38"/>
      <c r="AX34" s="37">
        <v>5.333333333333333</v>
      </c>
      <c r="AY34" s="38"/>
      <c r="AZ34" s="38"/>
      <c r="BA34" s="38"/>
      <c r="BB34" s="38"/>
      <c r="BC34" s="37">
        <v>0</v>
      </c>
      <c r="BD34" s="37"/>
      <c r="BE34" s="37"/>
      <c r="BF34" s="37"/>
      <c r="BG34" s="37"/>
      <c r="BH34" s="37">
        <v>0</v>
      </c>
      <c r="BI34" s="37"/>
      <c r="BJ34" s="37"/>
      <c r="BK34" s="37"/>
      <c r="BL34" s="37"/>
      <c r="BM34" s="37">
        <v>0</v>
      </c>
      <c r="BN34" s="37"/>
      <c r="BO34" s="37"/>
      <c r="BP34" s="50">
        <v>5.958333333333333</v>
      </c>
      <c r="BQ34" s="37">
        <v>3.0833333333333335</v>
      </c>
      <c r="BR34" s="37"/>
      <c r="BS34" s="37"/>
      <c r="BT34" s="37"/>
      <c r="BU34" s="37">
        <v>3.0833333333333335</v>
      </c>
      <c r="BV34" s="37">
        <v>2.75</v>
      </c>
      <c r="BW34" s="37"/>
      <c r="BX34" s="37"/>
      <c r="BY34" s="37"/>
      <c r="BZ34" s="37">
        <v>2.75</v>
      </c>
      <c r="CA34" s="37"/>
      <c r="CB34" s="37"/>
      <c r="CC34" s="37"/>
      <c r="CD34" s="37"/>
      <c r="CE34" s="37">
        <v>0</v>
      </c>
      <c r="CF34" s="50">
        <v>2.916666666666667</v>
      </c>
      <c r="CG34" s="37">
        <v>8.875</v>
      </c>
      <c r="CH34" s="37">
        <v>0</v>
      </c>
      <c r="CI34" s="37">
        <v>8.875</v>
      </c>
      <c r="CJ34" s="51"/>
    </row>
    <row r="35" spans="1:133" x14ac:dyDescent="0.65">
      <c r="A35" s="16"/>
      <c r="B35" s="16" t="s">
        <v>37</v>
      </c>
      <c r="C35" s="37"/>
      <c r="D35" s="37"/>
      <c r="E35" s="37"/>
      <c r="F35" s="37"/>
      <c r="G35" s="37">
        <v>0</v>
      </c>
      <c r="H35" s="37"/>
      <c r="I35" s="37"/>
      <c r="J35" s="37"/>
      <c r="K35" s="37"/>
      <c r="L35" s="37">
        <v>0</v>
      </c>
      <c r="M35" s="38"/>
      <c r="N35" s="38"/>
      <c r="O35" s="38"/>
      <c r="P35" s="38"/>
      <c r="Q35" s="38">
        <v>0</v>
      </c>
      <c r="R35" s="38"/>
      <c r="S35" s="38"/>
      <c r="T35" s="38"/>
      <c r="U35" s="38"/>
      <c r="V35" s="37">
        <v>0</v>
      </c>
      <c r="W35" s="37"/>
      <c r="X35" s="37"/>
      <c r="Y35" s="37"/>
      <c r="Z35" s="37"/>
      <c r="AA35" s="37">
        <v>0</v>
      </c>
      <c r="AB35" s="37"/>
      <c r="AC35" s="37"/>
      <c r="AD35" s="37"/>
      <c r="AE35" s="37"/>
      <c r="AF35" s="37">
        <v>0</v>
      </c>
      <c r="AG35" s="37"/>
      <c r="AH35" s="37"/>
      <c r="AI35" s="50">
        <v>0</v>
      </c>
      <c r="AJ35" s="37">
        <v>2.25</v>
      </c>
      <c r="AK35" s="37"/>
      <c r="AL35" s="37"/>
      <c r="AM35" s="37"/>
      <c r="AN35" s="37">
        <v>2.25</v>
      </c>
      <c r="AO35" s="37"/>
      <c r="AP35" s="37"/>
      <c r="AQ35" s="38"/>
      <c r="AR35" s="38"/>
      <c r="AS35" s="37">
        <v>0</v>
      </c>
      <c r="AT35" s="65">
        <v>2.9166666666666665</v>
      </c>
      <c r="AU35" s="38"/>
      <c r="AV35" s="38"/>
      <c r="AW35" s="38"/>
      <c r="AX35" s="37">
        <v>2.9166666666666665</v>
      </c>
      <c r="AY35" s="38"/>
      <c r="AZ35" s="38"/>
      <c r="BA35" s="38"/>
      <c r="BB35" s="38"/>
      <c r="BC35" s="37">
        <v>0</v>
      </c>
      <c r="BD35" s="37"/>
      <c r="BE35" s="37"/>
      <c r="BF35" s="37"/>
      <c r="BG35" s="37"/>
      <c r="BH35" s="37">
        <v>0</v>
      </c>
      <c r="BI35" s="37"/>
      <c r="BJ35" s="37"/>
      <c r="BK35" s="37"/>
      <c r="BL35" s="37"/>
      <c r="BM35" s="37">
        <v>0</v>
      </c>
      <c r="BN35" s="37"/>
      <c r="BO35" s="37"/>
      <c r="BP35" s="50">
        <v>2.583333333333333</v>
      </c>
      <c r="BQ35" s="37">
        <v>2.25</v>
      </c>
      <c r="BR35" s="37"/>
      <c r="BS35" s="37"/>
      <c r="BT35" s="37"/>
      <c r="BU35" s="37">
        <v>2.25</v>
      </c>
      <c r="BV35" s="37">
        <v>2.1666666666666665</v>
      </c>
      <c r="BW35" s="37"/>
      <c r="BX35" s="37"/>
      <c r="BY35" s="37"/>
      <c r="BZ35" s="37">
        <v>2.1666666666666665</v>
      </c>
      <c r="CA35" s="37"/>
      <c r="CB35" s="37"/>
      <c r="CC35" s="37"/>
      <c r="CD35" s="37"/>
      <c r="CE35" s="37">
        <v>0</v>
      </c>
      <c r="CF35" s="50">
        <v>2.208333333333333</v>
      </c>
      <c r="CG35" s="37">
        <v>4.7916666666666661</v>
      </c>
      <c r="CH35" s="37">
        <v>0</v>
      </c>
      <c r="CI35" s="37">
        <v>4.7916666666666661</v>
      </c>
      <c r="CJ35" s="51"/>
    </row>
    <row r="36" spans="1:133" s="35" customFormat="1" x14ac:dyDescent="0.65">
      <c r="A36" s="19"/>
      <c r="B36" s="19" t="s">
        <v>38</v>
      </c>
      <c r="C36" s="36">
        <v>142.33333333333334</v>
      </c>
      <c r="D36" s="36">
        <v>42.222222222222221</v>
      </c>
      <c r="E36" s="36">
        <v>0.44444444444444442</v>
      </c>
      <c r="F36" s="36">
        <v>317</v>
      </c>
      <c r="G36" s="36">
        <v>502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40">
        <v>170.94444444444446</v>
      </c>
      <c r="N36" s="40">
        <v>38.111111111111107</v>
      </c>
      <c r="O36" s="40">
        <v>126.83333333333333</v>
      </c>
      <c r="P36" s="40">
        <v>291.38888888888891</v>
      </c>
      <c r="Q36" s="40">
        <v>627.27777777777783</v>
      </c>
      <c r="R36" s="40">
        <v>0</v>
      </c>
      <c r="S36" s="40">
        <v>0</v>
      </c>
      <c r="T36" s="40">
        <v>0</v>
      </c>
      <c r="U36" s="40">
        <v>0</v>
      </c>
      <c r="V36" s="36">
        <v>0</v>
      </c>
      <c r="W36" s="36">
        <v>0.66666666666666663</v>
      </c>
      <c r="X36" s="36">
        <v>2.6666666666666665</v>
      </c>
      <c r="Y36" s="36">
        <v>12.888888888888889</v>
      </c>
      <c r="Z36" s="36">
        <v>99.111111111111114</v>
      </c>
      <c r="AA36" s="36">
        <v>115.33333333333334</v>
      </c>
      <c r="AB36" s="36">
        <v>0</v>
      </c>
      <c r="AC36" s="36">
        <v>0</v>
      </c>
      <c r="AD36" s="36">
        <v>0</v>
      </c>
      <c r="AE36" s="36">
        <v>0.30769230769230771</v>
      </c>
      <c r="AF36" s="36">
        <v>0.30769230769230771</v>
      </c>
      <c r="AG36" s="36">
        <v>0</v>
      </c>
      <c r="AH36" s="36">
        <v>0</v>
      </c>
      <c r="AI36" s="49">
        <v>622.40811965811963</v>
      </c>
      <c r="AJ36" s="36">
        <v>17.916666666666668</v>
      </c>
      <c r="AK36" s="36">
        <v>0</v>
      </c>
      <c r="AL36" s="36">
        <v>0</v>
      </c>
      <c r="AM36" s="36">
        <v>0</v>
      </c>
      <c r="AN36" s="36">
        <v>17.916666666666668</v>
      </c>
      <c r="AO36" s="36">
        <v>0</v>
      </c>
      <c r="AP36" s="36">
        <v>0</v>
      </c>
      <c r="AQ36" s="40">
        <v>0</v>
      </c>
      <c r="AR36" s="40">
        <v>0</v>
      </c>
      <c r="AS36" s="36">
        <v>0</v>
      </c>
      <c r="AT36" s="69">
        <v>13.083333333333334</v>
      </c>
      <c r="AU36" s="40">
        <v>0</v>
      </c>
      <c r="AV36" s="40">
        <v>0</v>
      </c>
      <c r="AW36" s="40">
        <v>0</v>
      </c>
      <c r="AX36" s="36">
        <v>13.083333333333334</v>
      </c>
      <c r="AY36" s="40">
        <v>0</v>
      </c>
      <c r="AZ36" s="40">
        <v>0</v>
      </c>
      <c r="BA36" s="40">
        <v>0</v>
      </c>
      <c r="BB36" s="40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  <c r="BP36" s="49">
        <v>15.5</v>
      </c>
      <c r="BQ36" s="36">
        <v>7.333333333333333</v>
      </c>
      <c r="BR36" s="36">
        <v>0</v>
      </c>
      <c r="BS36" s="36">
        <v>0</v>
      </c>
      <c r="BT36" s="36">
        <v>0</v>
      </c>
      <c r="BU36" s="36">
        <v>7.333333333333333</v>
      </c>
      <c r="BV36" s="36">
        <v>6.833333333333333</v>
      </c>
      <c r="BW36" s="36">
        <v>0</v>
      </c>
      <c r="BX36" s="36">
        <v>0</v>
      </c>
      <c r="BY36" s="36">
        <v>0</v>
      </c>
      <c r="BZ36" s="36">
        <v>6.833333333333333</v>
      </c>
      <c r="CA36" s="36">
        <v>0</v>
      </c>
      <c r="CB36" s="36">
        <v>0</v>
      </c>
      <c r="CC36" s="36">
        <v>0</v>
      </c>
      <c r="CD36" s="36">
        <v>0</v>
      </c>
      <c r="CE36" s="36">
        <v>0</v>
      </c>
      <c r="CF36" s="49">
        <v>7.083333333333333</v>
      </c>
      <c r="CG36" s="36">
        <v>644.8888888888888</v>
      </c>
      <c r="CH36" s="36">
        <v>0.10256410256410257</v>
      </c>
      <c r="CI36" s="36">
        <v>644.99145299145289</v>
      </c>
      <c r="CJ36" s="51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</row>
    <row r="37" spans="1:133" x14ac:dyDescent="0.65">
      <c r="A37" s="16"/>
      <c r="B37" s="16" t="s">
        <v>39</v>
      </c>
      <c r="C37" s="37">
        <v>80.222222222222229</v>
      </c>
      <c r="D37" s="37">
        <v>42.055555555555557</v>
      </c>
      <c r="E37" s="37">
        <v>0.44444444444444442</v>
      </c>
      <c r="F37" s="37">
        <v>311</v>
      </c>
      <c r="G37" s="37">
        <v>433.72222222222223</v>
      </c>
      <c r="H37" s="37"/>
      <c r="I37" s="37"/>
      <c r="J37" s="37"/>
      <c r="K37" s="37"/>
      <c r="L37" s="37">
        <v>0</v>
      </c>
      <c r="M37" s="38">
        <v>89.333333333333329</v>
      </c>
      <c r="N37" s="38">
        <v>24.944444444444443</v>
      </c>
      <c r="O37" s="38">
        <v>126.83333333333333</v>
      </c>
      <c r="P37" s="38">
        <v>286.38888888888891</v>
      </c>
      <c r="Q37" s="38">
        <v>527.5</v>
      </c>
      <c r="R37" s="38"/>
      <c r="S37" s="38"/>
      <c r="T37" s="38"/>
      <c r="U37" s="38"/>
      <c r="V37" s="37">
        <v>0</v>
      </c>
      <c r="W37" s="37">
        <v>0.66666666666666663</v>
      </c>
      <c r="X37" s="37">
        <v>2.6666666666666665</v>
      </c>
      <c r="Y37" s="37">
        <v>12.888888888888889</v>
      </c>
      <c r="Z37" s="37">
        <v>99.111111111111114</v>
      </c>
      <c r="AA37" s="37">
        <v>115.33333333333334</v>
      </c>
      <c r="AB37" s="37"/>
      <c r="AC37" s="37"/>
      <c r="AD37" s="37"/>
      <c r="AE37" s="37">
        <v>0.30769230769230771</v>
      </c>
      <c r="AF37" s="37">
        <v>0.30769230769230771</v>
      </c>
      <c r="AG37" s="37"/>
      <c r="AH37" s="37"/>
      <c r="AI37" s="50">
        <v>538.3803418803418</v>
      </c>
      <c r="AJ37" s="37">
        <v>3.3333333333333335</v>
      </c>
      <c r="AK37" s="37"/>
      <c r="AL37" s="37"/>
      <c r="AM37" s="37"/>
      <c r="AN37" s="37">
        <v>3.3333333333333335</v>
      </c>
      <c r="AO37" s="37"/>
      <c r="AP37" s="37"/>
      <c r="AQ37" s="38"/>
      <c r="AR37" s="38"/>
      <c r="AS37" s="37">
        <v>0</v>
      </c>
      <c r="AT37" s="65">
        <v>3</v>
      </c>
      <c r="AU37" s="38"/>
      <c r="AV37" s="38"/>
      <c r="AW37" s="38"/>
      <c r="AX37" s="37">
        <v>3</v>
      </c>
      <c r="AY37" s="38"/>
      <c r="AZ37" s="38"/>
      <c r="BA37" s="38"/>
      <c r="BB37" s="38"/>
      <c r="BC37" s="37">
        <v>0</v>
      </c>
      <c r="BD37" s="37"/>
      <c r="BE37" s="37"/>
      <c r="BF37" s="37"/>
      <c r="BG37" s="37"/>
      <c r="BH37" s="37">
        <v>0</v>
      </c>
      <c r="BI37" s="37"/>
      <c r="BJ37" s="37"/>
      <c r="BK37" s="37"/>
      <c r="BL37" s="37"/>
      <c r="BM37" s="37">
        <v>0</v>
      </c>
      <c r="BN37" s="37"/>
      <c r="BO37" s="37"/>
      <c r="BP37" s="50">
        <v>3.166666666666667</v>
      </c>
      <c r="BQ37" s="37"/>
      <c r="BR37" s="37"/>
      <c r="BS37" s="37"/>
      <c r="BT37" s="37"/>
      <c r="BU37" s="37">
        <v>0</v>
      </c>
      <c r="BV37" s="37"/>
      <c r="BW37" s="37"/>
      <c r="BX37" s="37"/>
      <c r="BY37" s="37"/>
      <c r="BZ37" s="37">
        <v>0</v>
      </c>
      <c r="CA37" s="37"/>
      <c r="CB37" s="37"/>
      <c r="CC37" s="37"/>
      <c r="CD37" s="37"/>
      <c r="CE37" s="37">
        <v>0</v>
      </c>
      <c r="CF37" s="50">
        <v>0</v>
      </c>
      <c r="CG37" s="37">
        <v>541.44444444444434</v>
      </c>
      <c r="CH37" s="37">
        <v>0.10256410256410257</v>
      </c>
      <c r="CI37" s="37">
        <v>541.54700854700843</v>
      </c>
      <c r="CJ37" s="51"/>
    </row>
    <row r="38" spans="1:133" x14ac:dyDescent="0.65">
      <c r="A38" s="16"/>
      <c r="B38" s="16" t="s">
        <v>40</v>
      </c>
      <c r="C38" s="37">
        <v>62.111111111111114</v>
      </c>
      <c r="D38" s="37">
        <v>0.16666666666666666</v>
      </c>
      <c r="E38" s="37"/>
      <c r="F38" s="37">
        <v>6</v>
      </c>
      <c r="G38" s="37">
        <v>68.277777777777771</v>
      </c>
      <c r="H38" s="37"/>
      <c r="I38" s="37"/>
      <c r="J38" s="37"/>
      <c r="K38" s="37"/>
      <c r="L38" s="37">
        <v>0</v>
      </c>
      <c r="M38" s="38">
        <v>81.611111111111114</v>
      </c>
      <c r="N38" s="38">
        <v>13.166666666666666</v>
      </c>
      <c r="O38" s="38"/>
      <c r="P38" s="38">
        <v>5</v>
      </c>
      <c r="Q38" s="38">
        <v>99.777777777777786</v>
      </c>
      <c r="R38" s="38"/>
      <c r="S38" s="38"/>
      <c r="T38" s="38"/>
      <c r="U38" s="38"/>
      <c r="V38" s="37">
        <v>0</v>
      </c>
      <c r="W38" s="37"/>
      <c r="X38" s="37"/>
      <c r="Y38" s="37"/>
      <c r="Z38" s="37"/>
      <c r="AA38" s="37">
        <v>0</v>
      </c>
      <c r="AB38" s="37"/>
      <c r="AC38" s="37"/>
      <c r="AD38" s="37"/>
      <c r="AE38" s="37"/>
      <c r="AF38" s="37">
        <v>0</v>
      </c>
      <c r="AG38" s="37"/>
      <c r="AH38" s="37"/>
      <c r="AI38" s="50">
        <v>84.027777777777771</v>
      </c>
      <c r="AJ38" s="37">
        <v>14.583333333333334</v>
      </c>
      <c r="AK38" s="37"/>
      <c r="AL38" s="37"/>
      <c r="AM38" s="37"/>
      <c r="AN38" s="37">
        <v>14.583333333333334</v>
      </c>
      <c r="AO38" s="37"/>
      <c r="AP38" s="37"/>
      <c r="AQ38" s="38"/>
      <c r="AR38" s="38"/>
      <c r="AS38" s="37">
        <v>0</v>
      </c>
      <c r="AT38" s="65">
        <v>10.083333333333334</v>
      </c>
      <c r="AU38" s="38"/>
      <c r="AV38" s="38"/>
      <c r="AW38" s="38"/>
      <c r="AX38" s="37">
        <v>10.083333333333334</v>
      </c>
      <c r="AY38" s="38"/>
      <c r="AZ38" s="38"/>
      <c r="BA38" s="38"/>
      <c r="BB38" s="38"/>
      <c r="BC38" s="37">
        <v>0</v>
      </c>
      <c r="BD38" s="37"/>
      <c r="BE38" s="37"/>
      <c r="BF38" s="37"/>
      <c r="BG38" s="37"/>
      <c r="BH38" s="37">
        <v>0</v>
      </c>
      <c r="BI38" s="37"/>
      <c r="BJ38" s="37"/>
      <c r="BK38" s="37"/>
      <c r="BL38" s="37"/>
      <c r="BM38" s="37">
        <v>0</v>
      </c>
      <c r="BN38" s="37"/>
      <c r="BO38" s="37"/>
      <c r="BP38" s="50">
        <v>12.333333333333334</v>
      </c>
      <c r="BQ38" s="37">
        <v>7.333333333333333</v>
      </c>
      <c r="BR38" s="37"/>
      <c r="BS38" s="37"/>
      <c r="BT38" s="37"/>
      <c r="BU38" s="37">
        <v>7.333333333333333</v>
      </c>
      <c r="BV38" s="37">
        <v>6.833333333333333</v>
      </c>
      <c r="BW38" s="37"/>
      <c r="BX38" s="37"/>
      <c r="BY38" s="37"/>
      <c r="BZ38" s="37">
        <v>6.833333333333333</v>
      </c>
      <c r="CA38" s="37"/>
      <c r="CB38" s="37"/>
      <c r="CC38" s="37"/>
      <c r="CD38" s="37"/>
      <c r="CE38" s="37">
        <v>0</v>
      </c>
      <c r="CF38" s="50">
        <v>7.083333333333333</v>
      </c>
      <c r="CG38" s="37">
        <v>103.44444444444446</v>
      </c>
      <c r="CH38" s="37">
        <v>0</v>
      </c>
      <c r="CI38" s="37">
        <v>103.44444444444446</v>
      </c>
      <c r="CJ38" s="51"/>
    </row>
    <row r="39" spans="1:133" s="35" customFormat="1" x14ac:dyDescent="0.65">
      <c r="A39" s="14"/>
      <c r="B39" s="14" t="s">
        <v>41</v>
      </c>
      <c r="C39" s="36">
        <v>224</v>
      </c>
      <c r="D39" s="36">
        <v>45.888888888888886</v>
      </c>
      <c r="E39" s="36">
        <v>15.166666666666666</v>
      </c>
      <c r="F39" s="36">
        <v>27.166666666666668</v>
      </c>
      <c r="G39" s="36">
        <v>312.22222222222217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40">
        <v>205.83333333333331</v>
      </c>
      <c r="N39" s="40">
        <v>60.166666666666671</v>
      </c>
      <c r="O39" s="40">
        <v>0.5</v>
      </c>
      <c r="P39" s="40">
        <v>8.3333333333333339</v>
      </c>
      <c r="Q39" s="40">
        <v>274.83333333333331</v>
      </c>
      <c r="R39" s="40">
        <v>0</v>
      </c>
      <c r="S39" s="40">
        <v>0</v>
      </c>
      <c r="T39" s="40">
        <v>0</v>
      </c>
      <c r="U39" s="40">
        <v>0</v>
      </c>
      <c r="V39" s="36">
        <v>0</v>
      </c>
      <c r="W39" s="36">
        <v>3.1666666666666665</v>
      </c>
      <c r="X39" s="36">
        <v>4.666666666666667</v>
      </c>
      <c r="Y39" s="36">
        <v>0.16666666666666666</v>
      </c>
      <c r="Z39" s="36">
        <v>0</v>
      </c>
      <c r="AA39" s="36">
        <v>8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49">
        <v>297.52777777777771</v>
      </c>
      <c r="AJ39" s="36">
        <v>10.416666666666668</v>
      </c>
      <c r="AK39" s="36">
        <v>0</v>
      </c>
      <c r="AL39" s="36">
        <v>0</v>
      </c>
      <c r="AM39" s="36">
        <v>0</v>
      </c>
      <c r="AN39" s="36">
        <v>10.416666666666668</v>
      </c>
      <c r="AO39" s="36">
        <v>0</v>
      </c>
      <c r="AP39" s="36">
        <v>0</v>
      </c>
      <c r="AQ39" s="40">
        <v>0</v>
      </c>
      <c r="AR39" s="40">
        <v>0</v>
      </c>
      <c r="AS39" s="36">
        <v>0</v>
      </c>
      <c r="AT39" s="69">
        <v>8.0833333333333339</v>
      </c>
      <c r="AU39" s="40">
        <v>0.5</v>
      </c>
      <c r="AV39" s="40">
        <v>0</v>
      </c>
      <c r="AW39" s="40">
        <v>0</v>
      </c>
      <c r="AX39" s="36">
        <v>8.5833333333333339</v>
      </c>
      <c r="AY39" s="40">
        <v>0</v>
      </c>
      <c r="AZ39" s="40">
        <v>0</v>
      </c>
      <c r="BA39" s="40">
        <v>0</v>
      </c>
      <c r="BB39" s="40">
        <v>0</v>
      </c>
      <c r="BC39" s="36">
        <v>0</v>
      </c>
      <c r="BD39" s="36">
        <v>0</v>
      </c>
      <c r="BE39" s="36">
        <v>0</v>
      </c>
      <c r="BF39" s="36">
        <v>0</v>
      </c>
      <c r="BG39" s="36">
        <v>0</v>
      </c>
      <c r="BH39" s="36">
        <v>0</v>
      </c>
      <c r="BI39" s="36">
        <v>0</v>
      </c>
      <c r="BJ39" s="36">
        <v>0</v>
      </c>
      <c r="BK39" s="36">
        <v>0</v>
      </c>
      <c r="BL39" s="36">
        <v>0</v>
      </c>
      <c r="BM39" s="36">
        <v>0</v>
      </c>
      <c r="BN39" s="36">
        <v>0</v>
      </c>
      <c r="BO39" s="36">
        <v>0</v>
      </c>
      <c r="BP39" s="49">
        <v>9.5</v>
      </c>
      <c r="BQ39" s="36">
        <v>7.75</v>
      </c>
      <c r="BR39" s="36">
        <v>0</v>
      </c>
      <c r="BS39" s="36">
        <v>0</v>
      </c>
      <c r="BT39" s="36">
        <v>0</v>
      </c>
      <c r="BU39" s="36">
        <v>7.75</v>
      </c>
      <c r="BV39" s="36">
        <v>8.6666666666666661</v>
      </c>
      <c r="BW39" s="36">
        <v>0</v>
      </c>
      <c r="BX39" s="36">
        <v>0</v>
      </c>
      <c r="BY39" s="36">
        <v>0</v>
      </c>
      <c r="BZ39" s="36">
        <v>8.6666666666666661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49">
        <v>8.2083333333333321</v>
      </c>
      <c r="CG39" s="36">
        <v>315.23611111111109</v>
      </c>
      <c r="CH39" s="36">
        <v>0</v>
      </c>
      <c r="CI39" s="36">
        <v>315.23611111111109</v>
      </c>
      <c r="CJ39" s="51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</row>
    <row r="40" spans="1:133" x14ac:dyDescent="0.65">
      <c r="A40" s="18"/>
      <c r="B40" s="18" t="s">
        <v>42</v>
      </c>
      <c r="C40" s="37">
        <v>114</v>
      </c>
      <c r="D40" s="37">
        <v>26.333333333333332</v>
      </c>
      <c r="E40" s="37">
        <v>15.166666666666666</v>
      </c>
      <c r="F40" s="37">
        <v>20.166666666666668</v>
      </c>
      <c r="G40" s="37">
        <v>175.66666666666666</v>
      </c>
      <c r="H40" s="37"/>
      <c r="I40" s="37"/>
      <c r="J40" s="37"/>
      <c r="K40" s="37"/>
      <c r="L40" s="37">
        <v>0</v>
      </c>
      <c r="M40" s="38">
        <v>90.333333333333329</v>
      </c>
      <c r="N40" s="38">
        <v>32.5</v>
      </c>
      <c r="O40" s="38">
        <v>0.33333333333333331</v>
      </c>
      <c r="P40" s="38">
        <v>8</v>
      </c>
      <c r="Q40" s="38">
        <v>131.16666666666666</v>
      </c>
      <c r="R40" s="38"/>
      <c r="S40" s="38"/>
      <c r="T40" s="38"/>
      <c r="U40" s="38"/>
      <c r="V40" s="37">
        <v>0</v>
      </c>
      <c r="W40" s="37">
        <v>1.3333333333333333</v>
      </c>
      <c r="X40" s="37">
        <v>3.8333333333333335</v>
      </c>
      <c r="Y40" s="37">
        <v>0.16666666666666666</v>
      </c>
      <c r="Z40" s="37"/>
      <c r="AA40" s="37">
        <v>5.3333333333333339</v>
      </c>
      <c r="AB40" s="37"/>
      <c r="AC40" s="37"/>
      <c r="AD40" s="37"/>
      <c r="AE40" s="37"/>
      <c r="AF40" s="37">
        <v>0</v>
      </c>
      <c r="AG40" s="37"/>
      <c r="AH40" s="37"/>
      <c r="AI40" s="50">
        <v>156.08333333333331</v>
      </c>
      <c r="AJ40" s="37">
        <v>7.416666666666667</v>
      </c>
      <c r="AK40" s="37"/>
      <c r="AL40" s="37"/>
      <c r="AM40" s="37"/>
      <c r="AN40" s="37">
        <v>7.416666666666667</v>
      </c>
      <c r="AO40" s="37"/>
      <c r="AP40" s="37"/>
      <c r="AQ40" s="38"/>
      <c r="AR40" s="38"/>
      <c r="AS40" s="37">
        <v>0</v>
      </c>
      <c r="AT40" s="65">
        <v>5.166666666666667</v>
      </c>
      <c r="AU40" s="38"/>
      <c r="AV40" s="38"/>
      <c r="AW40" s="38"/>
      <c r="AX40" s="37">
        <v>5.166666666666667</v>
      </c>
      <c r="AY40" s="38"/>
      <c r="AZ40" s="38"/>
      <c r="BA40" s="38"/>
      <c r="BB40" s="38"/>
      <c r="BC40" s="37">
        <v>0</v>
      </c>
      <c r="BD40" s="37"/>
      <c r="BE40" s="37"/>
      <c r="BF40" s="37"/>
      <c r="BG40" s="37"/>
      <c r="BH40" s="37">
        <v>0</v>
      </c>
      <c r="BI40" s="37"/>
      <c r="BJ40" s="37"/>
      <c r="BK40" s="37"/>
      <c r="BL40" s="37"/>
      <c r="BM40" s="37">
        <v>0</v>
      </c>
      <c r="BN40" s="37"/>
      <c r="BO40" s="37"/>
      <c r="BP40" s="50">
        <v>6.291666666666667</v>
      </c>
      <c r="BQ40" s="37">
        <v>4.666666666666667</v>
      </c>
      <c r="BR40" s="37"/>
      <c r="BS40" s="37"/>
      <c r="BT40" s="37"/>
      <c r="BU40" s="37">
        <v>4.666666666666667</v>
      </c>
      <c r="BV40" s="37">
        <v>4.583333333333333</v>
      </c>
      <c r="BW40" s="37"/>
      <c r="BX40" s="37"/>
      <c r="BY40" s="37"/>
      <c r="BZ40" s="37">
        <v>4.583333333333333</v>
      </c>
      <c r="CA40" s="37"/>
      <c r="CB40" s="37"/>
      <c r="CC40" s="37"/>
      <c r="CD40" s="37"/>
      <c r="CE40" s="37">
        <v>0</v>
      </c>
      <c r="CF40" s="50">
        <v>4.625</v>
      </c>
      <c r="CG40" s="37">
        <v>167</v>
      </c>
      <c r="CH40" s="37">
        <v>0</v>
      </c>
      <c r="CI40" s="37">
        <v>167</v>
      </c>
      <c r="CJ40" s="51"/>
    </row>
    <row r="41" spans="1:133" x14ac:dyDescent="0.65">
      <c r="A41" s="18"/>
      <c r="B41" s="18" t="s">
        <v>43</v>
      </c>
      <c r="C41" s="37">
        <v>110</v>
      </c>
      <c r="D41" s="37">
        <v>19.555555555555557</v>
      </c>
      <c r="E41" s="37"/>
      <c r="F41" s="37">
        <v>7</v>
      </c>
      <c r="G41" s="37">
        <v>136.55555555555554</v>
      </c>
      <c r="H41" s="37"/>
      <c r="I41" s="37"/>
      <c r="J41" s="37"/>
      <c r="K41" s="37"/>
      <c r="L41" s="37">
        <v>0</v>
      </c>
      <c r="M41" s="38">
        <v>115.5</v>
      </c>
      <c r="N41" s="38">
        <v>27.666666666666668</v>
      </c>
      <c r="O41" s="38">
        <v>0.16666666666666666</v>
      </c>
      <c r="P41" s="38">
        <v>0.33333333333333331</v>
      </c>
      <c r="Q41" s="38">
        <v>143.66666666666666</v>
      </c>
      <c r="R41" s="38"/>
      <c r="S41" s="38"/>
      <c r="T41" s="38"/>
      <c r="U41" s="38"/>
      <c r="V41" s="37">
        <v>0</v>
      </c>
      <c r="W41" s="37">
        <v>1.8333333333333333</v>
      </c>
      <c r="X41" s="37">
        <v>0.83333333333333337</v>
      </c>
      <c r="Y41" s="37"/>
      <c r="Z41" s="37"/>
      <c r="AA41" s="37">
        <v>2.6666666666666665</v>
      </c>
      <c r="AB41" s="37"/>
      <c r="AC41" s="37"/>
      <c r="AD41" s="37"/>
      <c r="AE41" s="37"/>
      <c r="AF41" s="37">
        <v>0</v>
      </c>
      <c r="AG41" s="37"/>
      <c r="AH41" s="37"/>
      <c r="AI41" s="50">
        <v>141.44444444444443</v>
      </c>
      <c r="AJ41" s="37">
        <v>3</v>
      </c>
      <c r="AK41" s="37"/>
      <c r="AL41" s="37"/>
      <c r="AM41" s="37"/>
      <c r="AN41" s="37">
        <v>3</v>
      </c>
      <c r="AO41" s="37"/>
      <c r="AP41" s="37"/>
      <c r="AQ41" s="38"/>
      <c r="AR41" s="38"/>
      <c r="AS41" s="37">
        <v>0</v>
      </c>
      <c r="AT41" s="65">
        <v>2.9166666666666665</v>
      </c>
      <c r="AU41" s="38">
        <v>0.5</v>
      </c>
      <c r="AV41" s="38"/>
      <c r="AW41" s="38"/>
      <c r="AX41" s="37">
        <v>3.4166666666666665</v>
      </c>
      <c r="AY41" s="38"/>
      <c r="AZ41" s="38"/>
      <c r="BA41" s="38"/>
      <c r="BB41" s="38"/>
      <c r="BC41" s="37">
        <v>0</v>
      </c>
      <c r="BD41" s="37"/>
      <c r="BE41" s="37"/>
      <c r="BF41" s="37"/>
      <c r="BG41" s="37"/>
      <c r="BH41" s="37">
        <v>0</v>
      </c>
      <c r="BI41" s="37"/>
      <c r="BJ41" s="37"/>
      <c r="BK41" s="37"/>
      <c r="BL41" s="37"/>
      <c r="BM41" s="37">
        <v>0</v>
      </c>
      <c r="BN41" s="37"/>
      <c r="BO41" s="37"/>
      <c r="BP41" s="50">
        <v>3.208333333333333</v>
      </c>
      <c r="BQ41" s="37">
        <v>3.0833333333333335</v>
      </c>
      <c r="BR41" s="37"/>
      <c r="BS41" s="37"/>
      <c r="BT41" s="37"/>
      <c r="BU41" s="37">
        <v>3.0833333333333335</v>
      </c>
      <c r="BV41" s="37">
        <v>4.083333333333333</v>
      </c>
      <c r="BW41" s="37"/>
      <c r="BX41" s="37"/>
      <c r="BY41" s="37"/>
      <c r="BZ41" s="37">
        <v>4.083333333333333</v>
      </c>
      <c r="CA41" s="37"/>
      <c r="CB41" s="37"/>
      <c r="CC41" s="37"/>
      <c r="CD41" s="37"/>
      <c r="CE41" s="37">
        <v>0</v>
      </c>
      <c r="CF41" s="50">
        <v>3.583333333333333</v>
      </c>
      <c r="CG41" s="37">
        <v>148.23611111111109</v>
      </c>
      <c r="CH41" s="37">
        <v>0</v>
      </c>
      <c r="CI41" s="37">
        <v>148.23611111111109</v>
      </c>
      <c r="CJ41" s="51"/>
    </row>
    <row r="42" spans="1:133" s="35" customFormat="1" x14ac:dyDescent="0.65">
      <c r="A42" s="19" t="s">
        <v>44</v>
      </c>
      <c r="B42" s="19"/>
      <c r="C42" s="36">
        <v>906.16666666666674</v>
      </c>
      <c r="D42" s="36">
        <v>84.166666666666671</v>
      </c>
      <c r="E42" s="36">
        <v>174.05555555555554</v>
      </c>
      <c r="F42" s="36">
        <v>4.2777777777777777</v>
      </c>
      <c r="G42" s="36">
        <v>1168.6666666666667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40">
        <v>934.11111111111109</v>
      </c>
      <c r="N42" s="40">
        <v>79.055555555555557</v>
      </c>
      <c r="O42" s="40">
        <v>236.61111111111109</v>
      </c>
      <c r="P42" s="40">
        <v>6.333333333333333</v>
      </c>
      <c r="Q42" s="40">
        <v>1256.1111111111113</v>
      </c>
      <c r="R42" s="40">
        <v>0</v>
      </c>
      <c r="S42" s="40">
        <v>0</v>
      </c>
      <c r="T42" s="40">
        <v>0</v>
      </c>
      <c r="U42" s="40">
        <v>0</v>
      </c>
      <c r="V42" s="36">
        <v>0</v>
      </c>
      <c r="W42" s="36">
        <v>144.5</v>
      </c>
      <c r="X42" s="36">
        <v>0.16666666666666666</v>
      </c>
      <c r="Y42" s="36">
        <v>0</v>
      </c>
      <c r="Z42" s="36">
        <v>0</v>
      </c>
      <c r="AA42" s="36">
        <v>144.66666666666669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49">
        <v>1284.7222222222222</v>
      </c>
      <c r="AJ42" s="36">
        <v>52.416666666666664</v>
      </c>
      <c r="AK42" s="36">
        <v>2.5</v>
      </c>
      <c r="AL42" s="36">
        <v>0</v>
      </c>
      <c r="AM42" s="36">
        <v>0</v>
      </c>
      <c r="AN42" s="36">
        <v>54.916666666666664</v>
      </c>
      <c r="AO42" s="36">
        <v>0</v>
      </c>
      <c r="AP42" s="36">
        <v>0</v>
      </c>
      <c r="AQ42" s="40">
        <v>0</v>
      </c>
      <c r="AR42" s="40">
        <v>0</v>
      </c>
      <c r="AS42" s="36">
        <v>0</v>
      </c>
      <c r="AT42" s="69">
        <v>46.833333333333343</v>
      </c>
      <c r="AU42" s="40">
        <v>0.58333333333333337</v>
      </c>
      <c r="AV42" s="40">
        <v>0</v>
      </c>
      <c r="AW42" s="40">
        <v>0</v>
      </c>
      <c r="AX42" s="36">
        <v>47.416666666666679</v>
      </c>
      <c r="AY42" s="40">
        <v>0</v>
      </c>
      <c r="AZ42" s="40">
        <v>0</v>
      </c>
      <c r="BA42" s="40">
        <v>0</v>
      </c>
      <c r="BB42" s="40">
        <v>0</v>
      </c>
      <c r="BC42" s="36">
        <v>0</v>
      </c>
      <c r="BD42" s="36">
        <v>0</v>
      </c>
      <c r="BE42" s="36">
        <v>0</v>
      </c>
      <c r="BF42" s="36">
        <v>0</v>
      </c>
      <c r="BG42" s="36">
        <v>0</v>
      </c>
      <c r="BH42" s="36">
        <v>0</v>
      </c>
      <c r="BI42" s="36">
        <v>0</v>
      </c>
      <c r="BJ42" s="36">
        <v>0</v>
      </c>
      <c r="BK42" s="36">
        <v>0</v>
      </c>
      <c r="BL42" s="36">
        <v>0</v>
      </c>
      <c r="BM42" s="36">
        <v>0</v>
      </c>
      <c r="BN42" s="36">
        <v>0</v>
      </c>
      <c r="BO42" s="36">
        <v>0</v>
      </c>
      <c r="BP42" s="49">
        <v>51.166666666666671</v>
      </c>
      <c r="BQ42" s="36">
        <v>31.166666666666668</v>
      </c>
      <c r="BR42" s="36">
        <v>0</v>
      </c>
      <c r="BS42" s="36">
        <v>0</v>
      </c>
      <c r="BT42" s="36">
        <v>0</v>
      </c>
      <c r="BU42" s="36">
        <v>31.166666666666668</v>
      </c>
      <c r="BV42" s="36">
        <v>26.416666666666664</v>
      </c>
      <c r="BW42" s="36">
        <v>0</v>
      </c>
      <c r="BX42" s="36">
        <v>0</v>
      </c>
      <c r="BY42" s="36">
        <v>0</v>
      </c>
      <c r="BZ42" s="36">
        <v>26.416666666666664</v>
      </c>
      <c r="CA42" s="36">
        <v>0</v>
      </c>
      <c r="CB42" s="36">
        <v>0</v>
      </c>
      <c r="CC42" s="36">
        <v>0</v>
      </c>
      <c r="CD42" s="36">
        <v>0</v>
      </c>
      <c r="CE42" s="36">
        <v>0</v>
      </c>
      <c r="CF42" s="49">
        <v>28.791666666666664</v>
      </c>
      <c r="CG42" s="36">
        <v>1364.6805555555554</v>
      </c>
      <c r="CH42" s="36">
        <v>0</v>
      </c>
      <c r="CI42" s="36">
        <v>1364.6805555555554</v>
      </c>
      <c r="CJ42" s="51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</row>
    <row r="43" spans="1:133" s="35" customFormat="1" x14ac:dyDescent="0.65">
      <c r="A43" s="19"/>
      <c r="B43" s="19" t="s">
        <v>45</v>
      </c>
      <c r="C43" s="36">
        <v>144.77777777777777</v>
      </c>
      <c r="D43" s="36">
        <v>0</v>
      </c>
      <c r="E43" s="36">
        <v>48</v>
      </c>
      <c r="F43" s="36">
        <v>0</v>
      </c>
      <c r="G43" s="36">
        <v>192.77777777777777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40">
        <v>138.44444444444446</v>
      </c>
      <c r="N43" s="40">
        <v>0</v>
      </c>
      <c r="O43" s="40">
        <v>114.83333333333333</v>
      </c>
      <c r="P43" s="40">
        <v>0</v>
      </c>
      <c r="Q43" s="40">
        <v>253.27777777777777</v>
      </c>
      <c r="R43" s="40">
        <v>0</v>
      </c>
      <c r="S43" s="40">
        <v>0</v>
      </c>
      <c r="T43" s="40">
        <v>0</v>
      </c>
      <c r="U43" s="40">
        <v>0</v>
      </c>
      <c r="V43" s="36">
        <v>0</v>
      </c>
      <c r="W43" s="36">
        <v>25.666666666666668</v>
      </c>
      <c r="X43" s="36">
        <v>0</v>
      </c>
      <c r="Y43" s="36">
        <v>0</v>
      </c>
      <c r="Z43" s="36">
        <v>0</v>
      </c>
      <c r="AA43" s="36">
        <v>25.666666666666668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49">
        <v>235.86111111111111</v>
      </c>
      <c r="AJ43" s="36">
        <v>8.1666666666666661</v>
      </c>
      <c r="AK43" s="36">
        <v>0</v>
      </c>
      <c r="AL43" s="36">
        <v>0</v>
      </c>
      <c r="AM43" s="36">
        <v>0</v>
      </c>
      <c r="AN43" s="36">
        <v>8.1666666666666661</v>
      </c>
      <c r="AO43" s="36">
        <v>0</v>
      </c>
      <c r="AP43" s="36">
        <v>0</v>
      </c>
      <c r="AQ43" s="40">
        <v>0</v>
      </c>
      <c r="AR43" s="40">
        <v>0</v>
      </c>
      <c r="AS43" s="36">
        <v>0</v>
      </c>
      <c r="AT43" s="69">
        <v>6.416666666666667</v>
      </c>
      <c r="AU43" s="40">
        <v>0</v>
      </c>
      <c r="AV43" s="40">
        <v>0</v>
      </c>
      <c r="AW43" s="40">
        <v>0</v>
      </c>
      <c r="AX43" s="36">
        <v>6.416666666666667</v>
      </c>
      <c r="AY43" s="40">
        <v>0</v>
      </c>
      <c r="AZ43" s="40">
        <v>0</v>
      </c>
      <c r="BA43" s="40">
        <v>0</v>
      </c>
      <c r="BB43" s="40">
        <v>0</v>
      </c>
      <c r="BC43" s="36">
        <v>0</v>
      </c>
      <c r="BD43" s="36">
        <v>0</v>
      </c>
      <c r="BE43" s="36">
        <v>0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49">
        <v>7.2916666666666661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0</v>
      </c>
      <c r="BZ43" s="36">
        <v>0</v>
      </c>
      <c r="CA43" s="36">
        <v>0</v>
      </c>
      <c r="CB43" s="36">
        <v>0</v>
      </c>
      <c r="CC43" s="36">
        <v>0</v>
      </c>
      <c r="CD43" s="36">
        <v>0</v>
      </c>
      <c r="CE43" s="36">
        <v>0</v>
      </c>
      <c r="CF43" s="49">
        <v>0</v>
      </c>
      <c r="CG43" s="36">
        <v>243.1527777777778</v>
      </c>
      <c r="CH43" s="36">
        <v>0</v>
      </c>
      <c r="CI43" s="36">
        <v>243.1527777777778</v>
      </c>
      <c r="CJ43" s="51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</row>
    <row r="44" spans="1:133" x14ac:dyDescent="0.65">
      <c r="A44" s="16"/>
      <c r="B44" s="16" t="s">
        <v>46</v>
      </c>
      <c r="C44" s="37">
        <v>144.77777777777777</v>
      </c>
      <c r="D44" s="37"/>
      <c r="E44" s="37">
        <v>48</v>
      </c>
      <c r="F44" s="37"/>
      <c r="G44" s="37">
        <v>192.77777777777777</v>
      </c>
      <c r="H44" s="37"/>
      <c r="I44" s="37"/>
      <c r="J44" s="37"/>
      <c r="K44" s="37"/>
      <c r="L44" s="37">
        <v>0</v>
      </c>
      <c r="M44" s="38">
        <v>138.44444444444446</v>
      </c>
      <c r="N44" s="38"/>
      <c r="O44" s="38">
        <v>114.83333333333333</v>
      </c>
      <c r="P44" s="38"/>
      <c r="Q44" s="38">
        <v>253.27777777777777</v>
      </c>
      <c r="R44" s="38"/>
      <c r="S44" s="38"/>
      <c r="T44" s="38"/>
      <c r="U44" s="38"/>
      <c r="V44" s="37">
        <v>0</v>
      </c>
      <c r="W44" s="37">
        <v>25.666666666666668</v>
      </c>
      <c r="X44" s="37"/>
      <c r="Y44" s="37"/>
      <c r="Z44" s="37"/>
      <c r="AA44" s="37">
        <v>25.666666666666668</v>
      </c>
      <c r="AB44" s="37"/>
      <c r="AC44" s="37"/>
      <c r="AD44" s="37"/>
      <c r="AE44" s="37"/>
      <c r="AF44" s="37">
        <v>0</v>
      </c>
      <c r="AG44" s="37"/>
      <c r="AH44" s="37"/>
      <c r="AI44" s="50">
        <v>235.86111111111111</v>
      </c>
      <c r="AJ44" s="37">
        <v>8.1666666666666661</v>
      </c>
      <c r="AK44" s="37"/>
      <c r="AL44" s="37"/>
      <c r="AM44" s="37"/>
      <c r="AN44" s="37">
        <v>8.1666666666666661</v>
      </c>
      <c r="AO44" s="37"/>
      <c r="AP44" s="37"/>
      <c r="AQ44" s="38"/>
      <c r="AR44" s="38"/>
      <c r="AS44" s="37">
        <v>0</v>
      </c>
      <c r="AT44" s="65">
        <v>6.416666666666667</v>
      </c>
      <c r="AU44" s="38"/>
      <c r="AV44" s="38"/>
      <c r="AW44" s="38"/>
      <c r="AX44" s="37">
        <v>6.416666666666667</v>
      </c>
      <c r="AY44" s="38"/>
      <c r="AZ44" s="38"/>
      <c r="BA44" s="38"/>
      <c r="BB44" s="38"/>
      <c r="BC44" s="37">
        <v>0</v>
      </c>
      <c r="BD44" s="37"/>
      <c r="BE44" s="37"/>
      <c r="BF44" s="37"/>
      <c r="BG44" s="37"/>
      <c r="BH44" s="37">
        <v>0</v>
      </c>
      <c r="BI44" s="37"/>
      <c r="BJ44" s="37"/>
      <c r="BK44" s="37"/>
      <c r="BL44" s="37"/>
      <c r="BM44" s="37">
        <v>0</v>
      </c>
      <c r="BN44" s="37"/>
      <c r="BO44" s="37"/>
      <c r="BP44" s="50">
        <v>7.2916666666666661</v>
      </c>
      <c r="BQ44" s="37"/>
      <c r="BR44" s="37"/>
      <c r="BS44" s="37"/>
      <c r="BT44" s="37"/>
      <c r="BU44" s="37">
        <v>0</v>
      </c>
      <c r="BV44" s="37"/>
      <c r="BW44" s="37"/>
      <c r="BX44" s="37"/>
      <c r="BY44" s="37"/>
      <c r="BZ44" s="37">
        <v>0</v>
      </c>
      <c r="CA44" s="37"/>
      <c r="CB44" s="37"/>
      <c r="CC44" s="37"/>
      <c r="CD44" s="37"/>
      <c r="CE44" s="37">
        <v>0</v>
      </c>
      <c r="CF44" s="50">
        <v>0</v>
      </c>
      <c r="CG44" s="37">
        <v>243.1527777777778</v>
      </c>
      <c r="CH44" s="37">
        <v>0</v>
      </c>
      <c r="CI44" s="37">
        <v>243.1527777777778</v>
      </c>
      <c r="CJ44" s="51"/>
    </row>
    <row r="45" spans="1:133" s="35" customFormat="1" x14ac:dyDescent="0.65">
      <c r="A45" s="19"/>
      <c r="B45" s="19" t="s">
        <v>47</v>
      </c>
      <c r="C45" s="36">
        <v>270</v>
      </c>
      <c r="D45" s="36">
        <v>28.5</v>
      </c>
      <c r="E45" s="36">
        <v>43.5</v>
      </c>
      <c r="F45" s="36">
        <v>0</v>
      </c>
      <c r="G45" s="36">
        <v>342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40">
        <v>322.94444444444446</v>
      </c>
      <c r="N45" s="40">
        <v>30.222222222222221</v>
      </c>
      <c r="O45" s="40">
        <v>72.722222222222229</v>
      </c>
      <c r="P45" s="40">
        <v>0</v>
      </c>
      <c r="Q45" s="40">
        <v>425.88888888888891</v>
      </c>
      <c r="R45" s="40">
        <v>0</v>
      </c>
      <c r="S45" s="40">
        <v>0</v>
      </c>
      <c r="T45" s="40">
        <v>0</v>
      </c>
      <c r="U45" s="40">
        <v>0</v>
      </c>
      <c r="V45" s="36">
        <v>0</v>
      </c>
      <c r="W45" s="36">
        <v>40.166666666666671</v>
      </c>
      <c r="X45" s="36">
        <v>0</v>
      </c>
      <c r="Y45" s="36">
        <v>0</v>
      </c>
      <c r="Z45" s="36">
        <v>0</v>
      </c>
      <c r="AA45" s="36">
        <v>40.166666666666671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49">
        <v>404.02777777777783</v>
      </c>
      <c r="AJ45" s="36">
        <v>8.25</v>
      </c>
      <c r="AK45" s="36">
        <v>0</v>
      </c>
      <c r="AL45" s="36">
        <v>0</v>
      </c>
      <c r="AM45" s="36">
        <v>0</v>
      </c>
      <c r="AN45" s="36">
        <v>8.25</v>
      </c>
      <c r="AO45" s="36">
        <v>0</v>
      </c>
      <c r="AP45" s="36">
        <v>0</v>
      </c>
      <c r="AQ45" s="40">
        <v>0</v>
      </c>
      <c r="AR45" s="40">
        <v>0</v>
      </c>
      <c r="AS45" s="36">
        <v>0</v>
      </c>
      <c r="AT45" s="69">
        <v>8.6666666666666679</v>
      </c>
      <c r="AU45" s="40">
        <v>0</v>
      </c>
      <c r="AV45" s="40">
        <v>0</v>
      </c>
      <c r="AW45" s="40">
        <v>0</v>
      </c>
      <c r="AX45" s="36">
        <v>8.6666666666666679</v>
      </c>
      <c r="AY45" s="40">
        <v>0</v>
      </c>
      <c r="AZ45" s="40">
        <v>0</v>
      </c>
      <c r="BA45" s="40">
        <v>0</v>
      </c>
      <c r="BB45" s="40">
        <v>0</v>
      </c>
      <c r="BC45" s="36">
        <v>0</v>
      </c>
      <c r="BD45" s="36">
        <v>0</v>
      </c>
      <c r="BE45" s="36">
        <v>0</v>
      </c>
      <c r="BF45" s="36">
        <v>0</v>
      </c>
      <c r="BG45" s="36">
        <v>0</v>
      </c>
      <c r="BH45" s="36">
        <v>0</v>
      </c>
      <c r="BI45" s="36">
        <v>0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49">
        <v>8.4583333333333321</v>
      </c>
      <c r="BQ45" s="36">
        <v>13</v>
      </c>
      <c r="BR45" s="36">
        <v>0</v>
      </c>
      <c r="BS45" s="36">
        <v>0</v>
      </c>
      <c r="BT45" s="36">
        <v>0</v>
      </c>
      <c r="BU45" s="36">
        <v>13</v>
      </c>
      <c r="BV45" s="36">
        <v>11</v>
      </c>
      <c r="BW45" s="36">
        <v>0</v>
      </c>
      <c r="BX45" s="36">
        <v>0</v>
      </c>
      <c r="BY45" s="36">
        <v>0</v>
      </c>
      <c r="BZ45" s="36">
        <v>11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49">
        <v>12</v>
      </c>
      <c r="CG45" s="36">
        <v>424.48611111111114</v>
      </c>
      <c r="CH45" s="36">
        <v>0</v>
      </c>
      <c r="CI45" s="36">
        <v>424.48611111111114</v>
      </c>
      <c r="CJ45" s="51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</row>
    <row r="46" spans="1:133" x14ac:dyDescent="0.65">
      <c r="A46" s="16"/>
      <c r="B46" s="16" t="s">
        <v>48</v>
      </c>
      <c r="C46" s="37">
        <v>129.11111111111111</v>
      </c>
      <c r="D46" s="37">
        <v>17.166666666666668</v>
      </c>
      <c r="E46" s="37">
        <v>18.833333333333332</v>
      </c>
      <c r="F46" s="37"/>
      <c r="G46" s="37">
        <v>165.11111111111111</v>
      </c>
      <c r="H46" s="37"/>
      <c r="I46" s="37"/>
      <c r="J46" s="37"/>
      <c r="K46" s="37"/>
      <c r="L46" s="37">
        <v>0</v>
      </c>
      <c r="M46" s="38">
        <v>160.05555555555554</v>
      </c>
      <c r="N46" s="38">
        <v>13.833333333333334</v>
      </c>
      <c r="O46" s="38">
        <v>43.833333333333336</v>
      </c>
      <c r="P46" s="38"/>
      <c r="Q46" s="38">
        <v>217.72222222222223</v>
      </c>
      <c r="R46" s="38"/>
      <c r="S46" s="38"/>
      <c r="T46" s="38"/>
      <c r="U46" s="38"/>
      <c r="V46" s="37">
        <v>0</v>
      </c>
      <c r="W46" s="37">
        <v>18.666666666666668</v>
      </c>
      <c r="X46" s="37"/>
      <c r="Y46" s="37"/>
      <c r="Z46" s="37"/>
      <c r="AA46" s="37">
        <v>18.666666666666668</v>
      </c>
      <c r="AB46" s="37"/>
      <c r="AC46" s="37"/>
      <c r="AD46" s="37"/>
      <c r="AE46" s="37"/>
      <c r="AF46" s="37">
        <v>0</v>
      </c>
      <c r="AG46" s="37"/>
      <c r="AH46" s="37"/>
      <c r="AI46" s="50">
        <v>200.75000000000003</v>
      </c>
      <c r="AJ46" s="37">
        <v>5.083333333333333</v>
      </c>
      <c r="AK46" s="37"/>
      <c r="AL46" s="37"/>
      <c r="AM46" s="37"/>
      <c r="AN46" s="37">
        <v>5.083333333333333</v>
      </c>
      <c r="AO46" s="37"/>
      <c r="AP46" s="37"/>
      <c r="AQ46" s="38"/>
      <c r="AR46" s="38"/>
      <c r="AS46" s="37">
        <v>0</v>
      </c>
      <c r="AT46" s="65">
        <v>5.166666666666667</v>
      </c>
      <c r="AU46" s="38"/>
      <c r="AV46" s="38"/>
      <c r="AW46" s="38"/>
      <c r="AX46" s="37">
        <v>5.166666666666667</v>
      </c>
      <c r="AY46" s="38"/>
      <c r="AZ46" s="38"/>
      <c r="BA46" s="38"/>
      <c r="BB46" s="38"/>
      <c r="BC46" s="37">
        <v>0</v>
      </c>
      <c r="BD46" s="37"/>
      <c r="BE46" s="37"/>
      <c r="BF46" s="37"/>
      <c r="BG46" s="37"/>
      <c r="BH46" s="37">
        <v>0</v>
      </c>
      <c r="BI46" s="37"/>
      <c r="BJ46" s="37"/>
      <c r="BK46" s="37"/>
      <c r="BL46" s="37"/>
      <c r="BM46" s="37">
        <v>0</v>
      </c>
      <c r="BN46" s="37"/>
      <c r="BO46" s="37"/>
      <c r="BP46" s="50">
        <v>5.125</v>
      </c>
      <c r="BQ46" s="37">
        <v>9.5</v>
      </c>
      <c r="BR46" s="37"/>
      <c r="BS46" s="37"/>
      <c r="BT46" s="37"/>
      <c r="BU46" s="37">
        <v>9.5</v>
      </c>
      <c r="BV46" s="37">
        <v>7.5</v>
      </c>
      <c r="BW46" s="37"/>
      <c r="BX46" s="37"/>
      <c r="BY46" s="37"/>
      <c r="BZ46" s="37">
        <v>7.5</v>
      </c>
      <c r="CA46" s="37"/>
      <c r="CB46" s="37"/>
      <c r="CC46" s="37"/>
      <c r="CD46" s="37"/>
      <c r="CE46" s="37">
        <v>0</v>
      </c>
      <c r="CF46" s="50">
        <v>8.5</v>
      </c>
      <c r="CG46" s="37">
        <v>214.37500000000003</v>
      </c>
      <c r="CH46" s="37">
        <v>0</v>
      </c>
      <c r="CI46" s="37">
        <v>214.37500000000003</v>
      </c>
      <c r="CJ46" s="51"/>
    </row>
    <row r="47" spans="1:133" x14ac:dyDescent="0.65">
      <c r="A47" s="16"/>
      <c r="B47" s="16" t="s">
        <v>49</v>
      </c>
      <c r="C47" s="37">
        <v>140.88888888888889</v>
      </c>
      <c r="D47" s="37">
        <v>11.333333333333334</v>
      </c>
      <c r="E47" s="37">
        <v>24.666666666666668</v>
      </c>
      <c r="F47" s="37"/>
      <c r="G47" s="37">
        <v>176.88888888888889</v>
      </c>
      <c r="H47" s="37"/>
      <c r="I47" s="37"/>
      <c r="J47" s="37"/>
      <c r="K47" s="37"/>
      <c r="L47" s="37">
        <v>0</v>
      </c>
      <c r="M47" s="38">
        <v>162.88888888888889</v>
      </c>
      <c r="N47" s="38">
        <v>16.388888888888889</v>
      </c>
      <c r="O47" s="38">
        <v>28.888888888888889</v>
      </c>
      <c r="P47" s="38"/>
      <c r="Q47" s="38">
        <v>208.16666666666666</v>
      </c>
      <c r="R47" s="38"/>
      <c r="S47" s="38"/>
      <c r="T47" s="38"/>
      <c r="U47" s="38"/>
      <c r="V47" s="37">
        <v>0</v>
      </c>
      <c r="W47" s="37">
        <v>21.5</v>
      </c>
      <c r="X47" s="37"/>
      <c r="Y47" s="37"/>
      <c r="Z47" s="37"/>
      <c r="AA47" s="37">
        <v>21.5</v>
      </c>
      <c r="AB47" s="37"/>
      <c r="AC47" s="37"/>
      <c r="AD47" s="37"/>
      <c r="AE47" s="37"/>
      <c r="AF47" s="37">
        <v>0</v>
      </c>
      <c r="AG47" s="37"/>
      <c r="AH47" s="37"/>
      <c r="AI47" s="50">
        <v>203.27777777777777</v>
      </c>
      <c r="AJ47" s="37">
        <v>3.1666666666666665</v>
      </c>
      <c r="AK47" s="37"/>
      <c r="AL47" s="37"/>
      <c r="AM47" s="37"/>
      <c r="AN47" s="37">
        <v>3.1666666666666665</v>
      </c>
      <c r="AO47" s="37"/>
      <c r="AP47" s="37"/>
      <c r="AQ47" s="38"/>
      <c r="AR47" s="38"/>
      <c r="AS47" s="37">
        <v>0</v>
      </c>
      <c r="AT47" s="65">
        <v>3.5</v>
      </c>
      <c r="AU47" s="38"/>
      <c r="AV47" s="38"/>
      <c r="AW47" s="38"/>
      <c r="AX47" s="37">
        <v>3.5</v>
      </c>
      <c r="AY47" s="38"/>
      <c r="AZ47" s="38"/>
      <c r="BA47" s="38"/>
      <c r="BB47" s="38"/>
      <c r="BC47" s="37">
        <v>0</v>
      </c>
      <c r="BD47" s="37"/>
      <c r="BE47" s="37"/>
      <c r="BF47" s="37"/>
      <c r="BG47" s="37"/>
      <c r="BH47" s="37">
        <v>0</v>
      </c>
      <c r="BI47" s="37"/>
      <c r="BJ47" s="37"/>
      <c r="BK47" s="37"/>
      <c r="BL47" s="37"/>
      <c r="BM47" s="37">
        <v>0</v>
      </c>
      <c r="BN47" s="37"/>
      <c r="BO47" s="37"/>
      <c r="BP47" s="50">
        <v>3.333333333333333</v>
      </c>
      <c r="BQ47" s="37">
        <v>3.5</v>
      </c>
      <c r="BR47" s="37"/>
      <c r="BS47" s="37"/>
      <c r="BT47" s="37"/>
      <c r="BU47" s="37">
        <v>3.5</v>
      </c>
      <c r="BV47" s="37">
        <v>3.5</v>
      </c>
      <c r="BW47" s="37"/>
      <c r="BX47" s="37"/>
      <c r="BY47" s="37"/>
      <c r="BZ47" s="37">
        <v>3.5</v>
      </c>
      <c r="CA47" s="37"/>
      <c r="CB47" s="37"/>
      <c r="CC47" s="37"/>
      <c r="CD47" s="37"/>
      <c r="CE47" s="37">
        <v>0</v>
      </c>
      <c r="CF47" s="50">
        <v>3.5</v>
      </c>
      <c r="CG47" s="37">
        <v>210.11111111111111</v>
      </c>
      <c r="CH47" s="37">
        <v>0</v>
      </c>
      <c r="CI47" s="37">
        <v>210.11111111111111</v>
      </c>
      <c r="CJ47" s="51"/>
    </row>
    <row r="48" spans="1:133" s="35" customFormat="1" x14ac:dyDescent="0.65">
      <c r="A48" s="19"/>
      <c r="B48" s="19" t="s">
        <v>50</v>
      </c>
      <c r="C48" s="36">
        <v>226.16666666666669</v>
      </c>
      <c r="D48" s="36">
        <v>13.833333333333334</v>
      </c>
      <c r="E48" s="36">
        <v>0</v>
      </c>
      <c r="F48" s="36">
        <v>0</v>
      </c>
      <c r="G48" s="36">
        <v>240.00000000000003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40">
        <v>256.88888888888891</v>
      </c>
      <c r="N48" s="40">
        <v>17</v>
      </c>
      <c r="O48" s="40">
        <v>0</v>
      </c>
      <c r="P48" s="40">
        <v>0</v>
      </c>
      <c r="Q48" s="40">
        <v>273.88888888888891</v>
      </c>
      <c r="R48" s="40">
        <v>0</v>
      </c>
      <c r="S48" s="40">
        <v>0</v>
      </c>
      <c r="T48" s="40">
        <v>0</v>
      </c>
      <c r="U48" s="40">
        <v>0</v>
      </c>
      <c r="V48" s="36">
        <v>0</v>
      </c>
      <c r="W48" s="36">
        <v>36</v>
      </c>
      <c r="X48" s="36">
        <v>0</v>
      </c>
      <c r="Y48" s="36">
        <v>0</v>
      </c>
      <c r="Z48" s="36">
        <v>0</v>
      </c>
      <c r="AA48" s="36">
        <v>36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49">
        <v>274.94444444444446</v>
      </c>
      <c r="AJ48" s="36">
        <v>28.583333333333332</v>
      </c>
      <c r="AK48" s="36">
        <v>2.5</v>
      </c>
      <c r="AL48" s="36">
        <v>0</v>
      </c>
      <c r="AM48" s="36">
        <v>0</v>
      </c>
      <c r="AN48" s="36">
        <v>31.083333333333332</v>
      </c>
      <c r="AO48" s="36">
        <v>0</v>
      </c>
      <c r="AP48" s="36">
        <v>0</v>
      </c>
      <c r="AQ48" s="40">
        <v>0</v>
      </c>
      <c r="AR48" s="40">
        <v>0</v>
      </c>
      <c r="AS48" s="36">
        <v>0</v>
      </c>
      <c r="AT48" s="69">
        <v>25.166666666666671</v>
      </c>
      <c r="AU48" s="40">
        <v>0.58333333333333337</v>
      </c>
      <c r="AV48" s="40">
        <v>0</v>
      </c>
      <c r="AW48" s="40">
        <v>0</v>
      </c>
      <c r="AX48" s="36">
        <v>25.750000000000004</v>
      </c>
      <c r="AY48" s="40">
        <v>0</v>
      </c>
      <c r="AZ48" s="40">
        <v>0</v>
      </c>
      <c r="BA48" s="40">
        <v>0</v>
      </c>
      <c r="BB48" s="40">
        <v>0</v>
      </c>
      <c r="BC48" s="36">
        <v>0</v>
      </c>
      <c r="BD48" s="36">
        <v>0</v>
      </c>
      <c r="BE48" s="36">
        <v>0</v>
      </c>
      <c r="BF48" s="36">
        <v>0</v>
      </c>
      <c r="BG48" s="36">
        <v>0</v>
      </c>
      <c r="BH48" s="36">
        <v>0</v>
      </c>
      <c r="BI48" s="36">
        <v>0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49">
        <v>28.416666666666671</v>
      </c>
      <c r="BQ48" s="36">
        <v>12.5</v>
      </c>
      <c r="BR48" s="36">
        <v>0</v>
      </c>
      <c r="BS48" s="36">
        <v>0</v>
      </c>
      <c r="BT48" s="36">
        <v>0</v>
      </c>
      <c r="BU48" s="36">
        <v>12.5</v>
      </c>
      <c r="BV48" s="36">
        <v>11.166666666666666</v>
      </c>
      <c r="BW48" s="36">
        <v>0</v>
      </c>
      <c r="BX48" s="36">
        <v>0</v>
      </c>
      <c r="BY48" s="36">
        <v>0</v>
      </c>
      <c r="BZ48" s="36">
        <v>11.166666666666666</v>
      </c>
      <c r="CA48" s="36">
        <v>0</v>
      </c>
      <c r="CB48" s="36">
        <v>0</v>
      </c>
      <c r="CC48" s="36">
        <v>0</v>
      </c>
      <c r="CD48" s="36">
        <v>0</v>
      </c>
      <c r="CE48" s="36">
        <v>0</v>
      </c>
      <c r="CF48" s="49">
        <v>11.833333333333332</v>
      </c>
      <c r="CG48" s="36">
        <v>315.1944444444444</v>
      </c>
      <c r="CH48" s="36">
        <v>0</v>
      </c>
      <c r="CI48" s="36">
        <v>315.1944444444444</v>
      </c>
      <c r="CJ48" s="51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</row>
    <row r="49" spans="1:133" x14ac:dyDescent="0.65">
      <c r="A49" s="16"/>
      <c r="B49" s="16" t="s">
        <v>51</v>
      </c>
      <c r="C49" s="37">
        <v>163.94444444444446</v>
      </c>
      <c r="D49" s="37">
        <v>13.833333333333334</v>
      </c>
      <c r="E49" s="37"/>
      <c r="F49" s="37"/>
      <c r="G49" s="37">
        <v>177.7777777777778</v>
      </c>
      <c r="H49" s="37"/>
      <c r="I49" s="37"/>
      <c r="J49" s="37"/>
      <c r="K49" s="37"/>
      <c r="L49" s="37">
        <v>0</v>
      </c>
      <c r="M49" s="38">
        <v>190.16666666666666</v>
      </c>
      <c r="N49" s="38">
        <v>17</v>
      </c>
      <c r="O49" s="38"/>
      <c r="P49" s="38"/>
      <c r="Q49" s="38">
        <v>207.16666666666666</v>
      </c>
      <c r="R49" s="38"/>
      <c r="S49" s="38"/>
      <c r="T49" s="38"/>
      <c r="U49" s="38"/>
      <c r="V49" s="37">
        <v>0</v>
      </c>
      <c r="W49" s="37">
        <v>23.333333333333332</v>
      </c>
      <c r="X49" s="37"/>
      <c r="Y49" s="37"/>
      <c r="Z49" s="37"/>
      <c r="AA49" s="37">
        <v>23.333333333333332</v>
      </c>
      <c r="AB49" s="37"/>
      <c r="AC49" s="37"/>
      <c r="AD49" s="37"/>
      <c r="AE49" s="37"/>
      <c r="AF49" s="37">
        <v>0</v>
      </c>
      <c r="AG49" s="37"/>
      <c r="AH49" s="37"/>
      <c r="AI49" s="50">
        <v>204.13888888888889</v>
      </c>
      <c r="AJ49" s="37">
        <v>11</v>
      </c>
      <c r="AK49" s="37">
        <v>1.25</v>
      </c>
      <c r="AL49" s="37"/>
      <c r="AM49" s="37"/>
      <c r="AN49" s="37">
        <v>12.25</v>
      </c>
      <c r="AO49" s="37"/>
      <c r="AP49" s="37"/>
      <c r="AQ49" s="38"/>
      <c r="AR49" s="38"/>
      <c r="AS49" s="37">
        <v>0</v>
      </c>
      <c r="AT49" s="65">
        <v>9.5833333333333339</v>
      </c>
      <c r="AU49" s="38">
        <v>0.58333333333333337</v>
      </c>
      <c r="AV49" s="38"/>
      <c r="AW49" s="38"/>
      <c r="AX49" s="37">
        <v>10.166666666666668</v>
      </c>
      <c r="AY49" s="38"/>
      <c r="AZ49" s="38"/>
      <c r="BA49" s="38"/>
      <c r="BB49" s="38"/>
      <c r="BC49" s="37">
        <v>0</v>
      </c>
      <c r="BD49" s="37"/>
      <c r="BE49" s="37"/>
      <c r="BF49" s="37"/>
      <c r="BG49" s="37"/>
      <c r="BH49" s="37">
        <v>0</v>
      </c>
      <c r="BI49" s="37"/>
      <c r="BJ49" s="37"/>
      <c r="BK49" s="37"/>
      <c r="BL49" s="37"/>
      <c r="BM49" s="37">
        <v>0</v>
      </c>
      <c r="BN49" s="37"/>
      <c r="BO49" s="37"/>
      <c r="BP49" s="50">
        <v>11.208333333333334</v>
      </c>
      <c r="BQ49" s="37">
        <v>3.3333333333333335</v>
      </c>
      <c r="BR49" s="37"/>
      <c r="BS49" s="37"/>
      <c r="BT49" s="37"/>
      <c r="BU49" s="37">
        <v>3.3333333333333335</v>
      </c>
      <c r="BV49" s="37">
        <v>3.4166666666666665</v>
      </c>
      <c r="BW49" s="37"/>
      <c r="BX49" s="37"/>
      <c r="BY49" s="37"/>
      <c r="BZ49" s="37">
        <v>3.4166666666666665</v>
      </c>
      <c r="CA49" s="37"/>
      <c r="CB49" s="37"/>
      <c r="CC49" s="37"/>
      <c r="CD49" s="37"/>
      <c r="CE49" s="37">
        <v>0</v>
      </c>
      <c r="CF49" s="50">
        <v>3.375</v>
      </c>
      <c r="CG49" s="37">
        <v>218.72222222222223</v>
      </c>
      <c r="CH49" s="37">
        <v>0</v>
      </c>
      <c r="CI49" s="37">
        <v>218.72222222222223</v>
      </c>
      <c r="CJ49" s="51"/>
    </row>
    <row r="50" spans="1:133" x14ac:dyDescent="0.65">
      <c r="A50" s="16"/>
      <c r="B50" s="16" t="s">
        <v>52</v>
      </c>
      <c r="C50" s="37">
        <v>62.222222222222221</v>
      </c>
      <c r="D50" s="37"/>
      <c r="E50" s="37"/>
      <c r="F50" s="37"/>
      <c r="G50" s="37">
        <v>62.222222222222221</v>
      </c>
      <c r="H50" s="37"/>
      <c r="I50" s="37"/>
      <c r="J50" s="37"/>
      <c r="K50" s="37"/>
      <c r="L50" s="37">
        <v>0</v>
      </c>
      <c r="M50" s="38">
        <v>66.722222222222229</v>
      </c>
      <c r="N50" s="38"/>
      <c r="O50" s="38"/>
      <c r="P50" s="38"/>
      <c r="Q50" s="38">
        <v>66.722222222222229</v>
      </c>
      <c r="R50" s="38"/>
      <c r="S50" s="38"/>
      <c r="T50" s="38"/>
      <c r="U50" s="38"/>
      <c r="V50" s="37">
        <v>0</v>
      </c>
      <c r="W50" s="37">
        <v>12.666666666666666</v>
      </c>
      <c r="X50" s="37"/>
      <c r="Y50" s="37"/>
      <c r="Z50" s="37"/>
      <c r="AA50" s="37">
        <v>12.666666666666666</v>
      </c>
      <c r="AB50" s="37"/>
      <c r="AC50" s="37"/>
      <c r="AD50" s="37"/>
      <c r="AE50" s="37"/>
      <c r="AF50" s="37">
        <v>0</v>
      </c>
      <c r="AG50" s="37"/>
      <c r="AH50" s="37"/>
      <c r="AI50" s="50">
        <v>70.805555555555557</v>
      </c>
      <c r="AJ50" s="37">
        <v>8.5</v>
      </c>
      <c r="AK50" s="37">
        <v>0.25</v>
      </c>
      <c r="AL50" s="37"/>
      <c r="AM50" s="37"/>
      <c r="AN50" s="37">
        <v>8.75</v>
      </c>
      <c r="AO50" s="37"/>
      <c r="AP50" s="37"/>
      <c r="AQ50" s="38"/>
      <c r="AR50" s="38"/>
      <c r="AS50" s="37">
        <v>0</v>
      </c>
      <c r="AT50" s="65">
        <v>7.25</v>
      </c>
      <c r="AU50" s="38"/>
      <c r="AV50" s="38"/>
      <c r="AW50" s="38"/>
      <c r="AX50" s="37">
        <v>7.25</v>
      </c>
      <c r="AY50" s="38"/>
      <c r="AZ50" s="38"/>
      <c r="BA50" s="38"/>
      <c r="BB50" s="38"/>
      <c r="BC50" s="37">
        <v>0</v>
      </c>
      <c r="BD50" s="37"/>
      <c r="BE50" s="37"/>
      <c r="BF50" s="37"/>
      <c r="BG50" s="37"/>
      <c r="BH50" s="37">
        <v>0</v>
      </c>
      <c r="BI50" s="37"/>
      <c r="BJ50" s="37"/>
      <c r="BK50" s="37"/>
      <c r="BL50" s="37"/>
      <c r="BM50" s="37">
        <v>0</v>
      </c>
      <c r="BN50" s="37"/>
      <c r="BO50" s="37"/>
      <c r="BP50" s="50">
        <v>8</v>
      </c>
      <c r="BQ50" s="37">
        <v>9.1666666666666661</v>
      </c>
      <c r="BR50" s="37"/>
      <c r="BS50" s="37"/>
      <c r="BT50" s="37"/>
      <c r="BU50" s="37">
        <v>9.1666666666666661</v>
      </c>
      <c r="BV50" s="37">
        <v>7.75</v>
      </c>
      <c r="BW50" s="37"/>
      <c r="BX50" s="37"/>
      <c r="BY50" s="37"/>
      <c r="BZ50" s="37">
        <v>7.75</v>
      </c>
      <c r="CA50" s="37"/>
      <c r="CB50" s="37"/>
      <c r="CC50" s="37"/>
      <c r="CD50" s="37"/>
      <c r="CE50" s="37">
        <v>0</v>
      </c>
      <c r="CF50" s="50">
        <v>8.4583333333333321</v>
      </c>
      <c r="CG50" s="37">
        <v>87.263888888888886</v>
      </c>
      <c r="CH50" s="37">
        <v>0</v>
      </c>
      <c r="CI50" s="37">
        <v>87.263888888888886</v>
      </c>
      <c r="CJ50" s="51"/>
    </row>
    <row r="51" spans="1:133" x14ac:dyDescent="0.65">
      <c r="A51" s="16"/>
      <c r="B51" s="16" t="s">
        <v>54</v>
      </c>
      <c r="C51" s="37"/>
      <c r="D51" s="37"/>
      <c r="E51" s="37"/>
      <c r="F51" s="37"/>
      <c r="G51" s="37">
        <v>0</v>
      </c>
      <c r="H51" s="37"/>
      <c r="I51" s="37"/>
      <c r="J51" s="37"/>
      <c r="K51" s="37"/>
      <c r="L51" s="37">
        <v>0</v>
      </c>
      <c r="M51" s="38"/>
      <c r="N51" s="38"/>
      <c r="O51" s="38"/>
      <c r="P51" s="38"/>
      <c r="Q51" s="38">
        <v>0</v>
      </c>
      <c r="R51" s="38"/>
      <c r="S51" s="38"/>
      <c r="T51" s="38"/>
      <c r="U51" s="38"/>
      <c r="V51" s="37">
        <v>0</v>
      </c>
      <c r="W51" s="37"/>
      <c r="X51" s="37"/>
      <c r="Y51" s="37"/>
      <c r="Z51" s="37"/>
      <c r="AA51" s="37">
        <v>0</v>
      </c>
      <c r="AB51" s="37"/>
      <c r="AC51" s="37"/>
      <c r="AD51" s="37"/>
      <c r="AE51" s="37"/>
      <c r="AF51" s="37">
        <v>0</v>
      </c>
      <c r="AG51" s="37"/>
      <c r="AH51" s="37"/>
      <c r="AI51" s="50">
        <v>0</v>
      </c>
      <c r="AJ51" s="37">
        <v>2.5833333333333335</v>
      </c>
      <c r="AK51" s="37">
        <v>0.5</v>
      </c>
      <c r="AL51" s="37"/>
      <c r="AM51" s="37"/>
      <c r="AN51" s="37">
        <v>3.0833333333333335</v>
      </c>
      <c r="AO51" s="37"/>
      <c r="AP51" s="37"/>
      <c r="AQ51" s="38"/>
      <c r="AR51" s="38"/>
      <c r="AS51" s="37">
        <v>0</v>
      </c>
      <c r="AT51" s="65">
        <v>2.1666666666666665</v>
      </c>
      <c r="AU51" s="38"/>
      <c r="AV51" s="38"/>
      <c r="AW51" s="38"/>
      <c r="AX51" s="37">
        <v>2.1666666666666665</v>
      </c>
      <c r="AY51" s="38"/>
      <c r="AZ51" s="38"/>
      <c r="BA51" s="38"/>
      <c r="BB51" s="38"/>
      <c r="BC51" s="37">
        <v>0</v>
      </c>
      <c r="BD51" s="37"/>
      <c r="BE51" s="37"/>
      <c r="BF51" s="37"/>
      <c r="BG51" s="37"/>
      <c r="BH51" s="37">
        <v>0</v>
      </c>
      <c r="BI51" s="37"/>
      <c r="BJ51" s="37"/>
      <c r="BK51" s="37"/>
      <c r="BL51" s="37"/>
      <c r="BM51" s="37">
        <v>0</v>
      </c>
      <c r="BN51" s="37"/>
      <c r="BO51" s="37"/>
      <c r="BP51" s="50">
        <v>2.625</v>
      </c>
      <c r="BQ51" s="37"/>
      <c r="BR51" s="37"/>
      <c r="BS51" s="37"/>
      <c r="BT51" s="37"/>
      <c r="BU51" s="37">
        <v>0</v>
      </c>
      <c r="BV51" s="37"/>
      <c r="BW51" s="37"/>
      <c r="BX51" s="37"/>
      <c r="BY51" s="37"/>
      <c r="BZ51" s="37">
        <v>0</v>
      </c>
      <c r="CA51" s="37"/>
      <c r="CB51" s="37"/>
      <c r="CC51" s="37"/>
      <c r="CD51" s="37"/>
      <c r="CE51" s="37">
        <v>0</v>
      </c>
      <c r="CF51" s="50">
        <v>0</v>
      </c>
      <c r="CG51" s="37">
        <v>2.625</v>
      </c>
      <c r="CH51" s="37">
        <v>0</v>
      </c>
      <c r="CI51" s="37">
        <v>2.625</v>
      </c>
      <c r="CJ51" s="51"/>
    </row>
    <row r="52" spans="1:133" x14ac:dyDescent="0.65">
      <c r="A52" s="16"/>
      <c r="B52" s="16" t="s">
        <v>53</v>
      </c>
      <c r="C52" s="37"/>
      <c r="D52" s="37"/>
      <c r="E52" s="37"/>
      <c r="F52" s="37"/>
      <c r="G52" s="37">
        <v>0</v>
      </c>
      <c r="H52" s="37"/>
      <c r="I52" s="37"/>
      <c r="J52" s="37"/>
      <c r="K52" s="37"/>
      <c r="L52" s="37">
        <v>0</v>
      </c>
      <c r="M52" s="38"/>
      <c r="N52" s="38"/>
      <c r="O52" s="38"/>
      <c r="P52" s="38"/>
      <c r="Q52" s="38">
        <v>0</v>
      </c>
      <c r="R52" s="38"/>
      <c r="S52" s="38"/>
      <c r="T52" s="38"/>
      <c r="U52" s="38"/>
      <c r="V52" s="37">
        <v>0</v>
      </c>
      <c r="W52" s="37"/>
      <c r="X52" s="37"/>
      <c r="Y52" s="37"/>
      <c r="Z52" s="37"/>
      <c r="AA52" s="37">
        <v>0</v>
      </c>
      <c r="AB52" s="37"/>
      <c r="AC52" s="37"/>
      <c r="AD52" s="37"/>
      <c r="AE52" s="37"/>
      <c r="AF52" s="37">
        <v>0</v>
      </c>
      <c r="AG52" s="37"/>
      <c r="AH52" s="37"/>
      <c r="AI52" s="50">
        <v>0</v>
      </c>
      <c r="AJ52" s="37"/>
      <c r="AK52" s="37">
        <v>0.5</v>
      </c>
      <c r="AL52" s="37"/>
      <c r="AM52" s="37"/>
      <c r="AN52" s="37">
        <v>0.5</v>
      </c>
      <c r="AO52" s="37"/>
      <c r="AP52" s="37"/>
      <c r="AQ52" s="38"/>
      <c r="AR52" s="38"/>
      <c r="AS52" s="37">
        <v>0</v>
      </c>
      <c r="AT52" s="65"/>
      <c r="AU52" s="38"/>
      <c r="AV52" s="38"/>
      <c r="AW52" s="38"/>
      <c r="AX52" s="37">
        <v>0</v>
      </c>
      <c r="AY52" s="38"/>
      <c r="AZ52" s="38"/>
      <c r="BA52" s="38"/>
      <c r="BB52" s="38"/>
      <c r="BC52" s="37">
        <v>0</v>
      </c>
      <c r="BD52" s="37"/>
      <c r="BE52" s="37"/>
      <c r="BF52" s="37"/>
      <c r="BG52" s="37"/>
      <c r="BH52" s="37">
        <v>0</v>
      </c>
      <c r="BI52" s="37"/>
      <c r="BJ52" s="37"/>
      <c r="BK52" s="37"/>
      <c r="BL52" s="37"/>
      <c r="BM52" s="37">
        <v>0</v>
      </c>
      <c r="BN52" s="37"/>
      <c r="BO52" s="37"/>
      <c r="BP52" s="50">
        <v>0.25</v>
      </c>
      <c r="BQ52" s="37"/>
      <c r="BR52" s="37"/>
      <c r="BS52" s="37"/>
      <c r="BT52" s="37"/>
      <c r="BU52" s="37">
        <v>0</v>
      </c>
      <c r="BV52" s="37"/>
      <c r="BW52" s="37"/>
      <c r="BX52" s="37"/>
      <c r="BY52" s="37"/>
      <c r="BZ52" s="37">
        <v>0</v>
      </c>
      <c r="CA52" s="37"/>
      <c r="CB52" s="37"/>
      <c r="CC52" s="37"/>
      <c r="CD52" s="37"/>
      <c r="CE52" s="37">
        <v>0</v>
      </c>
      <c r="CF52" s="50">
        <v>0</v>
      </c>
      <c r="CG52" s="37">
        <v>0.25</v>
      </c>
      <c r="CH52" s="37">
        <v>0</v>
      </c>
      <c r="CI52" s="37">
        <v>0.25</v>
      </c>
      <c r="CJ52" s="51"/>
    </row>
    <row r="53" spans="1:133" x14ac:dyDescent="0.65">
      <c r="A53" s="16"/>
      <c r="B53" s="16" t="s">
        <v>198</v>
      </c>
      <c r="C53" s="37"/>
      <c r="D53" s="37"/>
      <c r="E53" s="37"/>
      <c r="F53" s="37"/>
      <c r="G53" s="37">
        <v>0</v>
      </c>
      <c r="H53" s="37"/>
      <c r="I53" s="37"/>
      <c r="J53" s="37"/>
      <c r="K53" s="37"/>
      <c r="L53" s="37">
        <v>0</v>
      </c>
      <c r="M53" s="38"/>
      <c r="N53" s="38"/>
      <c r="O53" s="38"/>
      <c r="P53" s="38"/>
      <c r="Q53" s="38">
        <v>0</v>
      </c>
      <c r="R53" s="38"/>
      <c r="S53" s="38"/>
      <c r="T53" s="38"/>
      <c r="U53" s="38"/>
      <c r="V53" s="37">
        <v>0</v>
      </c>
      <c r="W53" s="37"/>
      <c r="X53" s="37"/>
      <c r="Y53" s="37"/>
      <c r="Z53" s="37"/>
      <c r="AA53" s="37">
        <v>0</v>
      </c>
      <c r="AB53" s="37"/>
      <c r="AC53" s="37"/>
      <c r="AD53" s="37"/>
      <c r="AE53" s="37"/>
      <c r="AF53" s="37">
        <v>0</v>
      </c>
      <c r="AG53" s="37"/>
      <c r="AH53" s="37"/>
      <c r="AI53" s="50">
        <v>0</v>
      </c>
      <c r="AJ53" s="37">
        <v>6.5</v>
      </c>
      <c r="AK53" s="37"/>
      <c r="AL53" s="37"/>
      <c r="AM53" s="37"/>
      <c r="AN53" s="37">
        <v>6.5</v>
      </c>
      <c r="AO53" s="37"/>
      <c r="AP53" s="37"/>
      <c r="AQ53" s="38"/>
      <c r="AR53" s="38"/>
      <c r="AS53" s="37">
        <v>0</v>
      </c>
      <c r="AT53" s="65">
        <v>6.166666666666667</v>
      </c>
      <c r="AU53" s="38"/>
      <c r="AV53" s="38"/>
      <c r="AW53" s="38"/>
      <c r="AX53" s="37">
        <v>6.166666666666667</v>
      </c>
      <c r="AY53" s="38"/>
      <c r="AZ53" s="38"/>
      <c r="BA53" s="38"/>
      <c r="BB53" s="38"/>
      <c r="BC53" s="37">
        <v>0</v>
      </c>
      <c r="BD53" s="37"/>
      <c r="BE53" s="37"/>
      <c r="BF53" s="37"/>
      <c r="BG53" s="37"/>
      <c r="BH53" s="37">
        <v>0</v>
      </c>
      <c r="BI53" s="37"/>
      <c r="BJ53" s="37"/>
      <c r="BK53" s="37"/>
      <c r="BL53" s="37"/>
      <c r="BM53" s="37">
        <v>0</v>
      </c>
      <c r="BN53" s="37"/>
      <c r="BO53" s="37"/>
      <c r="BP53" s="50">
        <v>6.3333333333333339</v>
      </c>
      <c r="BQ53" s="37"/>
      <c r="BR53" s="37"/>
      <c r="BS53" s="37"/>
      <c r="BT53" s="37"/>
      <c r="BU53" s="37">
        <v>0</v>
      </c>
      <c r="BV53" s="37"/>
      <c r="BW53" s="37"/>
      <c r="BX53" s="37"/>
      <c r="BY53" s="37"/>
      <c r="BZ53" s="37">
        <v>0</v>
      </c>
      <c r="CA53" s="37"/>
      <c r="CB53" s="37"/>
      <c r="CC53" s="37"/>
      <c r="CD53" s="37"/>
      <c r="CE53" s="37">
        <v>0</v>
      </c>
      <c r="CF53" s="50">
        <v>0</v>
      </c>
      <c r="CG53" s="37">
        <v>6.3333333333333339</v>
      </c>
      <c r="CH53" s="37">
        <v>0</v>
      </c>
      <c r="CI53" s="37">
        <v>6.3333333333333339</v>
      </c>
      <c r="CJ53" s="51"/>
    </row>
    <row r="54" spans="1:133" s="35" customFormat="1" x14ac:dyDescent="0.65">
      <c r="A54" s="19"/>
      <c r="B54" s="19" t="s">
        <v>55</v>
      </c>
      <c r="C54" s="36">
        <v>265.22222222222223</v>
      </c>
      <c r="D54" s="36">
        <v>41.833333333333336</v>
      </c>
      <c r="E54" s="36">
        <v>82.555555555555557</v>
      </c>
      <c r="F54" s="36">
        <v>4.2777777777777777</v>
      </c>
      <c r="G54" s="36">
        <v>393.88888888888891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40">
        <v>215.83333333333331</v>
      </c>
      <c r="N54" s="40">
        <v>31.833333333333332</v>
      </c>
      <c r="O54" s="40">
        <v>49.055555555555557</v>
      </c>
      <c r="P54" s="40">
        <v>6.333333333333333</v>
      </c>
      <c r="Q54" s="40">
        <v>303.05555555555554</v>
      </c>
      <c r="R54" s="40">
        <v>0</v>
      </c>
      <c r="S54" s="40">
        <v>0</v>
      </c>
      <c r="T54" s="40">
        <v>0</v>
      </c>
      <c r="U54" s="40">
        <v>0</v>
      </c>
      <c r="V54" s="36">
        <v>0</v>
      </c>
      <c r="W54" s="36">
        <v>42.666666666666671</v>
      </c>
      <c r="X54" s="36">
        <v>0.16666666666666666</v>
      </c>
      <c r="Y54" s="36">
        <v>0</v>
      </c>
      <c r="Z54" s="36">
        <v>0</v>
      </c>
      <c r="AA54" s="36">
        <v>42.833333333333336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49">
        <v>369.88888888888886</v>
      </c>
      <c r="AJ54" s="36">
        <v>7.4166666666666661</v>
      </c>
      <c r="AK54" s="36">
        <v>0</v>
      </c>
      <c r="AL54" s="36">
        <v>0</v>
      </c>
      <c r="AM54" s="36">
        <v>0</v>
      </c>
      <c r="AN54" s="36">
        <v>7.4166666666666661</v>
      </c>
      <c r="AO54" s="36">
        <v>0</v>
      </c>
      <c r="AP54" s="36">
        <v>0</v>
      </c>
      <c r="AQ54" s="40">
        <v>0</v>
      </c>
      <c r="AR54" s="40">
        <v>0</v>
      </c>
      <c r="AS54" s="36">
        <v>0</v>
      </c>
      <c r="AT54" s="69">
        <v>6.583333333333333</v>
      </c>
      <c r="AU54" s="40">
        <v>0</v>
      </c>
      <c r="AV54" s="40">
        <v>0</v>
      </c>
      <c r="AW54" s="40">
        <v>0</v>
      </c>
      <c r="AX54" s="36">
        <v>6.583333333333333</v>
      </c>
      <c r="AY54" s="40">
        <v>0</v>
      </c>
      <c r="AZ54" s="40">
        <v>0</v>
      </c>
      <c r="BA54" s="40">
        <v>0</v>
      </c>
      <c r="BB54" s="40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49">
        <v>7</v>
      </c>
      <c r="BQ54" s="36">
        <v>5.666666666666667</v>
      </c>
      <c r="BR54" s="36">
        <v>0</v>
      </c>
      <c r="BS54" s="36">
        <v>0</v>
      </c>
      <c r="BT54" s="36">
        <v>0</v>
      </c>
      <c r="BU54" s="36">
        <v>5.666666666666667</v>
      </c>
      <c r="BV54" s="36">
        <v>4.25</v>
      </c>
      <c r="BW54" s="36">
        <v>0</v>
      </c>
      <c r="BX54" s="36">
        <v>0</v>
      </c>
      <c r="BY54" s="36">
        <v>0</v>
      </c>
      <c r="BZ54" s="36">
        <v>4.25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49">
        <v>4.9583333333333339</v>
      </c>
      <c r="CG54" s="36">
        <v>381.84722222222223</v>
      </c>
      <c r="CH54" s="36">
        <v>0</v>
      </c>
      <c r="CI54" s="36">
        <v>381.84722222222223</v>
      </c>
      <c r="CJ54" s="51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</row>
    <row r="55" spans="1:133" x14ac:dyDescent="0.65">
      <c r="A55" s="16"/>
      <c r="B55" s="16" t="s">
        <v>58</v>
      </c>
      <c r="C55" s="37">
        <v>168.33333333333334</v>
      </c>
      <c r="D55" s="37">
        <v>41.833333333333336</v>
      </c>
      <c r="E55" s="37">
        <v>82.555555555555557</v>
      </c>
      <c r="F55" s="37">
        <v>4.2777777777777777</v>
      </c>
      <c r="G55" s="37">
        <v>297</v>
      </c>
      <c r="H55" s="37"/>
      <c r="I55" s="37"/>
      <c r="J55" s="37"/>
      <c r="K55" s="37"/>
      <c r="L55" s="37">
        <v>0</v>
      </c>
      <c r="M55" s="38">
        <v>124.44444444444444</v>
      </c>
      <c r="N55" s="38">
        <v>31.833333333333332</v>
      </c>
      <c r="O55" s="38">
        <v>49.055555555555557</v>
      </c>
      <c r="P55" s="38">
        <v>6.333333333333333</v>
      </c>
      <c r="Q55" s="38">
        <v>211.66666666666666</v>
      </c>
      <c r="R55" s="38"/>
      <c r="S55" s="38"/>
      <c r="T55" s="38"/>
      <c r="U55" s="38"/>
      <c r="V55" s="37">
        <v>0</v>
      </c>
      <c r="W55" s="37">
        <v>23.666666666666668</v>
      </c>
      <c r="X55" s="37">
        <v>0.16666666666666666</v>
      </c>
      <c r="Y55" s="37"/>
      <c r="Z55" s="37"/>
      <c r="AA55" s="37">
        <v>23.833333333333336</v>
      </c>
      <c r="AB55" s="37"/>
      <c r="AC55" s="37"/>
      <c r="AD55" s="37"/>
      <c r="AE55" s="37"/>
      <c r="AF55" s="37">
        <v>0</v>
      </c>
      <c r="AG55" s="37"/>
      <c r="AH55" s="37"/>
      <c r="AI55" s="50">
        <v>266.25</v>
      </c>
      <c r="AJ55" s="37"/>
      <c r="AK55" s="37"/>
      <c r="AL55" s="37"/>
      <c r="AM55" s="37"/>
      <c r="AN55" s="37">
        <v>0</v>
      </c>
      <c r="AO55" s="37"/>
      <c r="AP55" s="37"/>
      <c r="AQ55" s="38"/>
      <c r="AR55" s="38"/>
      <c r="AS55" s="37">
        <v>0</v>
      </c>
      <c r="AT55" s="65"/>
      <c r="AU55" s="38"/>
      <c r="AV55" s="38"/>
      <c r="AW55" s="38"/>
      <c r="AX55" s="37">
        <v>0</v>
      </c>
      <c r="AY55" s="38"/>
      <c r="AZ55" s="38"/>
      <c r="BA55" s="38"/>
      <c r="BB55" s="38"/>
      <c r="BC55" s="37">
        <v>0</v>
      </c>
      <c r="BD55" s="37"/>
      <c r="BE55" s="37"/>
      <c r="BF55" s="37"/>
      <c r="BG55" s="37"/>
      <c r="BH55" s="37">
        <v>0</v>
      </c>
      <c r="BI55" s="37"/>
      <c r="BJ55" s="37"/>
      <c r="BK55" s="37"/>
      <c r="BL55" s="37"/>
      <c r="BM55" s="37">
        <v>0</v>
      </c>
      <c r="BN55" s="37"/>
      <c r="BO55" s="37"/>
      <c r="BP55" s="50">
        <v>0</v>
      </c>
      <c r="BQ55" s="37"/>
      <c r="BR55" s="37"/>
      <c r="BS55" s="37"/>
      <c r="BT55" s="37"/>
      <c r="BU55" s="37">
        <v>0</v>
      </c>
      <c r="BV55" s="37"/>
      <c r="BW55" s="37"/>
      <c r="BX55" s="37"/>
      <c r="BY55" s="37"/>
      <c r="BZ55" s="37">
        <v>0</v>
      </c>
      <c r="CA55" s="37"/>
      <c r="CB55" s="37"/>
      <c r="CC55" s="37"/>
      <c r="CD55" s="37"/>
      <c r="CE55" s="37">
        <v>0</v>
      </c>
      <c r="CF55" s="50">
        <v>0</v>
      </c>
      <c r="CG55" s="37">
        <v>266.25</v>
      </c>
      <c r="CH55" s="37">
        <v>0</v>
      </c>
      <c r="CI55" s="37">
        <v>266.25</v>
      </c>
      <c r="CJ55" s="51"/>
    </row>
    <row r="56" spans="1:133" x14ac:dyDescent="0.65">
      <c r="A56" s="16"/>
      <c r="B56" s="16" t="s">
        <v>59</v>
      </c>
      <c r="C56" s="37">
        <v>70.5</v>
      </c>
      <c r="D56" s="37"/>
      <c r="E56" s="37"/>
      <c r="F56" s="37"/>
      <c r="G56" s="37">
        <v>70.5</v>
      </c>
      <c r="H56" s="37"/>
      <c r="I56" s="37"/>
      <c r="J56" s="37"/>
      <c r="K56" s="37"/>
      <c r="L56" s="37">
        <v>0</v>
      </c>
      <c r="M56" s="38">
        <v>49.722222222222221</v>
      </c>
      <c r="N56" s="38"/>
      <c r="O56" s="38"/>
      <c r="P56" s="38"/>
      <c r="Q56" s="38">
        <v>49.722222222222221</v>
      </c>
      <c r="R56" s="38"/>
      <c r="S56" s="38"/>
      <c r="T56" s="38"/>
      <c r="U56" s="38"/>
      <c r="V56" s="37">
        <v>0</v>
      </c>
      <c r="W56" s="37">
        <v>10</v>
      </c>
      <c r="X56" s="37"/>
      <c r="Y56" s="37"/>
      <c r="Z56" s="37"/>
      <c r="AA56" s="37">
        <v>10</v>
      </c>
      <c r="AB56" s="37"/>
      <c r="AC56" s="37"/>
      <c r="AD56" s="37"/>
      <c r="AE56" s="37"/>
      <c r="AF56" s="37">
        <v>0</v>
      </c>
      <c r="AG56" s="37"/>
      <c r="AH56" s="37"/>
      <c r="AI56" s="50">
        <v>65.111111111111114</v>
      </c>
      <c r="AJ56" s="37">
        <v>3.75</v>
      </c>
      <c r="AK56" s="37"/>
      <c r="AL56" s="37"/>
      <c r="AM56" s="37"/>
      <c r="AN56" s="37">
        <v>3.75</v>
      </c>
      <c r="AO56" s="37"/>
      <c r="AP56" s="37"/>
      <c r="AQ56" s="38"/>
      <c r="AR56" s="38"/>
      <c r="AS56" s="37">
        <v>0</v>
      </c>
      <c r="AT56" s="65">
        <v>4.083333333333333</v>
      </c>
      <c r="AU56" s="38"/>
      <c r="AV56" s="38"/>
      <c r="AW56" s="38"/>
      <c r="AX56" s="37">
        <v>4.083333333333333</v>
      </c>
      <c r="AY56" s="38"/>
      <c r="AZ56" s="38"/>
      <c r="BA56" s="38"/>
      <c r="BB56" s="38"/>
      <c r="BC56" s="37">
        <v>0</v>
      </c>
      <c r="BD56" s="37"/>
      <c r="BE56" s="37"/>
      <c r="BF56" s="37"/>
      <c r="BG56" s="37"/>
      <c r="BH56" s="37">
        <v>0</v>
      </c>
      <c r="BI56" s="37"/>
      <c r="BJ56" s="37"/>
      <c r="BK56" s="37"/>
      <c r="BL56" s="37"/>
      <c r="BM56" s="37">
        <v>0</v>
      </c>
      <c r="BN56" s="37"/>
      <c r="BO56" s="37"/>
      <c r="BP56" s="50">
        <v>3.9166666666666665</v>
      </c>
      <c r="BQ56" s="37"/>
      <c r="BR56" s="37"/>
      <c r="BS56" s="37"/>
      <c r="BT56" s="37"/>
      <c r="BU56" s="37">
        <v>0</v>
      </c>
      <c r="BV56" s="37"/>
      <c r="BW56" s="37"/>
      <c r="BX56" s="37"/>
      <c r="BY56" s="37"/>
      <c r="BZ56" s="37">
        <v>0</v>
      </c>
      <c r="CA56" s="37"/>
      <c r="CB56" s="37"/>
      <c r="CC56" s="37"/>
      <c r="CD56" s="37"/>
      <c r="CE56" s="37">
        <v>0</v>
      </c>
      <c r="CF56" s="50">
        <v>0</v>
      </c>
      <c r="CG56" s="37">
        <v>69.027777777777786</v>
      </c>
      <c r="CH56" s="37">
        <v>0</v>
      </c>
      <c r="CI56" s="37">
        <v>69.027777777777786</v>
      </c>
      <c r="CJ56" s="51"/>
    </row>
    <row r="57" spans="1:133" x14ac:dyDescent="0.65">
      <c r="A57" s="16"/>
      <c r="B57" s="16" t="s">
        <v>56</v>
      </c>
      <c r="C57" s="37">
        <v>26.388888888888889</v>
      </c>
      <c r="D57" s="37"/>
      <c r="E57" s="37"/>
      <c r="F57" s="37"/>
      <c r="G57" s="37">
        <v>26.388888888888889</v>
      </c>
      <c r="H57" s="37"/>
      <c r="I57" s="37"/>
      <c r="J57" s="37"/>
      <c r="K57" s="37"/>
      <c r="L57" s="37">
        <v>0</v>
      </c>
      <c r="M57" s="38">
        <v>41.666666666666664</v>
      </c>
      <c r="N57" s="38"/>
      <c r="O57" s="38"/>
      <c r="P57" s="38"/>
      <c r="Q57" s="38">
        <v>41.666666666666664</v>
      </c>
      <c r="R57" s="38"/>
      <c r="S57" s="38"/>
      <c r="T57" s="38"/>
      <c r="U57" s="38"/>
      <c r="V57" s="37">
        <v>0</v>
      </c>
      <c r="W57" s="37">
        <v>9</v>
      </c>
      <c r="X57" s="37"/>
      <c r="Y57" s="37"/>
      <c r="Z57" s="37"/>
      <c r="AA57" s="37">
        <v>9</v>
      </c>
      <c r="AB57" s="37"/>
      <c r="AC57" s="37"/>
      <c r="AD57" s="37"/>
      <c r="AE57" s="37"/>
      <c r="AF57" s="37">
        <v>0</v>
      </c>
      <c r="AG57" s="37"/>
      <c r="AH57" s="37"/>
      <c r="AI57" s="50">
        <v>38.527777777777779</v>
      </c>
      <c r="AJ57" s="37"/>
      <c r="AK57" s="37"/>
      <c r="AL57" s="37"/>
      <c r="AM57" s="37"/>
      <c r="AN57" s="37">
        <v>0</v>
      </c>
      <c r="AO57" s="37"/>
      <c r="AP57" s="37"/>
      <c r="AQ57" s="38"/>
      <c r="AR57" s="38"/>
      <c r="AS57" s="37">
        <v>0</v>
      </c>
      <c r="AT57" s="65"/>
      <c r="AU57" s="38"/>
      <c r="AV57" s="38"/>
      <c r="AW57" s="38"/>
      <c r="AX57" s="37">
        <v>0</v>
      </c>
      <c r="AY57" s="38"/>
      <c r="AZ57" s="38"/>
      <c r="BA57" s="38"/>
      <c r="BB57" s="38"/>
      <c r="BC57" s="37">
        <v>0</v>
      </c>
      <c r="BD57" s="37"/>
      <c r="BE57" s="37"/>
      <c r="BF57" s="37"/>
      <c r="BG57" s="37"/>
      <c r="BH57" s="37">
        <v>0</v>
      </c>
      <c r="BI57" s="37"/>
      <c r="BJ57" s="37"/>
      <c r="BK57" s="37"/>
      <c r="BL57" s="37"/>
      <c r="BM57" s="37">
        <v>0</v>
      </c>
      <c r="BN57" s="37"/>
      <c r="BO57" s="37"/>
      <c r="BP57" s="50">
        <v>0</v>
      </c>
      <c r="BQ57" s="37"/>
      <c r="BR57" s="37"/>
      <c r="BS57" s="37"/>
      <c r="BT57" s="37"/>
      <c r="BU57" s="37">
        <v>0</v>
      </c>
      <c r="BV57" s="37"/>
      <c r="BW57" s="37"/>
      <c r="BX57" s="37"/>
      <c r="BY57" s="37"/>
      <c r="BZ57" s="37">
        <v>0</v>
      </c>
      <c r="CA57" s="37"/>
      <c r="CB57" s="37"/>
      <c r="CC57" s="37"/>
      <c r="CD57" s="37"/>
      <c r="CE57" s="37">
        <v>0</v>
      </c>
      <c r="CF57" s="50">
        <v>0</v>
      </c>
      <c r="CG57" s="37">
        <v>38.527777777777779</v>
      </c>
      <c r="CH57" s="37">
        <v>0</v>
      </c>
      <c r="CI57" s="37">
        <v>38.527777777777779</v>
      </c>
      <c r="CJ57" s="51"/>
    </row>
    <row r="58" spans="1:133" x14ac:dyDescent="0.65">
      <c r="A58" s="16"/>
      <c r="B58" s="16" t="s">
        <v>57</v>
      </c>
      <c r="C58" s="37"/>
      <c r="D58" s="37"/>
      <c r="E58" s="37"/>
      <c r="F58" s="37"/>
      <c r="G58" s="37">
        <v>0</v>
      </c>
      <c r="H58" s="37"/>
      <c r="I58" s="37"/>
      <c r="J58" s="37"/>
      <c r="K58" s="37"/>
      <c r="L58" s="37">
        <v>0</v>
      </c>
      <c r="M58" s="38"/>
      <c r="N58" s="38"/>
      <c r="O58" s="38"/>
      <c r="P58" s="38"/>
      <c r="Q58" s="38">
        <v>0</v>
      </c>
      <c r="R58" s="38"/>
      <c r="S58" s="38"/>
      <c r="T58" s="38"/>
      <c r="U58" s="38"/>
      <c r="V58" s="37">
        <v>0</v>
      </c>
      <c r="W58" s="37"/>
      <c r="X58" s="37"/>
      <c r="Y58" s="37"/>
      <c r="Z58" s="37"/>
      <c r="AA58" s="37">
        <v>0</v>
      </c>
      <c r="AB58" s="37"/>
      <c r="AC58" s="37"/>
      <c r="AD58" s="37"/>
      <c r="AE58" s="37"/>
      <c r="AF58" s="37">
        <v>0</v>
      </c>
      <c r="AG58" s="37"/>
      <c r="AH58" s="37"/>
      <c r="AI58" s="50">
        <v>0</v>
      </c>
      <c r="AJ58" s="37">
        <v>3.6666666666666665</v>
      </c>
      <c r="AK58" s="37"/>
      <c r="AL58" s="37"/>
      <c r="AM58" s="37"/>
      <c r="AN58" s="37">
        <v>3.6666666666666665</v>
      </c>
      <c r="AO58" s="37"/>
      <c r="AP58" s="37"/>
      <c r="AQ58" s="38"/>
      <c r="AR58" s="38"/>
      <c r="AS58" s="37">
        <v>0</v>
      </c>
      <c r="AT58" s="65">
        <v>2.5</v>
      </c>
      <c r="AU58" s="38"/>
      <c r="AV58" s="38"/>
      <c r="AW58" s="38"/>
      <c r="AX58" s="37">
        <v>2.5</v>
      </c>
      <c r="AY58" s="38"/>
      <c r="AZ58" s="38"/>
      <c r="BA58" s="38"/>
      <c r="BB58" s="38"/>
      <c r="BC58" s="37">
        <v>0</v>
      </c>
      <c r="BD58" s="37"/>
      <c r="BE58" s="37"/>
      <c r="BF58" s="37"/>
      <c r="BG58" s="37"/>
      <c r="BH58" s="37">
        <v>0</v>
      </c>
      <c r="BI58" s="37"/>
      <c r="BJ58" s="37"/>
      <c r="BK58" s="37"/>
      <c r="BL58" s="37"/>
      <c r="BM58" s="37">
        <v>0</v>
      </c>
      <c r="BN58" s="37"/>
      <c r="BO58" s="37"/>
      <c r="BP58" s="50">
        <v>3.083333333333333</v>
      </c>
      <c r="BQ58" s="37">
        <v>5.666666666666667</v>
      </c>
      <c r="BR58" s="37"/>
      <c r="BS58" s="37"/>
      <c r="BT58" s="37"/>
      <c r="BU58" s="37">
        <v>5.666666666666667</v>
      </c>
      <c r="BV58" s="37">
        <v>4.25</v>
      </c>
      <c r="BW58" s="37"/>
      <c r="BX58" s="37"/>
      <c r="BY58" s="37"/>
      <c r="BZ58" s="37">
        <v>4.25</v>
      </c>
      <c r="CA58" s="37"/>
      <c r="CB58" s="37"/>
      <c r="CC58" s="37"/>
      <c r="CD58" s="37"/>
      <c r="CE58" s="37">
        <v>0</v>
      </c>
      <c r="CF58" s="50">
        <v>4.9583333333333339</v>
      </c>
      <c r="CG58" s="37">
        <v>8.0416666666666661</v>
      </c>
      <c r="CH58" s="37">
        <v>0</v>
      </c>
      <c r="CI58" s="37">
        <v>8.0416666666666661</v>
      </c>
      <c r="CJ58" s="51"/>
    </row>
    <row r="59" spans="1:133" s="35" customFormat="1" x14ac:dyDescent="0.65">
      <c r="A59" s="14" t="s">
        <v>60</v>
      </c>
      <c r="B59" s="14"/>
      <c r="C59" s="36">
        <v>572.72222222222217</v>
      </c>
      <c r="D59" s="36">
        <v>106.66666666666667</v>
      </c>
      <c r="E59" s="36">
        <v>6.833333333333333</v>
      </c>
      <c r="F59" s="36">
        <v>9.1666666666666679</v>
      </c>
      <c r="G59" s="36">
        <v>695.38888888888891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40">
        <v>459.50000000000006</v>
      </c>
      <c r="N59" s="40">
        <v>17.666666666666668</v>
      </c>
      <c r="O59" s="40">
        <v>3.8333333333333335</v>
      </c>
      <c r="P59" s="40">
        <v>24.333333333333332</v>
      </c>
      <c r="Q59" s="40">
        <v>505.33333333333331</v>
      </c>
      <c r="R59" s="40">
        <v>0</v>
      </c>
      <c r="S59" s="40">
        <v>0</v>
      </c>
      <c r="T59" s="40">
        <v>0</v>
      </c>
      <c r="U59" s="40">
        <v>0</v>
      </c>
      <c r="V59" s="36">
        <v>0</v>
      </c>
      <c r="W59" s="36">
        <v>45.833333333333336</v>
      </c>
      <c r="X59" s="36">
        <v>0</v>
      </c>
      <c r="Y59" s="36">
        <v>0</v>
      </c>
      <c r="Z59" s="36">
        <v>0</v>
      </c>
      <c r="AA59" s="36">
        <v>45.833333333333336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49">
        <v>623.27777777777783</v>
      </c>
      <c r="AJ59" s="36">
        <v>11.833333333333332</v>
      </c>
      <c r="AK59" s="36">
        <v>0</v>
      </c>
      <c r="AL59" s="36">
        <v>0</v>
      </c>
      <c r="AM59" s="36">
        <v>0</v>
      </c>
      <c r="AN59" s="36">
        <v>11.833333333333332</v>
      </c>
      <c r="AO59" s="36">
        <v>0</v>
      </c>
      <c r="AP59" s="36">
        <v>0</v>
      </c>
      <c r="AQ59" s="40">
        <v>0</v>
      </c>
      <c r="AR59" s="40">
        <v>0</v>
      </c>
      <c r="AS59" s="36">
        <v>0</v>
      </c>
      <c r="AT59" s="69">
        <v>10.583333333333334</v>
      </c>
      <c r="AU59" s="40">
        <v>0</v>
      </c>
      <c r="AV59" s="40">
        <v>0</v>
      </c>
      <c r="AW59" s="40">
        <v>0</v>
      </c>
      <c r="AX59" s="36">
        <v>10.583333333333334</v>
      </c>
      <c r="AY59" s="40">
        <v>0</v>
      </c>
      <c r="AZ59" s="40">
        <v>0</v>
      </c>
      <c r="BA59" s="40">
        <v>0</v>
      </c>
      <c r="BB59" s="40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49">
        <v>11.208333333333332</v>
      </c>
      <c r="BQ59" s="36">
        <v>18.416666666666668</v>
      </c>
      <c r="BR59" s="36">
        <v>0</v>
      </c>
      <c r="BS59" s="36">
        <v>0</v>
      </c>
      <c r="BT59" s="36">
        <v>0</v>
      </c>
      <c r="BU59" s="36">
        <v>18.416666666666668</v>
      </c>
      <c r="BV59" s="36">
        <v>16.916666666666668</v>
      </c>
      <c r="BW59" s="36">
        <v>0</v>
      </c>
      <c r="BX59" s="36">
        <v>0</v>
      </c>
      <c r="BY59" s="36">
        <v>0</v>
      </c>
      <c r="BZ59" s="36">
        <v>16.916666666666668</v>
      </c>
      <c r="CA59" s="36">
        <v>0</v>
      </c>
      <c r="CB59" s="36">
        <v>0</v>
      </c>
      <c r="CC59" s="36">
        <v>0</v>
      </c>
      <c r="CD59" s="36">
        <v>0</v>
      </c>
      <c r="CE59" s="36">
        <v>0</v>
      </c>
      <c r="CF59" s="49">
        <v>17.666666666666668</v>
      </c>
      <c r="CG59" s="36">
        <v>652.15277777777783</v>
      </c>
      <c r="CH59" s="36">
        <v>0</v>
      </c>
      <c r="CI59" s="36">
        <v>652.15277777777783</v>
      </c>
      <c r="CJ59" s="51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</row>
    <row r="60" spans="1:133" s="35" customFormat="1" x14ac:dyDescent="0.65">
      <c r="A60" s="14"/>
      <c r="B60" s="14" t="s">
        <v>61</v>
      </c>
      <c r="C60" s="36">
        <v>367.72222222222217</v>
      </c>
      <c r="D60" s="36">
        <v>106.66666666666667</v>
      </c>
      <c r="E60" s="36">
        <v>6.833333333333333</v>
      </c>
      <c r="F60" s="36">
        <v>9.1666666666666679</v>
      </c>
      <c r="G60" s="36">
        <v>490.38888888888886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40">
        <v>258.77777777777783</v>
      </c>
      <c r="N60" s="40">
        <v>17.666666666666668</v>
      </c>
      <c r="O60" s="40">
        <v>3.8333333333333335</v>
      </c>
      <c r="P60" s="40">
        <v>24.333333333333332</v>
      </c>
      <c r="Q60" s="40">
        <v>304.61111111111109</v>
      </c>
      <c r="R60" s="40">
        <v>0</v>
      </c>
      <c r="S60" s="40">
        <v>0</v>
      </c>
      <c r="T60" s="40">
        <v>0</v>
      </c>
      <c r="U60" s="40">
        <v>0</v>
      </c>
      <c r="V60" s="36">
        <v>0</v>
      </c>
      <c r="W60" s="36">
        <v>37.666666666666671</v>
      </c>
      <c r="X60" s="36">
        <v>0</v>
      </c>
      <c r="Y60" s="36">
        <v>0</v>
      </c>
      <c r="Z60" s="36">
        <v>0</v>
      </c>
      <c r="AA60" s="36">
        <v>37.666666666666671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49">
        <v>416.33333333333331</v>
      </c>
      <c r="AJ60" s="36">
        <v>7.5</v>
      </c>
      <c r="AK60" s="36">
        <v>0</v>
      </c>
      <c r="AL60" s="36">
        <v>0</v>
      </c>
      <c r="AM60" s="36">
        <v>0</v>
      </c>
      <c r="AN60" s="36">
        <v>7.5</v>
      </c>
      <c r="AO60" s="36">
        <v>0</v>
      </c>
      <c r="AP60" s="36">
        <v>0</v>
      </c>
      <c r="AQ60" s="40">
        <v>0</v>
      </c>
      <c r="AR60" s="40">
        <v>0</v>
      </c>
      <c r="AS60" s="36">
        <v>0</v>
      </c>
      <c r="AT60" s="69">
        <v>8.25</v>
      </c>
      <c r="AU60" s="40">
        <v>0</v>
      </c>
      <c r="AV60" s="40">
        <v>0</v>
      </c>
      <c r="AW60" s="40">
        <v>0</v>
      </c>
      <c r="AX60" s="36">
        <v>8.25</v>
      </c>
      <c r="AY60" s="40">
        <v>0</v>
      </c>
      <c r="AZ60" s="40">
        <v>0</v>
      </c>
      <c r="BA60" s="40">
        <v>0</v>
      </c>
      <c r="BB60" s="40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49">
        <v>7.875</v>
      </c>
      <c r="BQ60" s="36">
        <v>14.25</v>
      </c>
      <c r="BR60" s="36">
        <v>0</v>
      </c>
      <c r="BS60" s="36">
        <v>0</v>
      </c>
      <c r="BT60" s="36">
        <v>0</v>
      </c>
      <c r="BU60" s="36">
        <v>14.25</v>
      </c>
      <c r="BV60" s="36">
        <v>13</v>
      </c>
      <c r="BW60" s="36">
        <v>0</v>
      </c>
      <c r="BX60" s="36">
        <v>0</v>
      </c>
      <c r="BY60" s="36">
        <v>0</v>
      </c>
      <c r="BZ60" s="36">
        <v>13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49">
        <v>13.625</v>
      </c>
      <c r="CG60" s="36">
        <v>437.83333333333331</v>
      </c>
      <c r="CH60" s="36">
        <v>0</v>
      </c>
      <c r="CI60" s="36">
        <v>437.83333333333331</v>
      </c>
      <c r="CJ60" s="51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</row>
    <row r="61" spans="1:133" x14ac:dyDescent="0.65">
      <c r="A61" s="18"/>
      <c r="B61" s="18" t="s">
        <v>64</v>
      </c>
      <c r="C61" s="37">
        <v>76.611111111111114</v>
      </c>
      <c r="D61" s="37"/>
      <c r="E61" s="37"/>
      <c r="F61" s="37"/>
      <c r="G61" s="37">
        <v>76.611111111111114</v>
      </c>
      <c r="H61" s="37"/>
      <c r="I61" s="37"/>
      <c r="J61" s="37"/>
      <c r="K61" s="37"/>
      <c r="L61" s="37">
        <v>0</v>
      </c>
      <c r="M61" s="38">
        <v>76.166666666666671</v>
      </c>
      <c r="N61" s="38"/>
      <c r="O61" s="38"/>
      <c r="P61" s="38"/>
      <c r="Q61" s="38">
        <v>76.166666666666671</v>
      </c>
      <c r="R61" s="38"/>
      <c r="S61" s="38"/>
      <c r="T61" s="38"/>
      <c r="U61" s="38"/>
      <c r="V61" s="37">
        <v>0</v>
      </c>
      <c r="W61" s="37">
        <v>13.333333333333334</v>
      </c>
      <c r="X61" s="37"/>
      <c r="Y61" s="37"/>
      <c r="Z61" s="37"/>
      <c r="AA61" s="37">
        <v>13.333333333333334</v>
      </c>
      <c r="AB61" s="37"/>
      <c r="AC61" s="37"/>
      <c r="AD61" s="37"/>
      <c r="AE61" s="37"/>
      <c r="AF61" s="37">
        <v>0</v>
      </c>
      <c r="AG61" s="37"/>
      <c r="AH61" s="37"/>
      <c r="AI61" s="50">
        <v>83.055555555555557</v>
      </c>
      <c r="AJ61" s="37"/>
      <c r="AK61" s="37"/>
      <c r="AL61" s="37"/>
      <c r="AM61" s="37"/>
      <c r="AN61" s="37">
        <v>0</v>
      </c>
      <c r="AO61" s="37"/>
      <c r="AP61" s="37"/>
      <c r="AQ61" s="38"/>
      <c r="AR61" s="38"/>
      <c r="AS61" s="37">
        <v>0</v>
      </c>
      <c r="AT61" s="65"/>
      <c r="AU61" s="38"/>
      <c r="AV61" s="38"/>
      <c r="AW61" s="38"/>
      <c r="AX61" s="37">
        <v>0</v>
      </c>
      <c r="AY61" s="38"/>
      <c r="AZ61" s="38"/>
      <c r="BA61" s="38"/>
      <c r="BB61" s="38"/>
      <c r="BC61" s="37">
        <v>0</v>
      </c>
      <c r="BD61" s="37"/>
      <c r="BE61" s="37"/>
      <c r="BF61" s="37"/>
      <c r="BG61" s="37"/>
      <c r="BH61" s="37">
        <v>0</v>
      </c>
      <c r="BI61" s="37"/>
      <c r="BJ61" s="37"/>
      <c r="BK61" s="37"/>
      <c r="BL61" s="37"/>
      <c r="BM61" s="37">
        <v>0</v>
      </c>
      <c r="BN61" s="37"/>
      <c r="BO61" s="37"/>
      <c r="BP61" s="50">
        <v>0</v>
      </c>
      <c r="BQ61" s="37"/>
      <c r="BR61" s="37"/>
      <c r="BS61" s="37"/>
      <c r="BT61" s="37"/>
      <c r="BU61" s="37">
        <v>0</v>
      </c>
      <c r="BV61" s="37"/>
      <c r="BW61" s="37"/>
      <c r="BX61" s="37"/>
      <c r="BY61" s="37"/>
      <c r="BZ61" s="37">
        <v>0</v>
      </c>
      <c r="CA61" s="37"/>
      <c r="CB61" s="37"/>
      <c r="CC61" s="37"/>
      <c r="CD61" s="37"/>
      <c r="CE61" s="37">
        <v>0</v>
      </c>
      <c r="CF61" s="50">
        <v>0</v>
      </c>
      <c r="CG61" s="37">
        <v>83.055555555555557</v>
      </c>
      <c r="CH61" s="37">
        <v>0</v>
      </c>
      <c r="CI61" s="37">
        <v>83.055555555555557</v>
      </c>
      <c r="CJ61" s="51"/>
    </row>
    <row r="62" spans="1:133" x14ac:dyDescent="0.65">
      <c r="A62" s="18"/>
      <c r="B62" s="18" t="s">
        <v>65</v>
      </c>
      <c r="C62" s="37">
        <v>218.44444444444446</v>
      </c>
      <c r="D62" s="37">
        <v>106.66666666666667</v>
      </c>
      <c r="E62" s="37"/>
      <c r="F62" s="37">
        <v>6.166666666666667</v>
      </c>
      <c r="G62" s="37">
        <v>331.27777777777783</v>
      </c>
      <c r="H62" s="37"/>
      <c r="I62" s="37"/>
      <c r="J62" s="37"/>
      <c r="K62" s="37"/>
      <c r="L62" s="37">
        <v>0</v>
      </c>
      <c r="M62" s="38">
        <v>98</v>
      </c>
      <c r="N62" s="38">
        <v>14.833333333333334</v>
      </c>
      <c r="O62" s="38"/>
      <c r="P62" s="38">
        <v>0.5</v>
      </c>
      <c r="Q62" s="38">
        <v>113.33333333333333</v>
      </c>
      <c r="R62" s="38"/>
      <c r="S62" s="38"/>
      <c r="T62" s="38"/>
      <c r="U62" s="38"/>
      <c r="V62" s="37">
        <v>0</v>
      </c>
      <c r="W62" s="37">
        <v>12</v>
      </c>
      <c r="X62" s="37"/>
      <c r="Y62" s="37"/>
      <c r="Z62" s="37"/>
      <c r="AA62" s="37">
        <v>12</v>
      </c>
      <c r="AB62" s="37"/>
      <c r="AC62" s="37"/>
      <c r="AD62" s="37"/>
      <c r="AE62" s="37"/>
      <c r="AF62" s="37">
        <v>0</v>
      </c>
      <c r="AG62" s="37"/>
      <c r="AH62" s="37"/>
      <c r="AI62" s="50">
        <v>228.30555555555557</v>
      </c>
      <c r="AJ62" s="37"/>
      <c r="AK62" s="37"/>
      <c r="AL62" s="37"/>
      <c r="AM62" s="37"/>
      <c r="AN62" s="37">
        <v>0</v>
      </c>
      <c r="AO62" s="37"/>
      <c r="AP62" s="37"/>
      <c r="AQ62" s="38"/>
      <c r="AR62" s="38"/>
      <c r="AS62" s="37">
        <v>0</v>
      </c>
      <c r="AT62" s="65"/>
      <c r="AU62" s="38"/>
      <c r="AV62" s="38"/>
      <c r="AW62" s="38"/>
      <c r="AX62" s="37">
        <v>0</v>
      </c>
      <c r="AY62" s="38"/>
      <c r="AZ62" s="38"/>
      <c r="BA62" s="38"/>
      <c r="BB62" s="38"/>
      <c r="BC62" s="37">
        <v>0</v>
      </c>
      <c r="BD62" s="37"/>
      <c r="BE62" s="37"/>
      <c r="BF62" s="37"/>
      <c r="BG62" s="37"/>
      <c r="BH62" s="37">
        <v>0</v>
      </c>
      <c r="BI62" s="37"/>
      <c r="BJ62" s="37"/>
      <c r="BK62" s="37"/>
      <c r="BL62" s="37"/>
      <c r="BM62" s="37">
        <v>0</v>
      </c>
      <c r="BN62" s="37"/>
      <c r="BO62" s="37"/>
      <c r="BP62" s="50">
        <v>0</v>
      </c>
      <c r="BQ62" s="37"/>
      <c r="BR62" s="37"/>
      <c r="BS62" s="37"/>
      <c r="BT62" s="37"/>
      <c r="BU62" s="37">
        <v>0</v>
      </c>
      <c r="BV62" s="37"/>
      <c r="BW62" s="37"/>
      <c r="BX62" s="37"/>
      <c r="BY62" s="37"/>
      <c r="BZ62" s="37">
        <v>0</v>
      </c>
      <c r="CA62" s="37"/>
      <c r="CB62" s="37"/>
      <c r="CC62" s="37"/>
      <c r="CD62" s="37"/>
      <c r="CE62" s="37">
        <v>0</v>
      </c>
      <c r="CF62" s="50">
        <v>0</v>
      </c>
      <c r="CG62" s="37">
        <v>228.30555555555557</v>
      </c>
      <c r="CH62" s="37">
        <v>0</v>
      </c>
      <c r="CI62" s="37">
        <v>228.30555555555557</v>
      </c>
      <c r="CJ62" s="51"/>
    </row>
    <row r="63" spans="1:133" x14ac:dyDescent="0.65">
      <c r="A63" s="18"/>
      <c r="B63" s="18" t="s">
        <v>62</v>
      </c>
      <c r="C63" s="37">
        <v>66.333333333333329</v>
      </c>
      <c r="D63" s="37"/>
      <c r="E63" s="37">
        <v>6.833333333333333</v>
      </c>
      <c r="F63" s="37">
        <v>3</v>
      </c>
      <c r="G63" s="37">
        <v>76.166666666666657</v>
      </c>
      <c r="H63" s="37"/>
      <c r="I63" s="37"/>
      <c r="J63" s="37"/>
      <c r="K63" s="37"/>
      <c r="L63" s="37">
        <v>0</v>
      </c>
      <c r="M63" s="38">
        <v>61.111111111111114</v>
      </c>
      <c r="N63" s="38">
        <v>2.8333333333333335</v>
      </c>
      <c r="O63" s="38">
        <v>3.8333333333333335</v>
      </c>
      <c r="P63" s="38">
        <v>23.833333333333332</v>
      </c>
      <c r="Q63" s="38">
        <v>91.611111111111114</v>
      </c>
      <c r="R63" s="38"/>
      <c r="S63" s="38"/>
      <c r="T63" s="38"/>
      <c r="U63" s="38"/>
      <c r="V63" s="37">
        <v>0</v>
      </c>
      <c r="W63" s="37"/>
      <c r="X63" s="37"/>
      <c r="Y63" s="37"/>
      <c r="Z63" s="37"/>
      <c r="AA63" s="37">
        <v>0</v>
      </c>
      <c r="AB63" s="37"/>
      <c r="AC63" s="37"/>
      <c r="AD63" s="37"/>
      <c r="AE63" s="37"/>
      <c r="AF63" s="37">
        <v>0</v>
      </c>
      <c r="AG63" s="37"/>
      <c r="AH63" s="37"/>
      <c r="AI63" s="50">
        <v>83.888888888888886</v>
      </c>
      <c r="AJ63" s="37"/>
      <c r="AK63" s="37"/>
      <c r="AL63" s="37"/>
      <c r="AM63" s="37"/>
      <c r="AN63" s="37">
        <v>0</v>
      </c>
      <c r="AO63" s="37"/>
      <c r="AP63" s="37"/>
      <c r="AQ63" s="38"/>
      <c r="AR63" s="38"/>
      <c r="AS63" s="37">
        <v>0</v>
      </c>
      <c r="AT63" s="65"/>
      <c r="AU63" s="38"/>
      <c r="AV63" s="38"/>
      <c r="AW63" s="38"/>
      <c r="AX63" s="37">
        <v>0</v>
      </c>
      <c r="AY63" s="38"/>
      <c r="AZ63" s="38"/>
      <c r="BA63" s="38"/>
      <c r="BB63" s="38"/>
      <c r="BC63" s="37">
        <v>0</v>
      </c>
      <c r="BD63" s="37"/>
      <c r="BE63" s="37"/>
      <c r="BF63" s="37"/>
      <c r="BG63" s="37"/>
      <c r="BH63" s="37">
        <v>0</v>
      </c>
      <c r="BI63" s="37"/>
      <c r="BJ63" s="37"/>
      <c r="BK63" s="37"/>
      <c r="BL63" s="37"/>
      <c r="BM63" s="37">
        <v>0</v>
      </c>
      <c r="BN63" s="37"/>
      <c r="BO63" s="37"/>
      <c r="BP63" s="50">
        <v>0</v>
      </c>
      <c r="BQ63" s="37"/>
      <c r="BR63" s="37"/>
      <c r="BS63" s="37"/>
      <c r="BT63" s="37"/>
      <c r="BU63" s="37">
        <v>0</v>
      </c>
      <c r="BV63" s="37"/>
      <c r="BW63" s="37"/>
      <c r="BX63" s="37"/>
      <c r="BY63" s="37"/>
      <c r="BZ63" s="37">
        <v>0</v>
      </c>
      <c r="CA63" s="37"/>
      <c r="CB63" s="37"/>
      <c r="CC63" s="37"/>
      <c r="CD63" s="37"/>
      <c r="CE63" s="37">
        <v>0</v>
      </c>
      <c r="CF63" s="50">
        <v>0</v>
      </c>
      <c r="CG63" s="37">
        <v>83.888888888888886</v>
      </c>
      <c r="CH63" s="37">
        <v>0</v>
      </c>
      <c r="CI63" s="37">
        <v>83.888888888888886</v>
      </c>
      <c r="CJ63" s="51"/>
    </row>
    <row r="64" spans="1:133" x14ac:dyDescent="0.65">
      <c r="A64" s="18"/>
      <c r="B64" s="18" t="s">
        <v>256</v>
      </c>
      <c r="C64" s="37">
        <v>6.333333333333333</v>
      </c>
      <c r="D64" s="37"/>
      <c r="E64" s="37"/>
      <c r="F64" s="37"/>
      <c r="G64" s="37">
        <v>6.333333333333333</v>
      </c>
      <c r="H64" s="37"/>
      <c r="I64" s="37"/>
      <c r="J64" s="37"/>
      <c r="K64" s="37"/>
      <c r="L64" s="37">
        <v>0</v>
      </c>
      <c r="M64" s="38">
        <v>23.5</v>
      </c>
      <c r="N64" s="38"/>
      <c r="O64" s="38"/>
      <c r="P64" s="38"/>
      <c r="Q64" s="38">
        <v>23.5</v>
      </c>
      <c r="R64" s="38"/>
      <c r="S64" s="38"/>
      <c r="T64" s="38"/>
      <c r="U64" s="38"/>
      <c r="V64" s="37">
        <v>0</v>
      </c>
      <c r="W64" s="37">
        <v>12.333333333333334</v>
      </c>
      <c r="X64" s="37"/>
      <c r="Y64" s="37"/>
      <c r="Z64" s="37"/>
      <c r="AA64" s="37">
        <v>12.333333333333334</v>
      </c>
      <c r="AB64" s="37"/>
      <c r="AC64" s="37"/>
      <c r="AD64" s="37"/>
      <c r="AE64" s="37"/>
      <c r="AF64" s="37">
        <v>0</v>
      </c>
      <c r="AG64" s="37"/>
      <c r="AH64" s="37"/>
      <c r="AI64" s="50">
        <v>21.083333333333332</v>
      </c>
      <c r="AJ64" s="37"/>
      <c r="AK64" s="37"/>
      <c r="AL64" s="37"/>
      <c r="AM64" s="37"/>
      <c r="AN64" s="37">
        <v>0</v>
      </c>
      <c r="AO64" s="37"/>
      <c r="AP64" s="37"/>
      <c r="AQ64" s="38"/>
      <c r="AR64" s="38"/>
      <c r="AS64" s="37">
        <v>0</v>
      </c>
      <c r="AT64" s="65"/>
      <c r="AU64" s="38"/>
      <c r="AV64" s="38"/>
      <c r="AW64" s="38"/>
      <c r="AX64" s="37">
        <v>0</v>
      </c>
      <c r="AY64" s="38"/>
      <c r="AZ64" s="38"/>
      <c r="BA64" s="38"/>
      <c r="BB64" s="38"/>
      <c r="BC64" s="37">
        <v>0</v>
      </c>
      <c r="BD64" s="37"/>
      <c r="BE64" s="37"/>
      <c r="BF64" s="37"/>
      <c r="BG64" s="37"/>
      <c r="BH64" s="37">
        <v>0</v>
      </c>
      <c r="BI64" s="37"/>
      <c r="BJ64" s="37"/>
      <c r="BK64" s="37"/>
      <c r="BL64" s="37"/>
      <c r="BM64" s="37">
        <v>0</v>
      </c>
      <c r="BN64" s="37"/>
      <c r="BO64" s="37"/>
      <c r="BP64" s="50">
        <v>0</v>
      </c>
      <c r="BQ64" s="37"/>
      <c r="BR64" s="37"/>
      <c r="BS64" s="37"/>
      <c r="BT64" s="37"/>
      <c r="BU64" s="37">
        <v>0</v>
      </c>
      <c r="BV64" s="37"/>
      <c r="BW64" s="37"/>
      <c r="BX64" s="37"/>
      <c r="BY64" s="37"/>
      <c r="BZ64" s="37">
        <v>0</v>
      </c>
      <c r="CA64" s="37"/>
      <c r="CB64" s="37"/>
      <c r="CC64" s="37"/>
      <c r="CD64" s="37"/>
      <c r="CE64" s="37">
        <v>0</v>
      </c>
      <c r="CF64" s="50">
        <v>0</v>
      </c>
      <c r="CG64" s="37">
        <v>21.083333333333332</v>
      </c>
      <c r="CH64" s="37">
        <v>0</v>
      </c>
      <c r="CI64" s="37">
        <v>21.083333333333332</v>
      </c>
      <c r="CJ64" s="51"/>
    </row>
    <row r="65" spans="1:133" x14ac:dyDescent="0.65">
      <c r="A65" s="18"/>
      <c r="B65" s="18" t="s">
        <v>63</v>
      </c>
      <c r="C65" s="37"/>
      <c r="D65" s="37"/>
      <c r="E65" s="37"/>
      <c r="F65" s="37"/>
      <c r="G65" s="37">
        <v>0</v>
      </c>
      <c r="H65" s="37"/>
      <c r="I65" s="37"/>
      <c r="J65" s="37"/>
      <c r="K65" s="37"/>
      <c r="L65" s="37">
        <v>0</v>
      </c>
      <c r="M65" s="38"/>
      <c r="N65" s="38"/>
      <c r="O65" s="38"/>
      <c r="P65" s="38"/>
      <c r="Q65" s="38">
        <v>0</v>
      </c>
      <c r="R65" s="38"/>
      <c r="S65" s="38"/>
      <c r="T65" s="38"/>
      <c r="U65" s="38"/>
      <c r="V65" s="37">
        <v>0</v>
      </c>
      <c r="W65" s="37"/>
      <c r="X65" s="37"/>
      <c r="Y65" s="37"/>
      <c r="Z65" s="37"/>
      <c r="AA65" s="37">
        <v>0</v>
      </c>
      <c r="AB65" s="37"/>
      <c r="AC65" s="37"/>
      <c r="AD65" s="37"/>
      <c r="AE65" s="37"/>
      <c r="AF65" s="37">
        <v>0</v>
      </c>
      <c r="AG65" s="37"/>
      <c r="AH65" s="37"/>
      <c r="AI65" s="50">
        <v>0</v>
      </c>
      <c r="AJ65" s="37">
        <v>7.5</v>
      </c>
      <c r="AK65" s="37"/>
      <c r="AL65" s="37"/>
      <c r="AM65" s="37"/>
      <c r="AN65" s="37">
        <v>7.5</v>
      </c>
      <c r="AO65" s="37"/>
      <c r="AP65" s="37"/>
      <c r="AQ65" s="38"/>
      <c r="AR65" s="38"/>
      <c r="AS65" s="37">
        <v>0</v>
      </c>
      <c r="AT65" s="65">
        <v>8.25</v>
      </c>
      <c r="AU65" s="38"/>
      <c r="AV65" s="38"/>
      <c r="AW65" s="38"/>
      <c r="AX65" s="37">
        <v>8.25</v>
      </c>
      <c r="AY65" s="38"/>
      <c r="AZ65" s="38"/>
      <c r="BA65" s="38"/>
      <c r="BB65" s="38"/>
      <c r="BC65" s="37">
        <v>0</v>
      </c>
      <c r="BD65" s="37"/>
      <c r="BE65" s="37"/>
      <c r="BF65" s="37"/>
      <c r="BG65" s="37"/>
      <c r="BH65" s="37">
        <v>0</v>
      </c>
      <c r="BI65" s="37"/>
      <c r="BJ65" s="37"/>
      <c r="BK65" s="37"/>
      <c r="BL65" s="37"/>
      <c r="BM65" s="37">
        <v>0</v>
      </c>
      <c r="BN65" s="37"/>
      <c r="BO65" s="37"/>
      <c r="BP65" s="50">
        <v>7.875</v>
      </c>
      <c r="BQ65" s="37">
        <v>14.25</v>
      </c>
      <c r="BR65" s="37"/>
      <c r="BS65" s="37"/>
      <c r="BT65" s="37"/>
      <c r="BU65" s="37">
        <v>14.25</v>
      </c>
      <c r="BV65" s="37">
        <v>13</v>
      </c>
      <c r="BW65" s="37"/>
      <c r="BX65" s="37"/>
      <c r="BY65" s="37"/>
      <c r="BZ65" s="37">
        <v>13</v>
      </c>
      <c r="CA65" s="37"/>
      <c r="CB65" s="37"/>
      <c r="CC65" s="37"/>
      <c r="CD65" s="37"/>
      <c r="CE65" s="37">
        <v>0</v>
      </c>
      <c r="CF65" s="50">
        <v>13.625</v>
      </c>
      <c r="CG65" s="37">
        <v>21.5</v>
      </c>
      <c r="CH65" s="37">
        <v>0</v>
      </c>
      <c r="CI65" s="37">
        <v>21.5</v>
      </c>
      <c r="CJ65" s="51"/>
    </row>
    <row r="66" spans="1:133" s="35" customFormat="1" x14ac:dyDescent="0.65">
      <c r="A66" s="14"/>
      <c r="B66" s="14" t="s">
        <v>66</v>
      </c>
      <c r="C66" s="36">
        <v>205</v>
      </c>
      <c r="D66" s="36">
        <v>0</v>
      </c>
      <c r="E66" s="36">
        <v>0</v>
      </c>
      <c r="F66" s="36">
        <v>0</v>
      </c>
      <c r="G66" s="36">
        <v>205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40">
        <v>200.72222222222223</v>
      </c>
      <c r="N66" s="40">
        <v>0</v>
      </c>
      <c r="O66" s="40">
        <v>0</v>
      </c>
      <c r="P66" s="40">
        <v>0</v>
      </c>
      <c r="Q66" s="40">
        <v>200.72222222222223</v>
      </c>
      <c r="R66" s="40">
        <v>0</v>
      </c>
      <c r="S66" s="40">
        <v>0</v>
      </c>
      <c r="T66" s="40">
        <v>0</v>
      </c>
      <c r="U66" s="40">
        <v>0</v>
      </c>
      <c r="V66" s="36">
        <v>0</v>
      </c>
      <c r="W66" s="36">
        <v>8.1666666666666661</v>
      </c>
      <c r="X66" s="36">
        <v>0</v>
      </c>
      <c r="Y66" s="36">
        <v>0</v>
      </c>
      <c r="Z66" s="36">
        <v>0</v>
      </c>
      <c r="AA66" s="36">
        <v>8.1666666666666661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49">
        <v>206.94444444444446</v>
      </c>
      <c r="AJ66" s="36">
        <v>4.333333333333333</v>
      </c>
      <c r="AK66" s="36">
        <v>0</v>
      </c>
      <c r="AL66" s="36">
        <v>0</v>
      </c>
      <c r="AM66" s="36">
        <v>0</v>
      </c>
      <c r="AN66" s="36">
        <v>4.333333333333333</v>
      </c>
      <c r="AO66" s="36">
        <v>0</v>
      </c>
      <c r="AP66" s="36">
        <v>0</v>
      </c>
      <c r="AQ66" s="40">
        <v>0</v>
      </c>
      <c r="AR66" s="40">
        <v>0</v>
      </c>
      <c r="AS66" s="36">
        <v>0</v>
      </c>
      <c r="AT66" s="69">
        <v>2.3333333333333335</v>
      </c>
      <c r="AU66" s="40">
        <v>0</v>
      </c>
      <c r="AV66" s="40">
        <v>0</v>
      </c>
      <c r="AW66" s="40">
        <v>0</v>
      </c>
      <c r="AX66" s="36">
        <v>2.3333333333333335</v>
      </c>
      <c r="AY66" s="40">
        <v>0</v>
      </c>
      <c r="AZ66" s="40">
        <v>0</v>
      </c>
      <c r="BA66" s="40">
        <v>0</v>
      </c>
      <c r="BB66" s="40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49">
        <v>3.333333333333333</v>
      </c>
      <c r="BQ66" s="36">
        <v>4.166666666666667</v>
      </c>
      <c r="BR66" s="36">
        <v>0</v>
      </c>
      <c r="BS66" s="36">
        <v>0</v>
      </c>
      <c r="BT66" s="36">
        <v>0</v>
      </c>
      <c r="BU66" s="36">
        <v>4.166666666666667</v>
      </c>
      <c r="BV66" s="36">
        <v>3.9166666666666665</v>
      </c>
      <c r="BW66" s="36">
        <v>0</v>
      </c>
      <c r="BX66" s="36">
        <v>0</v>
      </c>
      <c r="BY66" s="36">
        <v>0</v>
      </c>
      <c r="BZ66" s="36">
        <v>3.9166666666666665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49">
        <v>4.041666666666667</v>
      </c>
      <c r="CG66" s="36">
        <v>214.31944444444446</v>
      </c>
      <c r="CH66" s="36">
        <v>0</v>
      </c>
      <c r="CI66" s="36">
        <v>214.31944444444446</v>
      </c>
      <c r="CJ66" s="51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</row>
    <row r="67" spans="1:133" x14ac:dyDescent="0.65">
      <c r="A67" s="18"/>
      <c r="B67" s="18" t="s">
        <v>190</v>
      </c>
      <c r="C67" s="37">
        <v>205</v>
      </c>
      <c r="D67" s="37"/>
      <c r="E67" s="37"/>
      <c r="F67" s="37"/>
      <c r="G67" s="37">
        <v>205</v>
      </c>
      <c r="H67" s="37"/>
      <c r="I67" s="37"/>
      <c r="J67" s="37"/>
      <c r="K67" s="37"/>
      <c r="L67" s="37">
        <v>0</v>
      </c>
      <c r="M67" s="38">
        <v>200.72222222222223</v>
      </c>
      <c r="N67" s="38"/>
      <c r="O67" s="38"/>
      <c r="P67" s="38"/>
      <c r="Q67" s="38">
        <v>200.72222222222223</v>
      </c>
      <c r="R67" s="38"/>
      <c r="S67" s="38"/>
      <c r="T67" s="38"/>
      <c r="U67" s="38"/>
      <c r="V67" s="37">
        <v>0</v>
      </c>
      <c r="W67" s="37">
        <v>8.1666666666666661</v>
      </c>
      <c r="X67" s="37"/>
      <c r="Y67" s="37"/>
      <c r="Z67" s="37"/>
      <c r="AA67" s="37">
        <v>8.1666666666666661</v>
      </c>
      <c r="AB67" s="37"/>
      <c r="AC67" s="37"/>
      <c r="AD67" s="37"/>
      <c r="AE67" s="37"/>
      <c r="AF67" s="37">
        <v>0</v>
      </c>
      <c r="AG67" s="37"/>
      <c r="AH67" s="37"/>
      <c r="AI67" s="50">
        <v>206.94444444444446</v>
      </c>
      <c r="AJ67" s="37">
        <v>4.333333333333333</v>
      </c>
      <c r="AK67" s="37"/>
      <c r="AL67" s="37"/>
      <c r="AM67" s="37"/>
      <c r="AN67" s="37">
        <v>4.333333333333333</v>
      </c>
      <c r="AO67" s="37"/>
      <c r="AP67" s="37"/>
      <c r="AQ67" s="38"/>
      <c r="AR67" s="38"/>
      <c r="AS67" s="37">
        <v>0</v>
      </c>
      <c r="AT67" s="65">
        <v>2.3333333333333335</v>
      </c>
      <c r="AU67" s="38"/>
      <c r="AV67" s="38"/>
      <c r="AW67" s="38"/>
      <c r="AX67" s="37">
        <v>2.3333333333333335</v>
      </c>
      <c r="AY67" s="38"/>
      <c r="AZ67" s="38"/>
      <c r="BA67" s="38"/>
      <c r="BB67" s="38"/>
      <c r="BC67" s="37">
        <v>0</v>
      </c>
      <c r="BD67" s="37"/>
      <c r="BE67" s="37"/>
      <c r="BF67" s="37"/>
      <c r="BG67" s="37"/>
      <c r="BH67" s="37">
        <v>0</v>
      </c>
      <c r="BI67" s="37"/>
      <c r="BJ67" s="37"/>
      <c r="BK67" s="37"/>
      <c r="BL67" s="37"/>
      <c r="BM67" s="37">
        <v>0</v>
      </c>
      <c r="BN67" s="37"/>
      <c r="BO67" s="37"/>
      <c r="BP67" s="50">
        <v>3.333333333333333</v>
      </c>
      <c r="BQ67" s="37">
        <v>4.166666666666667</v>
      </c>
      <c r="BR67" s="37"/>
      <c r="BS67" s="37"/>
      <c r="BT67" s="37"/>
      <c r="BU67" s="37">
        <v>4.166666666666667</v>
      </c>
      <c r="BV67" s="37">
        <v>3.9166666666666665</v>
      </c>
      <c r="BW67" s="37"/>
      <c r="BX67" s="37"/>
      <c r="BY67" s="37"/>
      <c r="BZ67" s="37">
        <v>3.9166666666666665</v>
      </c>
      <c r="CA67" s="37"/>
      <c r="CB67" s="37"/>
      <c r="CC67" s="37"/>
      <c r="CD67" s="37"/>
      <c r="CE67" s="37">
        <v>0</v>
      </c>
      <c r="CF67" s="50">
        <v>4.041666666666667</v>
      </c>
      <c r="CG67" s="37">
        <v>214.31944444444446</v>
      </c>
      <c r="CH67" s="37">
        <v>0</v>
      </c>
      <c r="CI67" s="37">
        <v>214.31944444444446</v>
      </c>
      <c r="CJ67" s="51"/>
    </row>
    <row r="68" spans="1:133" s="35" customFormat="1" x14ac:dyDescent="0.65">
      <c r="A68" s="19" t="s">
        <v>67</v>
      </c>
      <c r="B68" s="19"/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49">
        <v>0</v>
      </c>
      <c r="AJ68" s="36">
        <v>7.333333333333333</v>
      </c>
      <c r="AK68" s="36">
        <v>0</v>
      </c>
      <c r="AL68" s="36">
        <v>0</v>
      </c>
      <c r="AM68" s="36">
        <v>0</v>
      </c>
      <c r="AN68" s="36">
        <v>7.333333333333333</v>
      </c>
      <c r="AO68" s="36">
        <v>0</v>
      </c>
      <c r="AP68" s="36">
        <v>0</v>
      </c>
      <c r="AQ68" s="40">
        <v>0</v>
      </c>
      <c r="AR68" s="40">
        <v>0</v>
      </c>
      <c r="AS68" s="36">
        <v>0</v>
      </c>
      <c r="AT68" s="69">
        <v>6</v>
      </c>
      <c r="AU68" s="40">
        <v>0</v>
      </c>
      <c r="AV68" s="40">
        <v>0</v>
      </c>
      <c r="AW68" s="40">
        <v>0</v>
      </c>
      <c r="AX68" s="36">
        <v>6</v>
      </c>
      <c r="AY68" s="40">
        <v>0</v>
      </c>
      <c r="AZ68" s="40">
        <v>0</v>
      </c>
      <c r="BA68" s="40">
        <v>0</v>
      </c>
      <c r="BB68" s="40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49">
        <v>6.6666666666666661</v>
      </c>
      <c r="BQ68" s="36">
        <v>11.083333333333334</v>
      </c>
      <c r="BR68" s="36">
        <v>0</v>
      </c>
      <c r="BS68" s="36">
        <v>0</v>
      </c>
      <c r="BT68" s="36">
        <v>0</v>
      </c>
      <c r="BU68" s="36">
        <v>11.083333333333334</v>
      </c>
      <c r="BV68" s="36">
        <v>8.8333333333333339</v>
      </c>
      <c r="BW68" s="36">
        <v>0</v>
      </c>
      <c r="BX68" s="36">
        <v>0</v>
      </c>
      <c r="BY68" s="36">
        <v>0</v>
      </c>
      <c r="BZ68" s="36">
        <v>8.8333333333333339</v>
      </c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49">
        <v>9.9583333333333339</v>
      </c>
      <c r="CG68" s="36">
        <v>16.625</v>
      </c>
      <c r="CH68" s="36">
        <v>0</v>
      </c>
      <c r="CI68" s="36">
        <v>16.625</v>
      </c>
      <c r="CJ68" s="51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</row>
    <row r="69" spans="1:133" x14ac:dyDescent="0.65">
      <c r="A69" s="16"/>
      <c r="B69" s="16" t="s">
        <v>197</v>
      </c>
      <c r="C69" s="37"/>
      <c r="D69" s="37"/>
      <c r="E69" s="37"/>
      <c r="F69" s="37"/>
      <c r="G69" s="37">
        <v>0</v>
      </c>
      <c r="H69" s="37"/>
      <c r="I69" s="37"/>
      <c r="J69" s="37"/>
      <c r="K69" s="37"/>
      <c r="L69" s="37">
        <v>0</v>
      </c>
      <c r="M69" s="38"/>
      <c r="N69" s="38"/>
      <c r="O69" s="38"/>
      <c r="P69" s="38"/>
      <c r="Q69" s="38">
        <v>0</v>
      </c>
      <c r="R69" s="38"/>
      <c r="S69" s="38"/>
      <c r="T69" s="38"/>
      <c r="U69" s="38"/>
      <c r="V69" s="37">
        <v>0</v>
      </c>
      <c r="W69" s="37"/>
      <c r="X69" s="37"/>
      <c r="Y69" s="37"/>
      <c r="Z69" s="37"/>
      <c r="AA69" s="37">
        <v>0</v>
      </c>
      <c r="AB69" s="37"/>
      <c r="AC69" s="37"/>
      <c r="AD69" s="37"/>
      <c r="AE69" s="37"/>
      <c r="AF69" s="37">
        <v>0</v>
      </c>
      <c r="AG69" s="37"/>
      <c r="AH69" s="37"/>
      <c r="AI69" s="50">
        <v>0</v>
      </c>
      <c r="AJ69" s="37">
        <v>7.333333333333333</v>
      </c>
      <c r="AK69" s="37"/>
      <c r="AL69" s="37"/>
      <c r="AM69" s="37"/>
      <c r="AN69" s="37">
        <v>7.333333333333333</v>
      </c>
      <c r="AO69" s="37"/>
      <c r="AP69" s="37"/>
      <c r="AQ69" s="38"/>
      <c r="AR69" s="38"/>
      <c r="AS69" s="37">
        <v>0</v>
      </c>
      <c r="AT69" s="65">
        <v>6</v>
      </c>
      <c r="AU69" s="38"/>
      <c r="AV69" s="38"/>
      <c r="AW69" s="38"/>
      <c r="AX69" s="37">
        <v>6</v>
      </c>
      <c r="AY69" s="38"/>
      <c r="AZ69" s="38"/>
      <c r="BA69" s="38"/>
      <c r="BB69" s="38"/>
      <c r="BC69" s="37">
        <v>0</v>
      </c>
      <c r="BD69" s="37"/>
      <c r="BE69" s="37"/>
      <c r="BF69" s="37"/>
      <c r="BG69" s="37"/>
      <c r="BH69" s="37">
        <v>0</v>
      </c>
      <c r="BI69" s="37"/>
      <c r="BJ69" s="37"/>
      <c r="BK69" s="37"/>
      <c r="BL69" s="37"/>
      <c r="BM69" s="37">
        <v>0</v>
      </c>
      <c r="BN69" s="37"/>
      <c r="BO69" s="37"/>
      <c r="BP69" s="50">
        <v>6.6666666666666661</v>
      </c>
      <c r="BQ69" s="37">
        <v>11.083333333333334</v>
      </c>
      <c r="BR69" s="37"/>
      <c r="BS69" s="37"/>
      <c r="BT69" s="37"/>
      <c r="BU69" s="37">
        <v>11.083333333333334</v>
      </c>
      <c r="BV69" s="37">
        <v>8.8333333333333339</v>
      </c>
      <c r="BW69" s="37"/>
      <c r="BX69" s="37"/>
      <c r="BY69" s="37"/>
      <c r="BZ69" s="37">
        <v>8.8333333333333339</v>
      </c>
      <c r="CA69" s="37"/>
      <c r="CB69" s="37"/>
      <c r="CC69" s="37"/>
      <c r="CD69" s="37"/>
      <c r="CE69" s="37">
        <v>0</v>
      </c>
      <c r="CF69" s="50">
        <v>9.9583333333333339</v>
      </c>
      <c r="CG69" s="37">
        <v>16.625</v>
      </c>
      <c r="CH69" s="37">
        <v>0</v>
      </c>
      <c r="CI69" s="37">
        <v>16.625</v>
      </c>
      <c r="CJ69" s="51"/>
    </row>
    <row r="70" spans="1:133" s="35" customFormat="1" x14ac:dyDescent="0.65">
      <c r="A70" s="14" t="s">
        <v>68</v>
      </c>
      <c r="B70" s="14"/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49">
        <v>0</v>
      </c>
      <c r="AJ70" s="36">
        <v>12.222222222222221</v>
      </c>
      <c r="AK70" s="36">
        <v>0</v>
      </c>
      <c r="AL70" s="36">
        <v>0</v>
      </c>
      <c r="AM70" s="36">
        <v>0</v>
      </c>
      <c r="AN70" s="36">
        <v>12.222222222222221</v>
      </c>
      <c r="AO70" s="36">
        <v>7.7777777777777777</v>
      </c>
      <c r="AP70" s="36">
        <v>0</v>
      </c>
      <c r="AQ70" s="40">
        <v>0</v>
      </c>
      <c r="AR70" s="40">
        <v>0</v>
      </c>
      <c r="AS70" s="36">
        <v>7.7777777777777777</v>
      </c>
      <c r="AT70" s="69">
        <v>11.555555555555555</v>
      </c>
      <c r="AU70" s="40">
        <v>0</v>
      </c>
      <c r="AV70" s="40">
        <v>0</v>
      </c>
      <c r="AW70" s="40">
        <v>0</v>
      </c>
      <c r="AX70" s="36">
        <v>11.555555555555555</v>
      </c>
      <c r="AY70" s="40">
        <v>7.7777777777777777</v>
      </c>
      <c r="AZ70" s="40">
        <v>0</v>
      </c>
      <c r="BA70" s="40">
        <v>0</v>
      </c>
      <c r="BB70" s="40">
        <v>0</v>
      </c>
      <c r="BC70" s="36">
        <v>7.7777777777777777</v>
      </c>
      <c r="BD70" s="36">
        <v>13.333333333333334</v>
      </c>
      <c r="BE70" s="36">
        <v>0</v>
      </c>
      <c r="BF70" s="36">
        <v>0</v>
      </c>
      <c r="BG70" s="36">
        <v>0</v>
      </c>
      <c r="BH70" s="36">
        <v>13.333333333333334</v>
      </c>
      <c r="BI70" s="36">
        <v>7</v>
      </c>
      <c r="BJ70" s="36">
        <v>0</v>
      </c>
      <c r="BK70" s="36">
        <v>0</v>
      </c>
      <c r="BL70" s="36">
        <v>0</v>
      </c>
      <c r="BM70" s="36">
        <v>7</v>
      </c>
      <c r="BN70" s="36">
        <v>0</v>
      </c>
      <c r="BO70" s="36">
        <v>0</v>
      </c>
      <c r="BP70" s="49">
        <v>26.074074074074076</v>
      </c>
      <c r="BQ70" s="36">
        <v>10.833333333333334</v>
      </c>
      <c r="BR70" s="36">
        <v>0</v>
      </c>
      <c r="BS70" s="36">
        <v>0</v>
      </c>
      <c r="BT70" s="36">
        <v>0</v>
      </c>
      <c r="BU70" s="36">
        <v>10.833333333333334</v>
      </c>
      <c r="BV70" s="36">
        <v>9.5</v>
      </c>
      <c r="BW70" s="36">
        <v>0</v>
      </c>
      <c r="BX70" s="36">
        <v>0</v>
      </c>
      <c r="BY70" s="36">
        <v>0</v>
      </c>
      <c r="BZ70" s="36">
        <v>9.5</v>
      </c>
      <c r="CA70" s="36">
        <v>0</v>
      </c>
      <c r="CB70" s="36">
        <v>0</v>
      </c>
      <c r="CC70" s="36">
        <v>0</v>
      </c>
      <c r="CD70" s="36">
        <v>0</v>
      </c>
      <c r="CE70" s="36">
        <v>0</v>
      </c>
      <c r="CF70" s="49">
        <v>10.166666666666668</v>
      </c>
      <c r="CG70" s="36">
        <v>28.722222222222225</v>
      </c>
      <c r="CH70" s="36">
        <v>7.518518518518519</v>
      </c>
      <c r="CI70" s="36">
        <v>36.240740740740748</v>
      </c>
      <c r="CJ70" s="51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</row>
    <row r="71" spans="1:133" x14ac:dyDescent="0.65">
      <c r="A71" s="16"/>
      <c r="B71" s="16" t="s">
        <v>191</v>
      </c>
      <c r="C71" s="37"/>
      <c r="D71" s="37"/>
      <c r="E71" s="37"/>
      <c r="F71" s="37"/>
      <c r="G71" s="37">
        <v>0</v>
      </c>
      <c r="H71" s="37"/>
      <c r="I71" s="37"/>
      <c r="J71" s="37"/>
      <c r="K71" s="37"/>
      <c r="L71" s="37">
        <v>0</v>
      </c>
      <c r="M71" s="38"/>
      <c r="N71" s="38"/>
      <c r="O71" s="38"/>
      <c r="P71" s="38"/>
      <c r="Q71" s="38">
        <v>0</v>
      </c>
      <c r="R71" s="38"/>
      <c r="S71" s="38"/>
      <c r="T71" s="38"/>
      <c r="U71" s="38"/>
      <c r="V71" s="37">
        <v>0</v>
      </c>
      <c r="W71" s="37"/>
      <c r="X71" s="37"/>
      <c r="Y71" s="37"/>
      <c r="Z71" s="37"/>
      <c r="AA71" s="37">
        <v>0</v>
      </c>
      <c r="AB71" s="37"/>
      <c r="AC71" s="37"/>
      <c r="AD71" s="37"/>
      <c r="AE71" s="37"/>
      <c r="AF71" s="37">
        <v>0</v>
      </c>
      <c r="AG71" s="37"/>
      <c r="AH71" s="37"/>
      <c r="AI71" s="50">
        <v>0</v>
      </c>
      <c r="AJ71" s="37">
        <v>12.222222222222221</v>
      </c>
      <c r="AK71" s="37"/>
      <c r="AL71" s="37"/>
      <c r="AM71" s="37"/>
      <c r="AN71" s="37">
        <v>12.222222222222221</v>
      </c>
      <c r="AO71" s="37">
        <v>7.7777777777777777</v>
      </c>
      <c r="AP71" s="37"/>
      <c r="AQ71" s="38"/>
      <c r="AR71" s="38"/>
      <c r="AS71" s="37">
        <v>7.7777777777777777</v>
      </c>
      <c r="AT71" s="65">
        <v>11.555555555555555</v>
      </c>
      <c r="AU71" s="38"/>
      <c r="AV71" s="38"/>
      <c r="AW71" s="38"/>
      <c r="AX71" s="37">
        <v>11.555555555555555</v>
      </c>
      <c r="AY71" s="38">
        <v>7.7777777777777777</v>
      </c>
      <c r="AZ71" s="38"/>
      <c r="BA71" s="38"/>
      <c r="BB71" s="38"/>
      <c r="BC71" s="37">
        <v>7.7777777777777777</v>
      </c>
      <c r="BD71" s="37">
        <v>13.333333333333334</v>
      </c>
      <c r="BE71" s="37"/>
      <c r="BF71" s="37"/>
      <c r="BG71" s="37"/>
      <c r="BH71" s="37">
        <v>13.333333333333334</v>
      </c>
      <c r="BI71" s="37">
        <v>7</v>
      </c>
      <c r="BJ71" s="37"/>
      <c r="BK71" s="37"/>
      <c r="BL71" s="37"/>
      <c r="BM71" s="37">
        <v>7</v>
      </c>
      <c r="BN71" s="37"/>
      <c r="BO71" s="37"/>
      <c r="BP71" s="50">
        <v>26.074074074074076</v>
      </c>
      <c r="BQ71" s="37">
        <v>10.833333333333334</v>
      </c>
      <c r="BR71" s="37"/>
      <c r="BS71" s="37"/>
      <c r="BT71" s="37"/>
      <c r="BU71" s="37">
        <v>10.833333333333334</v>
      </c>
      <c r="BV71" s="37">
        <v>9.5</v>
      </c>
      <c r="BW71" s="37"/>
      <c r="BX71" s="37"/>
      <c r="BY71" s="37"/>
      <c r="BZ71" s="37">
        <v>9.5</v>
      </c>
      <c r="CA71" s="37"/>
      <c r="CB71" s="37"/>
      <c r="CC71" s="37"/>
      <c r="CD71" s="37"/>
      <c r="CE71" s="37">
        <v>0</v>
      </c>
      <c r="CF71" s="50">
        <v>10.166666666666668</v>
      </c>
      <c r="CG71" s="37">
        <v>28.722222222222225</v>
      </c>
      <c r="CH71" s="37">
        <v>7.518518518518519</v>
      </c>
      <c r="CI71" s="37">
        <v>36.240740740740748</v>
      </c>
      <c r="CJ71" s="51"/>
    </row>
    <row r="72" spans="1:133" s="35" customFormat="1" x14ac:dyDescent="0.65">
      <c r="A72" s="14" t="s">
        <v>69</v>
      </c>
      <c r="B72" s="14"/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49">
        <v>0</v>
      </c>
      <c r="AJ72" s="36">
        <v>6</v>
      </c>
      <c r="AK72" s="36">
        <v>0</v>
      </c>
      <c r="AL72" s="36">
        <v>0</v>
      </c>
      <c r="AM72" s="36">
        <v>0</v>
      </c>
      <c r="AN72" s="36">
        <v>6</v>
      </c>
      <c r="AO72" s="36">
        <v>0</v>
      </c>
      <c r="AP72" s="36">
        <v>0</v>
      </c>
      <c r="AQ72" s="40">
        <v>0</v>
      </c>
      <c r="AR72" s="40">
        <v>0</v>
      </c>
      <c r="AS72" s="36">
        <v>0</v>
      </c>
      <c r="AT72" s="69">
        <v>3.25</v>
      </c>
      <c r="AU72" s="40">
        <v>0</v>
      </c>
      <c r="AV72" s="40">
        <v>0</v>
      </c>
      <c r="AW72" s="40">
        <v>0</v>
      </c>
      <c r="AX72" s="36">
        <v>3.25</v>
      </c>
      <c r="AY72" s="40">
        <v>0</v>
      </c>
      <c r="AZ72" s="40">
        <v>0</v>
      </c>
      <c r="BA72" s="40">
        <v>0</v>
      </c>
      <c r="BB72" s="40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49">
        <v>4.625</v>
      </c>
      <c r="BQ72" s="36">
        <v>2.5</v>
      </c>
      <c r="BR72" s="36">
        <v>0</v>
      </c>
      <c r="BS72" s="36">
        <v>0</v>
      </c>
      <c r="BT72" s="36">
        <v>0</v>
      </c>
      <c r="BU72" s="36">
        <v>2.5</v>
      </c>
      <c r="BV72" s="36">
        <v>1</v>
      </c>
      <c r="BW72" s="36">
        <v>0</v>
      </c>
      <c r="BX72" s="36">
        <v>0</v>
      </c>
      <c r="BY72" s="36">
        <v>0</v>
      </c>
      <c r="BZ72" s="36">
        <v>1</v>
      </c>
      <c r="CA72" s="36">
        <v>0</v>
      </c>
      <c r="CB72" s="36">
        <v>0</v>
      </c>
      <c r="CC72" s="36">
        <v>0</v>
      </c>
      <c r="CD72" s="36">
        <v>0</v>
      </c>
      <c r="CE72" s="36">
        <v>0</v>
      </c>
      <c r="CF72" s="49">
        <v>1.75</v>
      </c>
      <c r="CG72" s="36">
        <v>6.375</v>
      </c>
      <c r="CH72" s="36">
        <v>0</v>
      </c>
      <c r="CI72" s="36">
        <v>6.375</v>
      </c>
      <c r="CJ72" s="51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</row>
    <row r="73" spans="1:133" x14ac:dyDescent="0.65">
      <c r="A73" s="18"/>
      <c r="B73" s="18" t="s">
        <v>70</v>
      </c>
      <c r="C73" s="37"/>
      <c r="D73" s="37"/>
      <c r="E73" s="37"/>
      <c r="F73" s="37"/>
      <c r="G73" s="37">
        <v>0</v>
      </c>
      <c r="H73" s="37"/>
      <c r="I73" s="37"/>
      <c r="J73" s="37"/>
      <c r="K73" s="37"/>
      <c r="L73" s="37">
        <v>0</v>
      </c>
      <c r="M73" s="38"/>
      <c r="N73" s="38"/>
      <c r="O73" s="38"/>
      <c r="P73" s="38"/>
      <c r="Q73" s="38">
        <v>0</v>
      </c>
      <c r="R73" s="38"/>
      <c r="S73" s="38"/>
      <c r="T73" s="38"/>
      <c r="U73" s="38"/>
      <c r="V73" s="37">
        <v>0</v>
      </c>
      <c r="W73" s="37"/>
      <c r="X73" s="37"/>
      <c r="Y73" s="37"/>
      <c r="Z73" s="37"/>
      <c r="AA73" s="37">
        <v>0</v>
      </c>
      <c r="AB73" s="37"/>
      <c r="AC73" s="37"/>
      <c r="AD73" s="37"/>
      <c r="AE73" s="37"/>
      <c r="AF73" s="37">
        <v>0</v>
      </c>
      <c r="AG73" s="37"/>
      <c r="AH73" s="37"/>
      <c r="AI73" s="50">
        <v>0</v>
      </c>
      <c r="AJ73" s="37">
        <v>6</v>
      </c>
      <c r="AK73" s="37"/>
      <c r="AL73" s="37"/>
      <c r="AM73" s="37"/>
      <c r="AN73" s="37">
        <v>6</v>
      </c>
      <c r="AO73" s="37"/>
      <c r="AP73" s="37"/>
      <c r="AQ73" s="38"/>
      <c r="AR73" s="38"/>
      <c r="AS73" s="37">
        <v>0</v>
      </c>
      <c r="AT73" s="65">
        <v>3.25</v>
      </c>
      <c r="AU73" s="38"/>
      <c r="AV73" s="38"/>
      <c r="AW73" s="38"/>
      <c r="AX73" s="37">
        <v>3.25</v>
      </c>
      <c r="AY73" s="38"/>
      <c r="AZ73" s="38"/>
      <c r="BA73" s="38"/>
      <c r="BB73" s="38"/>
      <c r="BC73" s="37">
        <v>0</v>
      </c>
      <c r="BD73" s="37"/>
      <c r="BE73" s="37"/>
      <c r="BF73" s="37"/>
      <c r="BG73" s="37"/>
      <c r="BH73" s="37">
        <v>0</v>
      </c>
      <c r="BI73" s="37"/>
      <c r="BJ73" s="37"/>
      <c r="BK73" s="37"/>
      <c r="BL73" s="37"/>
      <c r="BM73" s="37">
        <v>0</v>
      </c>
      <c r="BN73" s="37"/>
      <c r="BO73" s="37"/>
      <c r="BP73" s="50">
        <v>4.625</v>
      </c>
      <c r="BQ73" s="37">
        <v>2.5</v>
      </c>
      <c r="BR73" s="37"/>
      <c r="BS73" s="37"/>
      <c r="BT73" s="37"/>
      <c r="BU73" s="37">
        <v>2.5</v>
      </c>
      <c r="BV73" s="37">
        <v>1</v>
      </c>
      <c r="BW73" s="37"/>
      <c r="BX73" s="37"/>
      <c r="BY73" s="37"/>
      <c r="BZ73" s="37">
        <v>1</v>
      </c>
      <c r="CA73" s="37"/>
      <c r="CB73" s="37"/>
      <c r="CC73" s="37"/>
      <c r="CD73" s="37"/>
      <c r="CE73" s="37">
        <v>0</v>
      </c>
      <c r="CF73" s="50">
        <v>1.75</v>
      </c>
      <c r="CG73" s="37">
        <v>6.375</v>
      </c>
      <c r="CH73" s="37">
        <v>0</v>
      </c>
      <c r="CI73" s="37">
        <v>6.375</v>
      </c>
      <c r="CJ73" s="51"/>
    </row>
    <row r="74" spans="1:133" s="11" customFormat="1" x14ac:dyDescent="0.65">
      <c r="A74" s="16"/>
      <c r="B74" s="16" t="s">
        <v>71</v>
      </c>
      <c r="C74" s="64"/>
      <c r="D74" s="64"/>
      <c r="E74" s="64"/>
      <c r="F74" s="64"/>
      <c r="G74" s="64">
        <v>0</v>
      </c>
      <c r="H74" s="64"/>
      <c r="I74" s="64"/>
      <c r="J74" s="64"/>
      <c r="K74" s="64"/>
      <c r="L74" s="64">
        <v>0</v>
      </c>
      <c r="M74" s="65"/>
      <c r="N74" s="65"/>
      <c r="O74" s="65"/>
      <c r="P74" s="65"/>
      <c r="Q74" s="65">
        <v>0</v>
      </c>
      <c r="R74" s="65"/>
      <c r="S74" s="65"/>
      <c r="T74" s="65"/>
      <c r="U74" s="65"/>
      <c r="V74" s="64">
        <v>0</v>
      </c>
      <c r="W74" s="64"/>
      <c r="X74" s="64"/>
      <c r="Y74" s="64"/>
      <c r="Z74" s="64"/>
      <c r="AA74" s="64">
        <v>0</v>
      </c>
      <c r="AB74" s="64"/>
      <c r="AC74" s="64"/>
      <c r="AD74" s="64"/>
      <c r="AE74" s="64"/>
      <c r="AF74" s="64">
        <v>0</v>
      </c>
      <c r="AG74" s="64"/>
      <c r="AH74" s="64"/>
      <c r="AI74" s="50">
        <v>0</v>
      </c>
      <c r="AJ74" s="64"/>
      <c r="AK74" s="64"/>
      <c r="AL74" s="64"/>
      <c r="AM74" s="64"/>
      <c r="AN74" s="64">
        <v>0</v>
      </c>
      <c r="AO74" s="64"/>
      <c r="AP74" s="64"/>
      <c r="AQ74" s="64"/>
      <c r="AR74" s="64"/>
      <c r="AS74" s="64">
        <v>0</v>
      </c>
      <c r="AT74" s="65"/>
      <c r="AU74" s="64"/>
      <c r="AV74" s="64"/>
      <c r="AW74" s="64"/>
      <c r="AX74" s="64">
        <v>0</v>
      </c>
      <c r="AY74" s="64"/>
      <c r="AZ74" s="64"/>
      <c r="BA74" s="64"/>
      <c r="BB74" s="64"/>
      <c r="BC74" s="64">
        <v>0</v>
      </c>
      <c r="BD74" s="64"/>
      <c r="BE74" s="64"/>
      <c r="BF74" s="64"/>
      <c r="BG74" s="64"/>
      <c r="BH74" s="64">
        <v>0</v>
      </c>
      <c r="BI74" s="64"/>
      <c r="BJ74" s="64"/>
      <c r="BK74" s="64"/>
      <c r="BL74" s="64"/>
      <c r="BM74" s="64">
        <v>0</v>
      </c>
      <c r="BN74" s="64"/>
      <c r="BO74" s="64"/>
      <c r="BP74" s="64">
        <v>0</v>
      </c>
      <c r="BQ74" s="64"/>
      <c r="BR74" s="64"/>
      <c r="BS74" s="64"/>
      <c r="BT74" s="64"/>
      <c r="BU74" s="64">
        <v>0</v>
      </c>
      <c r="BV74" s="64"/>
      <c r="BW74" s="64"/>
      <c r="BX74" s="64"/>
      <c r="BY74" s="64"/>
      <c r="BZ74" s="64">
        <v>0</v>
      </c>
      <c r="CA74" s="64"/>
      <c r="CB74" s="64"/>
      <c r="CC74" s="64"/>
      <c r="CD74" s="64"/>
      <c r="CE74" s="64">
        <v>0</v>
      </c>
      <c r="CF74" s="64">
        <v>0</v>
      </c>
      <c r="CG74" s="64">
        <v>0</v>
      </c>
      <c r="CH74" s="64">
        <v>0</v>
      </c>
      <c r="CI74" s="64">
        <v>0</v>
      </c>
      <c r="CJ74" s="51"/>
    </row>
    <row r="75" spans="1:133" s="35" customFormat="1" x14ac:dyDescent="0.65">
      <c r="A75" s="120" t="s">
        <v>72</v>
      </c>
      <c r="B75" s="120"/>
      <c r="C75" s="41">
        <v>2150.0555555555557</v>
      </c>
      <c r="D75" s="41">
        <v>100.72222222222223</v>
      </c>
      <c r="E75" s="41">
        <v>203.72222222222223</v>
      </c>
      <c r="F75" s="41">
        <v>596.6111111111112</v>
      </c>
      <c r="G75" s="41">
        <v>3051.1111111111113</v>
      </c>
      <c r="H75" s="41">
        <v>62.307692307692307</v>
      </c>
      <c r="I75" s="41">
        <v>0</v>
      </c>
      <c r="J75" s="41">
        <v>0</v>
      </c>
      <c r="K75" s="41">
        <v>14.076923076923077</v>
      </c>
      <c r="L75" s="41">
        <v>76.384615384615387</v>
      </c>
      <c r="M75" s="90">
        <v>2052.3333333333335</v>
      </c>
      <c r="N75" s="90">
        <v>0</v>
      </c>
      <c r="O75" s="90">
        <v>90.555555555555543</v>
      </c>
      <c r="P75" s="90">
        <v>547.16666666666663</v>
      </c>
      <c r="Q75" s="90">
        <v>2690.0555555555552</v>
      </c>
      <c r="R75" s="41">
        <v>69.461538461538467</v>
      </c>
      <c r="S75" s="41">
        <v>0</v>
      </c>
      <c r="T75" s="41">
        <v>0</v>
      </c>
      <c r="U75" s="41">
        <v>0</v>
      </c>
      <c r="V75" s="41">
        <v>69.461538461538467</v>
      </c>
      <c r="W75" s="41">
        <v>111.33333333333333</v>
      </c>
      <c r="X75" s="41">
        <v>0</v>
      </c>
      <c r="Y75" s="41">
        <v>10.166666666666668</v>
      </c>
      <c r="Z75" s="41">
        <v>0</v>
      </c>
      <c r="AA75" s="41">
        <v>121.49999999999999</v>
      </c>
      <c r="AB75" s="41">
        <v>15.692307692307692</v>
      </c>
      <c r="AC75" s="41">
        <v>0</v>
      </c>
      <c r="AD75" s="41">
        <v>0</v>
      </c>
      <c r="AE75" s="41">
        <v>2.4615384615384617</v>
      </c>
      <c r="AF75" s="41">
        <v>18.153846153846153</v>
      </c>
      <c r="AG75" s="41">
        <v>810.69444444444446</v>
      </c>
      <c r="AH75" s="41">
        <v>0</v>
      </c>
      <c r="AI75" s="49">
        <v>3796.6944444444443</v>
      </c>
      <c r="AJ75" s="41">
        <v>205.08333333333334</v>
      </c>
      <c r="AK75" s="41">
        <v>0</v>
      </c>
      <c r="AL75" s="41">
        <v>22.5</v>
      </c>
      <c r="AM75" s="41">
        <v>0</v>
      </c>
      <c r="AN75" s="41">
        <v>227.58333333333334</v>
      </c>
      <c r="AO75" s="41">
        <v>0</v>
      </c>
      <c r="AP75" s="41">
        <v>0</v>
      </c>
      <c r="AQ75" s="41">
        <v>0</v>
      </c>
      <c r="AR75" s="41">
        <v>0</v>
      </c>
      <c r="AS75" s="41">
        <v>0</v>
      </c>
      <c r="AT75" s="41">
        <v>212.91666666666666</v>
      </c>
      <c r="AU75" s="41">
        <v>0</v>
      </c>
      <c r="AV75" s="41">
        <v>25.333333333333336</v>
      </c>
      <c r="AW75" s="41">
        <v>0.75</v>
      </c>
      <c r="AX75" s="41">
        <v>239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5.25</v>
      </c>
      <c r="BE75" s="41">
        <v>0</v>
      </c>
      <c r="BF75" s="41">
        <v>0</v>
      </c>
      <c r="BG75" s="41">
        <v>0</v>
      </c>
      <c r="BH75" s="41">
        <v>5.25</v>
      </c>
      <c r="BI75" s="41">
        <v>0</v>
      </c>
      <c r="BJ75" s="41">
        <v>0</v>
      </c>
      <c r="BK75" s="41">
        <v>0</v>
      </c>
      <c r="BL75" s="41">
        <v>0</v>
      </c>
      <c r="BM75" s="41">
        <v>0</v>
      </c>
      <c r="BN75" s="41">
        <v>0</v>
      </c>
      <c r="BO75" s="41">
        <v>0</v>
      </c>
      <c r="BP75" s="49">
        <v>235.91666666666669</v>
      </c>
      <c r="BQ75" s="41">
        <v>77.583333333333343</v>
      </c>
      <c r="BR75" s="41">
        <v>0</v>
      </c>
      <c r="BS75" s="41">
        <v>0.5</v>
      </c>
      <c r="BT75" s="41">
        <v>0</v>
      </c>
      <c r="BU75" s="41">
        <v>78.083333333333343</v>
      </c>
      <c r="BV75" s="41">
        <v>74.916666666666671</v>
      </c>
      <c r="BW75" s="41">
        <v>0</v>
      </c>
      <c r="BX75" s="41">
        <v>0</v>
      </c>
      <c r="BY75" s="41">
        <v>0</v>
      </c>
      <c r="BZ75" s="41">
        <v>74.916666666666671</v>
      </c>
      <c r="CA75" s="41">
        <v>0</v>
      </c>
      <c r="CB75" s="41">
        <v>0</v>
      </c>
      <c r="CC75" s="41">
        <v>0</v>
      </c>
      <c r="CD75" s="41">
        <v>0</v>
      </c>
      <c r="CE75" s="41">
        <v>0</v>
      </c>
      <c r="CF75" s="49">
        <v>76.5</v>
      </c>
      <c r="CG75" s="41">
        <v>4054.4444444444443</v>
      </c>
      <c r="CH75" s="41">
        <v>54.666666666666664</v>
      </c>
      <c r="CI75" s="41">
        <v>4109.1111111111104</v>
      </c>
      <c r="CJ75" s="51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</row>
    <row r="76" spans="1:133" s="35" customFormat="1" x14ac:dyDescent="0.65">
      <c r="A76" s="14" t="s">
        <v>73</v>
      </c>
      <c r="B76" s="14"/>
      <c r="C76" s="36">
        <v>111.61111111111111</v>
      </c>
      <c r="D76" s="36">
        <v>0</v>
      </c>
      <c r="E76" s="36">
        <v>0</v>
      </c>
      <c r="F76" s="36">
        <v>0</v>
      </c>
      <c r="G76" s="36">
        <v>111.61111111111111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40">
        <v>130.55555555555554</v>
      </c>
      <c r="N76" s="40">
        <v>0</v>
      </c>
      <c r="O76" s="40">
        <v>0</v>
      </c>
      <c r="P76" s="40">
        <v>0</v>
      </c>
      <c r="Q76" s="40">
        <v>130.55555555555554</v>
      </c>
      <c r="R76" s="40">
        <v>0</v>
      </c>
      <c r="S76" s="40">
        <v>0</v>
      </c>
      <c r="T76" s="40">
        <v>0</v>
      </c>
      <c r="U76" s="40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113.86111111111111</v>
      </c>
      <c r="AH76" s="36">
        <v>0</v>
      </c>
      <c r="AI76" s="49">
        <v>234.94444444444446</v>
      </c>
      <c r="AJ76" s="36">
        <v>14.583333333333334</v>
      </c>
      <c r="AK76" s="36">
        <v>0</v>
      </c>
      <c r="AL76" s="36">
        <v>0</v>
      </c>
      <c r="AM76" s="36">
        <v>0</v>
      </c>
      <c r="AN76" s="36">
        <v>14.583333333333334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68">
        <v>11.166666666666666</v>
      </c>
      <c r="AU76" s="36">
        <v>0</v>
      </c>
      <c r="AV76" s="36">
        <v>0</v>
      </c>
      <c r="AW76" s="36">
        <v>0</v>
      </c>
      <c r="AX76" s="36">
        <v>11.166666666666666</v>
      </c>
      <c r="AY76" s="36">
        <v>0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0</v>
      </c>
      <c r="BI76" s="36">
        <v>0</v>
      </c>
      <c r="BJ76" s="36">
        <v>0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49">
        <v>12.875</v>
      </c>
      <c r="BQ76" s="36">
        <v>1.3333333333333333</v>
      </c>
      <c r="BR76" s="36">
        <v>0</v>
      </c>
      <c r="BS76" s="36">
        <v>0</v>
      </c>
      <c r="BT76" s="36">
        <v>0</v>
      </c>
      <c r="BU76" s="36">
        <v>1.3333333333333333</v>
      </c>
      <c r="BV76" s="36">
        <v>1.5</v>
      </c>
      <c r="BW76" s="36">
        <v>0</v>
      </c>
      <c r="BX76" s="36">
        <v>0</v>
      </c>
      <c r="BY76" s="36">
        <v>0</v>
      </c>
      <c r="BZ76" s="36">
        <v>1.5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49">
        <v>1.4166666666666665</v>
      </c>
      <c r="CG76" s="36">
        <v>249.23611111111111</v>
      </c>
      <c r="CH76" s="36">
        <v>0</v>
      </c>
      <c r="CI76" s="36">
        <v>249.23611111111111</v>
      </c>
      <c r="CJ76" s="51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</row>
    <row r="77" spans="1:133" s="11" customFormat="1" x14ac:dyDescent="0.65">
      <c r="A77" s="16"/>
      <c r="B77" s="16" t="s">
        <v>75</v>
      </c>
      <c r="C77" s="64"/>
      <c r="D77" s="64"/>
      <c r="E77" s="64"/>
      <c r="F77" s="64"/>
      <c r="G77" s="64">
        <v>0</v>
      </c>
      <c r="H77" s="64"/>
      <c r="I77" s="64"/>
      <c r="J77" s="64"/>
      <c r="K77" s="64"/>
      <c r="L77" s="64">
        <v>0</v>
      </c>
      <c r="M77" s="65"/>
      <c r="N77" s="65"/>
      <c r="O77" s="65"/>
      <c r="P77" s="65"/>
      <c r="Q77" s="65">
        <v>0</v>
      </c>
      <c r="R77" s="65"/>
      <c r="S77" s="65"/>
      <c r="T77" s="65"/>
      <c r="U77" s="65"/>
      <c r="V77" s="64">
        <v>0</v>
      </c>
      <c r="W77" s="64"/>
      <c r="X77" s="64"/>
      <c r="Y77" s="64"/>
      <c r="Z77" s="64"/>
      <c r="AA77" s="64">
        <v>0</v>
      </c>
      <c r="AB77" s="64"/>
      <c r="AC77" s="64"/>
      <c r="AD77" s="64"/>
      <c r="AE77" s="64"/>
      <c r="AF77" s="64">
        <v>0</v>
      </c>
      <c r="AG77" s="64"/>
      <c r="AH77" s="64"/>
      <c r="AI77" s="50">
        <v>0</v>
      </c>
      <c r="AJ77" s="64"/>
      <c r="AK77" s="64"/>
      <c r="AL77" s="64"/>
      <c r="AM77" s="64"/>
      <c r="AN77" s="64">
        <v>0</v>
      </c>
      <c r="AO77" s="64"/>
      <c r="AP77" s="64"/>
      <c r="AQ77" s="64"/>
      <c r="AR77" s="64"/>
      <c r="AS77" s="64">
        <v>0</v>
      </c>
      <c r="AT77" s="65"/>
      <c r="AU77" s="64"/>
      <c r="AV77" s="64"/>
      <c r="AW77" s="64"/>
      <c r="AX77" s="64">
        <v>0</v>
      </c>
      <c r="AY77" s="64"/>
      <c r="AZ77" s="64"/>
      <c r="BA77" s="64"/>
      <c r="BB77" s="64"/>
      <c r="BC77" s="64">
        <v>0</v>
      </c>
      <c r="BD77" s="64"/>
      <c r="BE77" s="64"/>
      <c r="BF77" s="64"/>
      <c r="BG77" s="64"/>
      <c r="BH77" s="64">
        <v>0</v>
      </c>
      <c r="BI77" s="64"/>
      <c r="BJ77" s="64"/>
      <c r="BK77" s="64"/>
      <c r="BL77" s="64"/>
      <c r="BM77" s="64">
        <v>0</v>
      </c>
      <c r="BN77" s="64"/>
      <c r="BO77" s="64"/>
      <c r="BP77" s="64">
        <v>0</v>
      </c>
      <c r="BQ77" s="64"/>
      <c r="BR77" s="64"/>
      <c r="BS77" s="64"/>
      <c r="BT77" s="64"/>
      <c r="BU77" s="64">
        <v>0</v>
      </c>
      <c r="BV77" s="64"/>
      <c r="BW77" s="64"/>
      <c r="BX77" s="64"/>
      <c r="BY77" s="64"/>
      <c r="BZ77" s="64">
        <v>0</v>
      </c>
      <c r="CA77" s="64"/>
      <c r="CB77" s="64"/>
      <c r="CC77" s="64"/>
      <c r="CD77" s="64"/>
      <c r="CE77" s="64">
        <v>0</v>
      </c>
      <c r="CF77" s="64">
        <v>0</v>
      </c>
      <c r="CG77" s="64">
        <v>0</v>
      </c>
      <c r="CH77" s="64">
        <v>0</v>
      </c>
      <c r="CI77" s="64">
        <v>0</v>
      </c>
      <c r="CJ77" s="51"/>
    </row>
    <row r="78" spans="1:133" x14ac:dyDescent="0.65">
      <c r="A78" s="18"/>
      <c r="B78" s="18" t="s">
        <v>74</v>
      </c>
      <c r="C78" s="37">
        <v>111.61111111111111</v>
      </c>
      <c r="D78" s="37"/>
      <c r="E78" s="37"/>
      <c r="F78" s="37"/>
      <c r="G78" s="37">
        <v>111.61111111111111</v>
      </c>
      <c r="H78" s="37"/>
      <c r="I78" s="37"/>
      <c r="J78" s="37"/>
      <c r="K78" s="37"/>
      <c r="L78" s="37">
        <v>0</v>
      </c>
      <c r="M78" s="38">
        <v>130.55555555555554</v>
      </c>
      <c r="N78" s="38"/>
      <c r="O78" s="38"/>
      <c r="P78" s="38"/>
      <c r="Q78" s="38">
        <v>130.55555555555554</v>
      </c>
      <c r="R78" s="38"/>
      <c r="S78" s="38"/>
      <c r="T78" s="38"/>
      <c r="U78" s="38"/>
      <c r="V78" s="37">
        <v>0</v>
      </c>
      <c r="W78" s="37"/>
      <c r="X78" s="37"/>
      <c r="Y78" s="37"/>
      <c r="Z78" s="37"/>
      <c r="AA78" s="37">
        <v>0</v>
      </c>
      <c r="AB78" s="37"/>
      <c r="AC78" s="37"/>
      <c r="AD78" s="37"/>
      <c r="AE78" s="37"/>
      <c r="AF78" s="37">
        <v>0</v>
      </c>
      <c r="AG78" s="37">
        <v>113.86111111111111</v>
      </c>
      <c r="AH78" s="37"/>
      <c r="AI78" s="50">
        <v>234.94444444444446</v>
      </c>
      <c r="AJ78" s="37">
        <v>14.583333333333334</v>
      </c>
      <c r="AK78" s="37"/>
      <c r="AL78" s="37"/>
      <c r="AM78" s="37"/>
      <c r="AN78" s="37">
        <v>14.583333333333334</v>
      </c>
      <c r="AO78" s="37"/>
      <c r="AP78" s="37"/>
      <c r="AQ78" s="37"/>
      <c r="AR78" s="37"/>
      <c r="AS78" s="37">
        <v>0</v>
      </c>
      <c r="AT78" s="65">
        <v>11.166666666666666</v>
      </c>
      <c r="AU78" s="37"/>
      <c r="AV78" s="37"/>
      <c r="AW78" s="37"/>
      <c r="AX78" s="37">
        <v>11.166666666666666</v>
      </c>
      <c r="AY78" s="37"/>
      <c r="AZ78" s="37"/>
      <c r="BA78" s="37"/>
      <c r="BB78" s="37"/>
      <c r="BC78" s="37">
        <v>0</v>
      </c>
      <c r="BD78" s="37"/>
      <c r="BE78" s="37"/>
      <c r="BF78" s="37"/>
      <c r="BG78" s="37"/>
      <c r="BH78" s="37">
        <v>0</v>
      </c>
      <c r="BI78" s="37"/>
      <c r="BJ78" s="37"/>
      <c r="BK78" s="37"/>
      <c r="BL78" s="37"/>
      <c r="BM78" s="37">
        <v>0</v>
      </c>
      <c r="BN78" s="37"/>
      <c r="BO78" s="37"/>
      <c r="BP78" s="50">
        <v>12.875</v>
      </c>
      <c r="BQ78" s="37"/>
      <c r="BR78" s="37"/>
      <c r="BS78" s="37"/>
      <c r="BT78" s="37"/>
      <c r="BU78" s="37">
        <v>0</v>
      </c>
      <c r="BV78" s="37"/>
      <c r="BW78" s="37"/>
      <c r="BX78" s="37"/>
      <c r="BY78" s="37"/>
      <c r="BZ78" s="37">
        <v>0</v>
      </c>
      <c r="CA78" s="37"/>
      <c r="CB78" s="37"/>
      <c r="CC78" s="37"/>
      <c r="CD78" s="37"/>
      <c r="CE78" s="37">
        <v>0</v>
      </c>
      <c r="CF78" s="50">
        <v>0</v>
      </c>
      <c r="CG78" s="37">
        <v>247.81944444444446</v>
      </c>
      <c r="CH78" s="37">
        <v>0</v>
      </c>
      <c r="CI78" s="37">
        <v>247.81944444444446</v>
      </c>
      <c r="CJ78" s="51"/>
    </row>
    <row r="79" spans="1:133" x14ac:dyDescent="0.65">
      <c r="A79" s="18"/>
      <c r="B79" s="18" t="s">
        <v>76</v>
      </c>
      <c r="C79" s="37"/>
      <c r="D79" s="37"/>
      <c r="E79" s="37"/>
      <c r="F79" s="37"/>
      <c r="G79" s="37">
        <v>0</v>
      </c>
      <c r="H79" s="37"/>
      <c r="I79" s="37"/>
      <c r="J79" s="37"/>
      <c r="K79" s="37"/>
      <c r="L79" s="37">
        <v>0</v>
      </c>
      <c r="M79" s="38"/>
      <c r="N79" s="38"/>
      <c r="O79" s="38"/>
      <c r="P79" s="38"/>
      <c r="Q79" s="38">
        <v>0</v>
      </c>
      <c r="R79" s="38"/>
      <c r="S79" s="38"/>
      <c r="T79" s="38"/>
      <c r="U79" s="38"/>
      <c r="V79" s="37">
        <v>0</v>
      </c>
      <c r="W79" s="37"/>
      <c r="X79" s="37"/>
      <c r="Y79" s="37"/>
      <c r="Z79" s="37"/>
      <c r="AA79" s="37">
        <v>0</v>
      </c>
      <c r="AB79" s="37"/>
      <c r="AC79" s="37"/>
      <c r="AD79" s="37"/>
      <c r="AE79" s="37"/>
      <c r="AF79" s="37">
        <v>0</v>
      </c>
      <c r="AG79" s="37"/>
      <c r="AH79" s="37"/>
      <c r="AI79" s="50">
        <v>0</v>
      </c>
      <c r="AJ79" s="37"/>
      <c r="AK79" s="37"/>
      <c r="AL79" s="37"/>
      <c r="AM79" s="37"/>
      <c r="AN79" s="37">
        <v>0</v>
      </c>
      <c r="AO79" s="37"/>
      <c r="AP79" s="37"/>
      <c r="AQ79" s="37"/>
      <c r="AR79" s="37"/>
      <c r="AS79" s="37">
        <v>0</v>
      </c>
      <c r="AT79" s="65"/>
      <c r="AU79" s="37"/>
      <c r="AV79" s="37"/>
      <c r="AW79" s="37"/>
      <c r="AX79" s="37">
        <v>0</v>
      </c>
      <c r="AY79" s="37"/>
      <c r="AZ79" s="37"/>
      <c r="BA79" s="37"/>
      <c r="BB79" s="37"/>
      <c r="BC79" s="37">
        <v>0</v>
      </c>
      <c r="BD79" s="37"/>
      <c r="BE79" s="37"/>
      <c r="BF79" s="37"/>
      <c r="BG79" s="37"/>
      <c r="BH79" s="37">
        <v>0</v>
      </c>
      <c r="BI79" s="37"/>
      <c r="BJ79" s="37"/>
      <c r="BK79" s="37"/>
      <c r="BL79" s="37"/>
      <c r="BM79" s="37">
        <v>0</v>
      </c>
      <c r="BN79" s="37"/>
      <c r="BO79" s="37"/>
      <c r="BP79" s="50">
        <v>0</v>
      </c>
      <c r="BQ79" s="37">
        <v>1.3333333333333333</v>
      </c>
      <c r="BR79" s="37"/>
      <c r="BS79" s="37"/>
      <c r="BT79" s="37"/>
      <c r="BU79" s="37">
        <v>1.3333333333333333</v>
      </c>
      <c r="BV79" s="37">
        <v>1.5</v>
      </c>
      <c r="BW79" s="37"/>
      <c r="BX79" s="37"/>
      <c r="BY79" s="37"/>
      <c r="BZ79" s="37">
        <v>1.5</v>
      </c>
      <c r="CA79" s="37"/>
      <c r="CB79" s="37"/>
      <c r="CC79" s="37"/>
      <c r="CD79" s="37"/>
      <c r="CE79" s="37">
        <v>0</v>
      </c>
      <c r="CF79" s="50">
        <v>1.4166666666666665</v>
      </c>
      <c r="CG79" s="37">
        <v>1.4166666666666665</v>
      </c>
      <c r="CH79" s="37">
        <v>0</v>
      </c>
      <c r="CI79" s="37">
        <v>1.4166666666666665</v>
      </c>
      <c r="CJ79" s="51"/>
    </row>
    <row r="80" spans="1:133" s="35" customFormat="1" x14ac:dyDescent="0.65">
      <c r="A80" s="19" t="s">
        <v>77</v>
      </c>
      <c r="B80" s="19"/>
      <c r="C80" s="36">
        <v>265.61111111111109</v>
      </c>
      <c r="D80" s="36">
        <v>0</v>
      </c>
      <c r="E80" s="36">
        <v>0</v>
      </c>
      <c r="F80" s="36">
        <v>0</v>
      </c>
      <c r="G80" s="36">
        <v>265.61111111111109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40">
        <v>212.05555555555554</v>
      </c>
      <c r="N80" s="40">
        <v>0</v>
      </c>
      <c r="O80" s="40">
        <v>0</v>
      </c>
      <c r="P80" s="40">
        <v>0</v>
      </c>
      <c r="Q80" s="40">
        <v>212.05555555555554</v>
      </c>
      <c r="R80" s="40">
        <v>0</v>
      </c>
      <c r="S80" s="40">
        <v>0</v>
      </c>
      <c r="T80" s="40">
        <v>0</v>
      </c>
      <c r="U80" s="40">
        <v>0</v>
      </c>
      <c r="V80" s="36">
        <v>0</v>
      </c>
      <c r="W80" s="36">
        <v>50.666666666666664</v>
      </c>
      <c r="X80" s="36">
        <v>0</v>
      </c>
      <c r="Y80" s="36">
        <v>0</v>
      </c>
      <c r="Z80" s="36">
        <v>0</v>
      </c>
      <c r="AA80" s="36">
        <v>50.666666666666664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49">
        <v>264.16666666666663</v>
      </c>
      <c r="AJ80" s="36">
        <v>28.083333333333336</v>
      </c>
      <c r="AK80" s="36">
        <v>0</v>
      </c>
      <c r="AL80" s="36">
        <v>0</v>
      </c>
      <c r="AM80" s="36">
        <v>0</v>
      </c>
      <c r="AN80" s="36">
        <v>28.083333333333336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68">
        <v>28.916666666666664</v>
      </c>
      <c r="AU80" s="36">
        <v>0</v>
      </c>
      <c r="AV80" s="36">
        <v>0</v>
      </c>
      <c r="AW80" s="36">
        <v>0</v>
      </c>
      <c r="AX80" s="36">
        <v>28.916666666666664</v>
      </c>
      <c r="AY80" s="36">
        <v>0</v>
      </c>
      <c r="AZ80" s="36">
        <v>0</v>
      </c>
      <c r="BA80" s="36">
        <v>0</v>
      </c>
      <c r="BB80" s="36">
        <v>0</v>
      </c>
      <c r="BC80" s="36">
        <v>0</v>
      </c>
      <c r="BD80" s="36">
        <v>0</v>
      </c>
      <c r="BE80" s="36">
        <v>0</v>
      </c>
      <c r="BF80" s="36">
        <v>0</v>
      </c>
      <c r="BG80" s="36">
        <v>0</v>
      </c>
      <c r="BH80" s="36">
        <v>0</v>
      </c>
      <c r="BI80" s="36">
        <v>0</v>
      </c>
      <c r="BJ80" s="36">
        <v>0</v>
      </c>
      <c r="BK80" s="36">
        <v>0</v>
      </c>
      <c r="BL80" s="36">
        <v>0</v>
      </c>
      <c r="BM80" s="36">
        <v>0</v>
      </c>
      <c r="BN80" s="36">
        <v>0</v>
      </c>
      <c r="BO80" s="36">
        <v>0</v>
      </c>
      <c r="BP80" s="49">
        <v>28.5</v>
      </c>
      <c r="BQ80" s="36">
        <v>0</v>
      </c>
      <c r="BR80" s="36">
        <v>0</v>
      </c>
      <c r="BS80" s="36">
        <v>0</v>
      </c>
      <c r="BT80" s="36">
        <v>0</v>
      </c>
      <c r="BU80" s="36">
        <v>0</v>
      </c>
      <c r="BV80" s="36">
        <v>0</v>
      </c>
      <c r="BW80" s="36">
        <v>0</v>
      </c>
      <c r="BX80" s="36">
        <v>0</v>
      </c>
      <c r="BY80" s="36">
        <v>0</v>
      </c>
      <c r="BZ80" s="36">
        <v>0</v>
      </c>
      <c r="CA80" s="36">
        <v>0</v>
      </c>
      <c r="CB80" s="36">
        <v>0</v>
      </c>
      <c r="CC80" s="36">
        <v>0</v>
      </c>
      <c r="CD80" s="36">
        <v>0</v>
      </c>
      <c r="CE80" s="36">
        <v>0</v>
      </c>
      <c r="CF80" s="49">
        <v>0</v>
      </c>
      <c r="CG80" s="36">
        <v>292.66666666666669</v>
      </c>
      <c r="CH80" s="36">
        <v>0</v>
      </c>
      <c r="CI80" s="36">
        <v>292.66666666666669</v>
      </c>
      <c r="CJ80" s="51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</row>
    <row r="81" spans="1:133" x14ac:dyDescent="0.65">
      <c r="A81" s="16"/>
      <c r="B81" s="16" t="s">
        <v>78</v>
      </c>
      <c r="C81" s="37">
        <v>265.61111111111109</v>
      </c>
      <c r="D81" s="37"/>
      <c r="E81" s="37"/>
      <c r="F81" s="37"/>
      <c r="G81" s="37">
        <v>265.61111111111109</v>
      </c>
      <c r="H81" s="37"/>
      <c r="I81" s="37"/>
      <c r="J81" s="37"/>
      <c r="K81" s="37"/>
      <c r="L81" s="37">
        <v>0</v>
      </c>
      <c r="M81" s="38">
        <v>212.05555555555554</v>
      </c>
      <c r="N81" s="38"/>
      <c r="O81" s="38"/>
      <c r="P81" s="38"/>
      <c r="Q81" s="38">
        <v>212.05555555555554</v>
      </c>
      <c r="R81" s="38"/>
      <c r="S81" s="38"/>
      <c r="T81" s="38"/>
      <c r="U81" s="38"/>
      <c r="V81" s="37">
        <v>0</v>
      </c>
      <c r="W81" s="37">
        <v>50.666666666666664</v>
      </c>
      <c r="X81" s="37"/>
      <c r="Y81" s="37"/>
      <c r="Z81" s="37"/>
      <c r="AA81" s="37">
        <v>50.666666666666664</v>
      </c>
      <c r="AB81" s="37"/>
      <c r="AC81" s="37"/>
      <c r="AD81" s="37"/>
      <c r="AE81" s="37"/>
      <c r="AF81" s="37">
        <v>0</v>
      </c>
      <c r="AG81" s="37"/>
      <c r="AH81" s="37"/>
      <c r="AI81" s="50">
        <v>264.16666666666663</v>
      </c>
      <c r="AJ81" s="37"/>
      <c r="AK81" s="37"/>
      <c r="AL81" s="37"/>
      <c r="AM81" s="37"/>
      <c r="AN81" s="37">
        <v>0</v>
      </c>
      <c r="AO81" s="37"/>
      <c r="AP81" s="37"/>
      <c r="AQ81" s="37"/>
      <c r="AR81" s="37"/>
      <c r="AS81" s="37">
        <v>0</v>
      </c>
      <c r="AT81" s="65"/>
      <c r="AU81" s="37"/>
      <c r="AV81" s="37"/>
      <c r="AW81" s="37"/>
      <c r="AX81" s="37">
        <v>0</v>
      </c>
      <c r="AY81" s="37"/>
      <c r="AZ81" s="37"/>
      <c r="BA81" s="37"/>
      <c r="BB81" s="37"/>
      <c r="BC81" s="37">
        <v>0</v>
      </c>
      <c r="BD81" s="37"/>
      <c r="BE81" s="37"/>
      <c r="BF81" s="37"/>
      <c r="BG81" s="37"/>
      <c r="BH81" s="37">
        <v>0</v>
      </c>
      <c r="BI81" s="37"/>
      <c r="BJ81" s="37"/>
      <c r="BK81" s="37"/>
      <c r="BL81" s="37"/>
      <c r="BM81" s="37">
        <v>0</v>
      </c>
      <c r="BN81" s="37"/>
      <c r="BO81" s="37"/>
      <c r="BP81" s="50">
        <v>0</v>
      </c>
      <c r="BQ81" s="37"/>
      <c r="BR81" s="37"/>
      <c r="BS81" s="37"/>
      <c r="BT81" s="37"/>
      <c r="BU81" s="37">
        <v>0</v>
      </c>
      <c r="BV81" s="37"/>
      <c r="BW81" s="37"/>
      <c r="BX81" s="37"/>
      <c r="BY81" s="37"/>
      <c r="BZ81" s="37">
        <v>0</v>
      </c>
      <c r="CA81" s="37"/>
      <c r="CB81" s="37"/>
      <c r="CC81" s="37"/>
      <c r="CD81" s="37"/>
      <c r="CE81" s="37">
        <v>0</v>
      </c>
      <c r="CF81" s="50">
        <v>0</v>
      </c>
      <c r="CG81" s="37">
        <v>264.16666666666663</v>
      </c>
      <c r="CH81" s="37">
        <v>0</v>
      </c>
      <c r="CI81" s="37">
        <v>264.16666666666663</v>
      </c>
      <c r="CJ81" s="51"/>
    </row>
    <row r="82" spans="1:133" x14ac:dyDescent="0.65">
      <c r="A82" s="16"/>
      <c r="B82" s="16" t="s">
        <v>192</v>
      </c>
      <c r="C82" s="37"/>
      <c r="D82" s="37"/>
      <c r="E82" s="37"/>
      <c r="F82" s="37"/>
      <c r="G82" s="37">
        <v>0</v>
      </c>
      <c r="H82" s="37"/>
      <c r="I82" s="37"/>
      <c r="J82" s="37"/>
      <c r="K82" s="37"/>
      <c r="L82" s="37">
        <v>0</v>
      </c>
      <c r="M82" s="38"/>
      <c r="N82" s="38"/>
      <c r="O82" s="38"/>
      <c r="P82" s="38"/>
      <c r="Q82" s="38">
        <v>0</v>
      </c>
      <c r="R82" s="38"/>
      <c r="S82" s="38"/>
      <c r="T82" s="38"/>
      <c r="U82" s="38"/>
      <c r="V82" s="37">
        <v>0</v>
      </c>
      <c r="W82" s="37"/>
      <c r="X82" s="37"/>
      <c r="Y82" s="37"/>
      <c r="Z82" s="37"/>
      <c r="AA82" s="37">
        <v>0</v>
      </c>
      <c r="AB82" s="37"/>
      <c r="AC82" s="37"/>
      <c r="AD82" s="37"/>
      <c r="AE82" s="37"/>
      <c r="AF82" s="37">
        <v>0</v>
      </c>
      <c r="AG82" s="37"/>
      <c r="AH82" s="37"/>
      <c r="AI82" s="50">
        <v>0</v>
      </c>
      <c r="AJ82" s="37">
        <v>10.833333333333334</v>
      </c>
      <c r="AK82" s="37"/>
      <c r="AL82" s="37"/>
      <c r="AM82" s="37"/>
      <c r="AN82" s="37">
        <v>10.833333333333334</v>
      </c>
      <c r="AO82" s="37"/>
      <c r="AP82" s="37"/>
      <c r="AQ82" s="37"/>
      <c r="AR82" s="37"/>
      <c r="AS82" s="37">
        <v>0</v>
      </c>
      <c r="AT82" s="65">
        <v>9</v>
      </c>
      <c r="AU82" s="37"/>
      <c r="AV82" s="37"/>
      <c r="AW82" s="37"/>
      <c r="AX82" s="37">
        <v>9</v>
      </c>
      <c r="AY82" s="37"/>
      <c r="AZ82" s="37"/>
      <c r="BA82" s="37"/>
      <c r="BB82" s="37"/>
      <c r="BC82" s="37">
        <v>0</v>
      </c>
      <c r="BD82" s="37"/>
      <c r="BE82" s="37"/>
      <c r="BF82" s="37"/>
      <c r="BG82" s="37"/>
      <c r="BH82" s="37">
        <v>0</v>
      </c>
      <c r="BI82" s="37"/>
      <c r="BJ82" s="37"/>
      <c r="BK82" s="37"/>
      <c r="BL82" s="37"/>
      <c r="BM82" s="37">
        <v>0</v>
      </c>
      <c r="BN82" s="37"/>
      <c r="BO82" s="37"/>
      <c r="BP82" s="50">
        <v>9.9166666666666679</v>
      </c>
      <c r="BQ82" s="37"/>
      <c r="BR82" s="37"/>
      <c r="BS82" s="37"/>
      <c r="BT82" s="37"/>
      <c r="BU82" s="37">
        <v>0</v>
      </c>
      <c r="BV82" s="37"/>
      <c r="BW82" s="37"/>
      <c r="BX82" s="37"/>
      <c r="BY82" s="37"/>
      <c r="BZ82" s="37">
        <v>0</v>
      </c>
      <c r="CA82" s="37"/>
      <c r="CB82" s="37"/>
      <c r="CC82" s="37"/>
      <c r="CD82" s="37"/>
      <c r="CE82" s="37">
        <v>0</v>
      </c>
      <c r="CF82" s="50">
        <v>0</v>
      </c>
      <c r="CG82" s="37">
        <v>9.9166666666666679</v>
      </c>
      <c r="CH82" s="37">
        <v>0</v>
      </c>
      <c r="CI82" s="37">
        <v>9.9166666666666679</v>
      </c>
      <c r="CJ82" s="51"/>
    </row>
    <row r="83" spans="1:133" x14ac:dyDescent="0.65">
      <c r="A83" s="16"/>
      <c r="B83" s="16" t="s">
        <v>79</v>
      </c>
      <c r="C83" s="37"/>
      <c r="D83" s="37"/>
      <c r="E83" s="37"/>
      <c r="F83" s="37"/>
      <c r="G83" s="37">
        <v>0</v>
      </c>
      <c r="H83" s="37"/>
      <c r="I83" s="37"/>
      <c r="J83" s="37"/>
      <c r="K83" s="37"/>
      <c r="L83" s="37">
        <v>0</v>
      </c>
      <c r="M83" s="38"/>
      <c r="N83" s="38"/>
      <c r="O83" s="38"/>
      <c r="P83" s="38"/>
      <c r="Q83" s="38">
        <v>0</v>
      </c>
      <c r="R83" s="38"/>
      <c r="S83" s="38"/>
      <c r="T83" s="38"/>
      <c r="U83" s="38"/>
      <c r="V83" s="37">
        <v>0</v>
      </c>
      <c r="W83" s="37"/>
      <c r="X83" s="37"/>
      <c r="Y83" s="37"/>
      <c r="Z83" s="37"/>
      <c r="AA83" s="37">
        <v>0</v>
      </c>
      <c r="AB83" s="37"/>
      <c r="AC83" s="37"/>
      <c r="AD83" s="37"/>
      <c r="AE83" s="37"/>
      <c r="AF83" s="37">
        <v>0</v>
      </c>
      <c r="AG83" s="37"/>
      <c r="AH83" s="37"/>
      <c r="AI83" s="50">
        <v>0</v>
      </c>
      <c r="AJ83" s="37">
        <v>9.3333333333333339</v>
      </c>
      <c r="AK83" s="37"/>
      <c r="AL83" s="37"/>
      <c r="AM83" s="37"/>
      <c r="AN83" s="37">
        <v>9.3333333333333339</v>
      </c>
      <c r="AO83" s="37"/>
      <c r="AP83" s="37"/>
      <c r="AQ83" s="37"/>
      <c r="AR83" s="37"/>
      <c r="AS83" s="37">
        <v>0</v>
      </c>
      <c r="AT83" s="65">
        <v>10.75</v>
      </c>
      <c r="AU83" s="37"/>
      <c r="AV83" s="37"/>
      <c r="AW83" s="37"/>
      <c r="AX83" s="37">
        <v>10.75</v>
      </c>
      <c r="AY83" s="37"/>
      <c r="AZ83" s="37"/>
      <c r="BA83" s="37"/>
      <c r="BB83" s="37"/>
      <c r="BC83" s="37">
        <v>0</v>
      </c>
      <c r="BD83" s="37"/>
      <c r="BE83" s="37"/>
      <c r="BF83" s="37"/>
      <c r="BG83" s="37"/>
      <c r="BH83" s="37">
        <v>0</v>
      </c>
      <c r="BI83" s="37"/>
      <c r="BJ83" s="37"/>
      <c r="BK83" s="37"/>
      <c r="BL83" s="37"/>
      <c r="BM83" s="37">
        <v>0</v>
      </c>
      <c r="BN83" s="37"/>
      <c r="BO83" s="37"/>
      <c r="BP83" s="50">
        <v>10.041666666666668</v>
      </c>
      <c r="BQ83" s="37"/>
      <c r="BR83" s="37"/>
      <c r="BS83" s="37"/>
      <c r="BT83" s="37"/>
      <c r="BU83" s="37">
        <v>0</v>
      </c>
      <c r="BV83" s="37"/>
      <c r="BW83" s="37"/>
      <c r="BX83" s="37"/>
      <c r="BY83" s="37"/>
      <c r="BZ83" s="37">
        <v>0</v>
      </c>
      <c r="CA83" s="37"/>
      <c r="CB83" s="37"/>
      <c r="CC83" s="37"/>
      <c r="CD83" s="37"/>
      <c r="CE83" s="37">
        <v>0</v>
      </c>
      <c r="CF83" s="50">
        <v>0</v>
      </c>
      <c r="CG83" s="37">
        <v>10.041666666666668</v>
      </c>
      <c r="CH83" s="37">
        <v>0</v>
      </c>
      <c r="CI83" s="37">
        <v>10.041666666666668</v>
      </c>
      <c r="CJ83" s="51"/>
    </row>
    <row r="84" spans="1:133" x14ac:dyDescent="0.65">
      <c r="A84" s="16"/>
      <c r="B84" s="16" t="s">
        <v>193</v>
      </c>
      <c r="C84" s="37"/>
      <c r="D84" s="37"/>
      <c r="E84" s="37"/>
      <c r="F84" s="37"/>
      <c r="G84" s="37">
        <v>0</v>
      </c>
      <c r="H84" s="37"/>
      <c r="I84" s="37"/>
      <c r="J84" s="37"/>
      <c r="K84" s="37"/>
      <c r="L84" s="37">
        <v>0</v>
      </c>
      <c r="M84" s="38"/>
      <c r="N84" s="38"/>
      <c r="O84" s="38"/>
      <c r="P84" s="38"/>
      <c r="Q84" s="38">
        <v>0</v>
      </c>
      <c r="R84" s="38"/>
      <c r="S84" s="38"/>
      <c r="T84" s="38"/>
      <c r="U84" s="38"/>
      <c r="V84" s="37">
        <v>0</v>
      </c>
      <c r="W84" s="37"/>
      <c r="X84" s="37"/>
      <c r="Y84" s="37"/>
      <c r="Z84" s="37"/>
      <c r="AA84" s="37">
        <v>0</v>
      </c>
      <c r="AB84" s="37"/>
      <c r="AC84" s="37"/>
      <c r="AD84" s="37"/>
      <c r="AE84" s="37"/>
      <c r="AF84" s="37">
        <v>0</v>
      </c>
      <c r="AG84" s="37"/>
      <c r="AH84" s="37"/>
      <c r="AI84" s="50">
        <v>0</v>
      </c>
      <c r="AJ84" s="37">
        <v>7.916666666666667</v>
      </c>
      <c r="AK84" s="37"/>
      <c r="AL84" s="37"/>
      <c r="AM84" s="37"/>
      <c r="AN84" s="37">
        <v>7.916666666666667</v>
      </c>
      <c r="AO84" s="37"/>
      <c r="AP84" s="37"/>
      <c r="AQ84" s="37"/>
      <c r="AR84" s="37"/>
      <c r="AS84" s="37">
        <v>0</v>
      </c>
      <c r="AT84" s="65">
        <v>9.1666666666666661</v>
      </c>
      <c r="AU84" s="37"/>
      <c r="AV84" s="37"/>
      <c r="AW84" s="37"/>
      <c r="AX84" s="37">
        <v>9.1666666666666661</v>
      </c>
      <c r="AY84" s="37"/>
      <c r="AZ84" s="37"/>
      <c r="BA84" s="37"/>
      <c r="BB84" s="37"/>
      <c r="BC84" s="37">
        <v>0</v>
      </c>
      <c r="BD84" s="37"/>
      <c r="BE84" s="37"/>
      <c r="BF84" s="37"/>
      <c r="BG84" s="37"/>
      <c r="BH84" s="37">
        <v>0</v>
      </c>
      <c r="BI84" s="37"/>
      <c r="BJ84" s="37"/>
      <c r="BK84" s="37"/>
      <c r="BL84" s="37"/>
      <c r="BM84" s="37">
        <v>0</v>
      </c>
      <c r="BN84" s="37"/>
      <c r="BO84" s="37"/>
      <c r="BP84" s="50">
        <v>8.5416666666666661</v>
      </c>
      <c r="BQ84" s="37"/>
      <c r="BR84" s="37"/>
      <c r="BS84" s="37"/>
      <c r="BT84" s="37"/>
      <c r="BU84" s="37">
        <v>0</v>
      </c>
      <c r="BV84" s="37"/>
      <c r="BW84" s="37"/>
      <c r="BX84" s="37"/>
      <c r="BY84" s="37"/>
      <c r="BZ84" s="37">
        <v>0</v>
      </c>
      <c r="CA84" s="37"/>
      <c r="CB84" s="37"/>
      <c r="CC84" s="37"/>
      <c r="CD84" s="37"/>
      <c r="CE84" s="37">
        <v>0</v>
      </c>
      <c r="CF84" s="50">
        <v>0</v>
      </c>
      <c r="CG84" s="37">
        <v>8.5416666666666661</v>
      </c>
      <c r="CH84" s="37">
        <v>0</v>
      </c>
      <c r="CI84" s="37">
        <v>8.5416666666666661</v>
      </c>
      <c r="CJ84" s="51"/>
    </row>
    <row r="85" spans="1:133" s="35" customFormat="1" x14ac:dyDescent="0.65">
      <c r="A85" s="19" t="s">
        <v>80</v>
      </c>
      <c r="B85" s="19"/>
      <c r="C85" s="36">
        <v>406.56</v>
      </c>
      <c r="D85" s="36">
        <v>0</v>
      </c>
      <c r="E85" s="36">
        <v>0</v>
      </c>
      <c r="F85" s="36">
        <v>8.6666666666666661</v>
      </c>
      <c r="G85" s="36">
        <v>415.23</v>
      </c>
      <c r="H85" s="36">
        <v>0</v>
      </c>
      <c r="I85" s="36">
        <v>0</v>
      </c>
      <c r="J85" s="36">
        <v>0</v>
      </c>
      <c r="K85" s="36">
        <v>14.076923076923077</v>
      </c>
      <c r="L85" s="36">
        <v>14.076923076923077</v>
      </c>
      <c r="M85" s="40">
        <v>387.44444444444446</v>
      </c>
      <c r="N85" s="40">
        <v>0</v>
      </c>
      <c r="O85" s="40">
        <v>0</v>
      </c>
      <c r="P85" s="40">
        <v>120.94444444444444</v>
      </c>
      <c r="Q85" s="40">
        <v>508.38888888888891</v>
      </c>
      <c r="R85" s="40">
        <v>0</v>
      </c>
      <c r="S85" s="40">
        <v>0</v>
      </c>
      <c r="T85" s="40">
        <v>0</v>
      </c>
      <c r="U85" s="40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604.33333333333337</v>
      </c>
      <c r="AH85" s="36">
        <v>0</v>
      </c>
      <c r="AI85" s="49">
        <v>1070.47</v>
      </c>
      <c r="AJ85" s="36">
        <v>3.4166666666666665</v>
      </c>
      <c r="AK85" s="36">
        <v>0</v>
      </c>
      <c r="AL85" s="36">
        <v>0</v>
      </c>
      <c r="AM85" s="36">
        <v>0</v>
      </c>
      <c r="AN85" s="36">
        <v>3.4166666666666665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68">
        <v>3.3333333333333335</v>
      </c>
      <c r="AU85" s="36">
        <v>0</v>
      </c>
      <c r="AV85" s="36">
        <v>0</v>
      </c>
      <c r="AW85" s="36">
        <v>0</v>
      </c>
      <c r="AX85" s="36">
        <v>3.3333333333333335</v>
      </c>
      <c r="AY85" s="36">
        <v>0</v>
      </c>
      <c r="AZ85" s="36">
        <v>0</v>
      </c>
      <c r="BA85" s="36">
        <v>0</v>
      </c>
      <c r="BB85" s="36">
        <v>0</v>
      </c>
      <c r="BC85" s="36">
        <v>0</v>
      </c>
      <c r="BD85" s="36">
        <v>0</v>
      </c>
      <c r="BE85" s="36">
        <v>0</v>
      </c>
      <c r="BF85" s="36">
        <v>0</v>
      </c>
      <c r="BG85" s="36">
        <v>0</v>
      </c>
      <c r="BH85" s="36">
        <v>0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49">
        <v>3.375</v>
      </c>
      <c r="BQ85" s="36">
        <v>0</v>
      </c>
      <c r="BR85" s="36">
        <v>0</v>
      </c>
      <c r="BS85" s="36">
        <v>0</v>
      </c>
      <c r="BT85" s="36">
        <v>0</v>
      </c>
      <c r="BU85" s="36">
        <v>0</v>
      </c>
      <c r="BV85" s="36">
        <v>0</v>
      </c>
      <c r="BW85" s="36">
        <v>0</v>
      </c>
      <c r="BX85" s="36">
        <v>0</v>
      </c>
      <c r="BY85" s="36">
        <v>0</v>
      </c>
      <c r="BZ85" s="36">
        <v>0</v>
      </c>
      <c r="CA85" s="36">
        <v>0</v>
      </c>
      <c r="CB85" s="36">
        <v>0</v>
      </c>
      <c r="CC85" s="36">
        <v>0</v>
      </c>
      <c r="CD85" s="36">
        <v>0</v>
      </c>
      <c r="CE85" s="36">
        <v>0</v>
      </c>
      <c r="CF85" s="49">
        <v>0</v>
      </c>
      <c r="CG85" s="36">
        <f>+CG86+CG87+CG88+CG89</f>
        <v>1069.5138888888889</v>
      </c>
      <c r="CH85" s="36">
        <f t="shared" ref="CH85:CI85" si="0">+CH86+CH87+CH88+CH89</f>
        <v>4.6923076923076925</v>
      </c>
      <c r="CI85" s="36">
        <f t="shared" si="0"/>
        <v>1074.2061965811965</v>
      </c>
      <c r="CJ85" s="51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</row>
    <row r="86" spans="1:133" x14ac:dyDescent="0.65">
      <c r="A86" s="16"/>
      <c r="B86" s="16" t="s">
        <v>194</v>
      </c>
      <c r="C86" s="37">
        <v>406.56</v>
      </c>
      <c r="D86" s="37"/>
      <c r="E86" s="37"/>
      <c r="F86" s="37">
        <v>8.6666666666666661</v>
      </c>
      <c r="G86" s="37">
        <v>415.22</v>
      </c>
      <c r="H86" s="37"/>
      <c r="I86" s="37"/>
      <c r="J86" s="37"/>
      <c r="K86" s="37">
        <v>14.076923076923077</v>
      </c>
      <c r="L86" s="37">
        <v>14.076923076923077</v>
      </c>
      <c r="M86" s="38">
        <v>387.44444444444446</v>
      </c>
      <c r="N86" s="38"/>
      <c r="O86" s="38"/>
      <c r="P86" s="38">
        <v>120.94444444444444</v>
      </c>
      <c r="Q86" s="38">
        <v>508.38888888888891</v>
      </c>
      <c r="R86" s="38"/>
      <c r="S86" s="38"/>
      <c r="T86" s="38"/>
      <c r="U86" s="38"/>
      <c r="V86" s="37">
        <v>0</v>
      </c>
      <c r="W86" s="37"/>
      <c r="X86" s="37"/>
      <c r="Y86" s="37"/>
      <c r="Z86" s="37"/>
      <c r="AA86" s="37">
        <v>0</v>
      </c>
      <c r="AB86" s="37"/>
      <c r="AC86" s="37"/>
      <c r="AD86" s="37"/>
      <c r="AE86" s="37"/>
      <c r="AF86" s="37">
        <v>0</v>
      </c>
      <c r="AG86" s="37">
        <v>604</v>
      </c>
      <c r="AH86" s="37"/>
      <c r="AI86" s="50">
        <v>1070.8311965811965</v>
      </c>
      <c r="AJ86" s="37"/>
      <c r="AK86" s="37"/>
      <c r="AL86" s="37"/>
      <c r="AM86" s="37"/>
      <c r="AN86" s="37">
        <v>0</v>
      </c>
      <c r="AO86" s="37"/>
      <c r="AP86" s="37"/>
      <c r="AQ86" s="37"/>
      <c r="AR86" s="37"/>
      <c r="AS86" s="37">
        <v>0</v>
      </c>
      <c r="AT86" s="65"/>
      <c r="AU86" s="37"/>
      <c r="AV86" s="37"/>
      <c r="AW86" s="37"/>
      <c r="AX86" s="37">
        <v>0</v>
      </c>
      <c r="AY86" s="37"/>
      <c r="AZ86" s="37"/>
      <c r="BA86" s="37"/>
      <c r="BB86" s="37"/>
      <c r="BC86" s="37">
        <v>0</v>
      </c>
      <c r="BD86" s="37"/>
      <c r="BE86" s="37"/>
      <c r="BF86" s="37"/>
      <c r="BG86" s="37"/>
      <c r="BH86" s="37">
        <v>0</v>
      </c>
      <c r="BI86" s="37"/>
      <c r="BJ86" s="37"/>
      <c r="BK86" s="37"/>
      <c r="BL86" s="37"/>
      <c r="BM86" s="37">
        <v>0</v>
      </c>
      <c r="BN86" s="37"/>
      <c r="BO86" s="37"/>
      <c r="BP86" s="50">
        <v>0</v>
      </c>
      <c r="BQ86" s="37"/>
      <c r="BR86" s="37"/>
      <c r="BS86" s="37"/>
      <c r="BT86" s="37"/>
      <c r="BU86" s="37">
        <v>0</v>
      </c>
      <c r="BV86" s="37"/>
      <c r="BW86" s="37"/>
      <c r="BX86" s="37"/>
      <c r="BY86" s="37"/>
      <c r="BZ86" s="37">
        <v>0</v>
      </c>
      <c r="CA86" s="37"/>
      <c r="CB86" s="37"/>
      <c r="CC86" s="37"/>
      <c r="CD86" s="37"/>
      <c r="CE86" s="37">
        <v>0</v>
      </c>
      <c r="CF86" s="50">
        <v>0</v>
      </c>
      <c r="CG86" s="37">
        <v>1066.1388888888889</v>
      </c>
      <c r="CH86" s="37">
        <v>4.6923076923076925</v>
      </c>
      <c r="CI86" s="37">
        <v>1070.8311965811965</v>
      </c>
      <c r="CJ86" s="51"/>
    </row>
    <row r="87" spans="1:133" x14ac:dyDescent="0.65">
      <c r="A87" s="16"/>
      <c r="B87" s="16" t="s">
        <v>195</v>
      </c>
      <c r="C87" s="37"/>
      <c r="D87" s="37"/>
      <c r="E87" s="37"/>
      <c r="F87" s="37"/>
      <c r="G87" s="37">
        <v>0</v>
      </c>
      <c r="H87" s="37"/>
      <c r="I87" s="37"/>
      <c r="J87" s="37"/>
      <c r="K87" s="37"/>
      <c r="L87" s="37">
        <v>0</v>
      </c>
      <c r="M87" s="38"/>
      <c r="N87" s="38"/>
      <c r="O87" s="38"/>
      <c r="P87" s="38"/>
      <c r="Q87" s="38">
        <v>0</v>
      </c>
      <c r="R87" s="38"/>
      <c r="S87" s="38"/>
      <c r="T87" s="38"/>
      <c r="U87" s="38"/>
      <c r="V87" s="37">
        <v>0</v>
      </c>
      <c r="W87" s="37"/>
      <c r="X87" s="37"/>
      <c r="Y87" s="37"/>
      <c r="Z87" s="37"/>
      <c r="AA87" s="37">
        <v>0</v>
      </c>
      <c r="AB87" s="37"/>
      <c r="AC87" s="37"/>
      <c r="AD87" s="37"/>
      <c r="AE87" s="37"/>
      <c r="AF87" s="37">
        <v>0</v>
      </c>
      <c r="AG87" s="37"/>
      <c r="AH87" s="37"/>
      <c r="AI87" s="50">
        <v>0</v>
      </c>
      <c r="AJ87" s="37">
        <v>3.4166666666666665</v>
      </c>
      <c r="AK87" s="37"/>
      <c r="AL87" s="37"/>
      <c r="AM87" s="37"/>
      <c r="AN87" s="37">
        <v>3.4166666666666665</v>
      </c>
      <c r="AO87" s="37"/>
      <c r="AP87" s="37"/>
      <c r="AQ87" s="37"/>
      <c r="AR87" s="37"/>
      <c r="AS87" s="37">
        <v>0</v>
      </c>
      <c r="AT87" s="65">
        <v>3.3333333333333335</v>
      </c>
      <c r="AU87" s="37"/>
      <c r="AV87" s="37"/>
      <c r="AW87" s="37"/>
      <c r="AX87" s="37">
        <v>3.3333333333333335</v>
      </c>
      <c r="AY87" s="37"/>
      <c r="AZ87" s="37"/>
      <c r="BA87" s="37"/>
      <c r="BB87" s="37"/>
      <c r="BC87" s="37">
        <v>0</v>
      </c>
      <c r="BD87" s="37"/>
      <c r="BE87" s="37"/>
      <c r="BF87" s="37"/>
      <c r="BG87" s="37"/>
      <c r="BH87" s="37">
        <v>0</v>
      </c>
      <c r="BI87" s="37"/>
      <c r="BJ87" s="37"/>
      <c r="BK87" s="37"/>
      <c r="BL87" s="37"/>
      <c r="BM87" s="37">
        <v>0</v>
      </c>
      <c r="BN87" s="37"/>
      <c r="BO87" s="37"/>
      <c r="BP87" s="50">
        <v>3.375</v>
      </c>
      <c r="BQ87" s="37"/>
      <c r="BR87" s="37"/>
      <c r="BS87" s="37"/>
      <c r="BT87" s="37"/>
      <c r="BU87" s="37">
        <v>0</v>
      </c>
      <c r="BV87" s="37"/>
      <c r="BW87" s="37"/>
      <c r="BX87" s="37"/>
      <c r="BY87" s="37"/>
      <c r="BZ87" s="37">
        <v>0</v>
      </c>
      <c r="CA87" s="37"/>
      <c r="CB87" s="37"/>
      <c r="CC87" s="37"/>
      <c r="CD87" s="37"/>
      <c r="CE87" s="37">
        <v>0</v>
      </c>
      <c r="CF87" s="50">
        <v>0</v>
      </c>
      <c r="CG87" s="37">
        <v>3.375</v>
      </c>
      <c r="CH87" s="37">
        <v>0</v>
      </c>
      <c r="CI87" s="37">
        <v>3.375</v>
      </c>
      <c r="CJ87" s="51"/>
    </row>
    <row r="88" spans="1:133" x14ac:dyDescent="0.65">
      <c r="A88" s="16"/>
      <c r="B88" s="16" t="s">
        <v>199</v>
      </c>
      <c r="C88" s="37"/>
      <c r="D88" s="37"/>
      <c r="E88" s="37"/>
      <c r="F88" s="37"/>
      <c r="G88" s="37">
        <v>0</v>
      </c>
      <c r="H88" s="37"/>
      <c r="I88" s="37"/>
      <c r="J88" s="37"/>
      <c r="K88" s="37"/>
      <c r="L88" s="37">
        <v>0</v>
      </c>
      <c r="M88" s="38"/>
      <c r="N88" s="38"/>
      <c r="O88" s="38"/>
      <c r="P88" s="38"/>
      <c r="Q88" s="38">
        <v>0</v>
      </c>
      <c r="R88" s="38"/>
      <c r="S88" s="38"/>
      <c r="T88" s="38"/>
      <c r="U88" s="38"/>
      <c r="V88" s="37">
        <v>0</v>
      </c>
      <c r="W88" s="37"/>
      <c r="X88" s="37"/>
      <c r="Y88" s="37"/>
      <c r="Z88" s="37"/>
      <c r="AA88" s="37">
        <v>0</v>
      </c>
      <c r="AB88" s="37"/>
      <c r="AC88" s="37"/>
      <c r="AD88" s="37"/>
      <c r="AE88" s="37"/>
      <c r="AF88" s="37">
        <v>0</v>
      </c>
      <c r="AG88" s="37"/>
      <c r="AH88" s="37"/>
      <c r="AI88" s="50">
        <v>0</v>
      </c>
      <c r="AJ88" s="37"/>
      <c r="AK88" s="37"/>
      <c r="AL88" s="37"/>
      <c r="AM88" s="37"/>
      <c r="AN88" s="37">
        <v>0</v>
      </c>
      <c r="AO88" s="37"/>
      <c r="AP88" s="37"/>
      <c r="AQ88" s="37"/>
      <c r="AR88" s="37"/>
      <c r="AS88" s="37">
        <v>0</v>
      </c>
      <c r="AT88" s="65"/>
      <c r="AU88" s="37"/>
      <c r="AV88" s="37"/>
      <c r="AW88" s="37"/>
      <c r="AX88" s="37">
        <v>0</v>
      </c>
      <c r="AY88" s="37"/>
      <c r="AZ88" s="37"/>
      <c r="BA88" s="37"/>
      <c r="BB88" s="37"/>
      <c r="BC88" s="37">
        <v>0</v>
      </c>
      <c r="BD88" s="37"/>
      <c r="BE88" s="37"/>
      <c r="BF88" s="37"/>
      <c r="BG88" s="37"/>
      <c r="BH88" s="37">
        <v>0</v>
      </c>
      <c r="BI88" s="37"/>
      <c r="BJ88" s="37"/>
      <c r="BK88" s="37"/>
      <c r="BL88" s="37"/>
      <c r="BM88" s="37">
        <v>0</v>
      </c>
      <c r="BN88" s="37"/>
      <c r="BO88" s="37"/>
      <c r="BP88" s="50">
        <v>0</v>
      </c>
      <c r="BQ88" s="37"/>
      <c r="BR88" s="37"/>
      <c r="BS88" s="37"/>
      <c r="BT88" s="37"/>
      <c r="BU88" s="37">
        <v>0</v>
      </c>
      <c r="BV88" s="37"/>
      <c r="BW88" s="37"/>
      <c r="BX88" s="37"/>
      <c r="BY88" s="37"/>
      <c r="BZ88" s="37">
        <v>0</v>
      </c>
      <c r="CA88" s="37"/>
      <c r="CB88" s="37"/>
      <c r="CC88" s="37"/>
      <c r="CD88" s="37"/>
      <c r="CE88" s="37">
        <v>0</v>
      </c>
      <c r="CF88" s="50">
        <v>0</v>
      </c>
      <c r="CG88" s="37">
        <v>0</v>
      </c>
      <c r="CH88" s="37">
        <v>0</v>
      </c>
      <c r="CI88" s="37">
        <v>0</v>
      </c>
      <c r="CJ88" s="51"/>
    </row>
    <row r="89" spans="1:133" x14ac:dyDescent="0.65">
      <c r="A89" s="16"/>
      <c r="B89" s="16" t="s">
        <v>200</v>
      </c>
      <c r="C89" s="37"/>
      <c r="D89" s="37"/>
      <c r="E89" s="37"/>
      <c r="F89" s="37"/>
      <c r="G89" s="37">
        <v>0</v>
      </c>
      <c r="H89" s="37"/>
      <c r="I89" s="37"/>
      <c r="J89" s="37"/>
      <c r="K89" s="37"/>
      <c r="L89" s="37">
        <v>0</v>
      </c>
      <c r="M89" s="38"/>
      <c r="N89" s="38"/>
      <c r="O89" s="38"/>
      <c r="P89" s="38"/>
      <c r="Q89" s="38">
        <v>0</v>
      </c>
      <c r="R89" s="38"/>
      <c r="S89" s="38"/>
      <c r="T89" s="38"/>
      <c r="U89" s="38"/>
      <c r="V89" s="37">
        <v>0</v>
      </c>
      <c r="W89" s="37"/>
      <c r="X89" s="37"/>
      <c r="Y89" s="37"/>
      <c r="Z89" s="37"/>
      <c r="AA89" s="37">
        <v>0</v>
      </c>
      <c r="AB89" s="37"/>
      <c r="AC89" s="37"/>
      <c r="AD89" s="37"/>
      <c r="AE89" s="37"/>
      <c r="AF89" s="37">
        <v>0</v>
      </c>
      <c r="AG89" s="37"/>
      <c r="AH89" s="37"/>
      <c r="AI89" s="50">
        <v>0</v>
      </c>
      <c r="AJ89" s="37"/>
      <c r="AK89" s="37"/>
      <c r="AL89" s="37"/>
      <c r="AM89" s="37"/>
      <c r="AN89" s="37">
        <v>0</v>
      </c>
      <c r="AO89" s="37"/>
      <c r="AP89" s="37"/>
      <c r="AQ89" s="37"/>
      <c r="AR89" s="37"/>
      <c r="AS89" s="37">
        <v>0</v>
      </c>
      <c r="AT89" s="65"/>
      <c r="AU89" s="37"/>
      <c r="AV89" s="37"/>
      <c r="AW89" s="37"/>
      <c r="AX89" s="37">
        <v>0</v>
      </c>
      <c r="AY89" s="37"/>
      <c r="AZ89" s="37"/>
      <c r="BA89" s="37"/>
      <c r="BB89" s="37"/>
      <c r="BC89" s="37">
        <v>0</v>
      </c>
      <c r="BD89" s="37"/>
      <c r="BE89" s="37"/>
      <c r="BF89" s="37"/>
      <c r="BG89" s="37"/>
      <c r="BH89" s="37">
        <v>0</v>
      </c>
      <c r="BI89" s="37"/>
      <c r="BJ89" s="37"/>
      <c r="BK89" s="37"/>
      <c r="BL89" s="37"/>
      <c r="BM89" s="37">
        <v>0</v>
      </c>
      <c r="BN89" s="37"/>
      <c r="BO89" s="37"/>
      <c r="BP89" s="50">
        <v>0</v>
      </c>
      <c r="BQ89" s="37"/>
      <c r="BR89" s="37"/>
      <c r="BS89" s="37"/>
      <c r="BT89" s="37"/>
      <c r="BU89" s="37">
        <v>0</v>
      </c>
      <c r="BV89" s="37"/>
      <c r="BW89" s="37"/>
      <c r="BX89" s="37"/>
      <c r="BY89" s="37"/>
      <c r="BZ89" s="37">
        <v>0</v>
      </c>
      <c r="CA89" s="37"/>
      <c r="CB89" s="37"/>
      <c r="CC89" s="37"/>
      <c r="CD89" s="37"/>
      <c r="CE89" s="37">
        <v>0</v>
      </c>
      <c r="CF89" s="50">
        <v>0</v>
      </c>
      <c r="CG89" s="37">
        <v>0</v>
      </c>
      <c r="CH89" s="37">
        <v>0</v>
      </c>
      <c r="CI89" s="37">
        <v>0</v>
      </c>
      <c r="CJ89" s="51"/>
    </row>
    <row r="90" spans="1:133" s="35" customFormat="1" x14ac:dyDescent="0.65">
      <c r="A90" s="19" t="s">
        <v>81</v>
      </c>
      <c r="B90" s="19"/>
      <c r="C90" s="36">
        <v>328.38888888888891</v>
      </c>
      <c r="D90" s="36">
        <v>0</v>
      </c>
      <c r="E90" s="36">
        <v>2.3333333333333335</v>
      </c>
      <c r="F90" s="36">
        <v>28.333333333333332</v>
      </c>
      <c r="G90" s="36">
        <v>359.0555555555556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40">
        <v>362.83333333333331</v>
      </c>
      <c r="N90" s="40">
        <v>0</v>
      </c>
      <c r="O90" s="40">
        <v>0.33333333333333331</v>
      </c>
      <c r="P90" s="40">
        <v>55.833333333333336</v>
      </c>
      <c r="Q90" s="40">
        <v>419</v>
      </c>
      <c r="R90" s="40">
        <v>0</v>
      </c>
      <c r="S90" s="40">
        <v>0</v>
      </c>
      <c r="T90" s="40">
        <v>0</v>
      </c>
      <c r="U90" s="40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92.5</v>
      </c>
      <c r="AH90" s="36">
        <v>0</v>
      </c>
      <c r="AI90" s="49">
        <v>481.52777777777777</v>
      </c>
      <c r="AJ90" s="36">
        <v>34.25</v>
      </c>
      <c r="AK90" s="36">
        <v>0</v>
      </c>
      <c r="AL90" s="36">
        <v>16</v>
      </c>
      <c r="AM90" s="36">
        <v>0</v>
      </c>
      <c r="AN90" s="36">
        <v>50.25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68">
        <v>28.583333333333332</v>
      </c>
      <c r="AU90" s="36">
        <v>0</v>
      </c>
      <c r="AV90" s="36">
        <v>18.666666666666668</v>
      </c>
      <c r="AW90" s="36">
        <v>0</v>
      </c>
      <c r="AX90" s="36">
        <v>47.25</v>
      </c>
      <c r="AY90" s="36">
        <v>0</v>
      </c>
      <c r="AZ90" s="36">
        <v>0</v>
      </c>
      <c r="BA90" s="36">
        <v>0</v>
      </c>
      <c r="BB90" s="36">
        <v>0</v>
      </c>
      <c r="BC90" s="36">
        <v>0</v>
      </c>
      <c r="BD90" s="36">
        <v>0</v>
      </c>
      <c r="BE90" s="36">
        <v>0</v>
      </c>
      <c r="BF90" s="36">
        <v>0</v>
      </c>
      <c r="BG90" s="36">
        <v>0</v>
      </c>
      <c r="BH90" s="36">
        <v>0</v>
      </c>
      <c r="BI90" s="36">
        <v>0</v>
      </c>
      <c r="BJ90" s="36">
        <v>0</v>
      </c>
      <c r="BK90" s="36">
        <v>0</v>
      </c>
      <c r="BL90" s="36">
        <v>0</v>
      </c>
      <c r="BM90" s="36">
        <v>0</v>
      </c>
      <c r="BN90" s="36">
        <v>0</v>
      </c>
      <c r="BO90" s="36">
        <v>0</v>
      </c>
      <c r="BP90" s="49">
        <v>48.750000000000007</v>
      </c>
      <c r="BQ90" s="36">
        <v>12.083333333333334</v>
      </c>
      <c r="BR90" s="36">
        <v>0</v>
      </c>
      <c r="BS90" s="36">
        <v>0</v>
      </c>
      <c r="BT90" s="36">
        <v>0</v>
      </c>
      <c r="BU90" s="36">
        <v>12.083333333333334</v>
      </c>
      <c r="BV90" s="36">
        <v>9</v>
      </c>
      <c r="BW90" s="36">
        <v>0</v>
      </c>
      <c r="BX90" s="36">
        <v>0</v>
      </c>
      <c r="BY90" s="36">
        <v>0</v>
      </c>
      <c r="BZ90" s="36">
        <v>9</v>
      </c>
      <c r="CA90" s="36">
        <v>0</v>
      </c>
      <c r="CB90" s="36">
        <v>0</v>
      </c>
      <c r="CC90" s="36">
        <v>0</v>
      </c>
      <c r="CD90" s="36">
        <v>0</v>
      </c>
      <c r="CE90" s="36">
        <v>0</v>
      </c>
      <c r="CF90" s="49">
        <v>10.541666666666668</v>
      </c>
      <c r="CG90" s="36">
        <v>540.81944444444446</v>
      </c>
      <c r="CH90" s="36">
        <v>0</v>
      </c>
      <c r="CI90" s="36">
        <v>540.81944444444446</v>
      </c>
      <c r="CJ90" s="51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</row>
    <row r="91" spans="1:133" s="35" customFormat="1" x14ac:dyDescent="0.65">
      <c r="A91" s="19"/>
      <c r="B91" s="19" t="s">
        <v>183</v>
      </c>
      <c r="C91" s="36">
        <v>328.38888888888891</v>
      </c>
      <c r="D91" s="36">
        <v>0</v>
      </c>
      <c r="E91" s="36">
        <v>0</v>
      </c>
      <c r="F91" s="36">
        <v>0</v>
      </c>
      <c r="G91" s="36">
        <v>328.38888888888891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40">
        <v>362.83333333333331</v>
      </c>
      <c r="N91" s="40">
        <v>0</v>
      </c>
      <c r="O91" s="40">
        <v>0</v>
      </c>
      <c r="P91" s="40">
        <v>0</v>
      </c>
      <c r="Q91" s="40">
        <v>362.83333333333331</v>
      </c>
      <c r="R91" s="40">
        <v>0</v>
      </c>
      <c r="S91" s="40">
        <v>0</v>
      </c>
      <c r="T91" s="40">
        <v>0</v>
      </c>
      <c r="U91" s="40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92.5</v>
      </c>
      <c r="AH91" s="36">
        <v>0</v>
      </c>
      <c r="AI91" s="49">
        <v>438.11111111111109</v>
      </c>
      <c r="AJ91" s="36">
        <v>34.25</v>
      </c>
      <c r="AK91" s="36">
        <v>0</v>
      </c>
      <c r="AL91" s="36">
        <v>0</v>
      </c>
      <c r="AM91" s="36">
        <v>0</v>
      </c>
      <c r="AN91" s="36">
        <v>34.25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68">
        <v>28.583333333333332</v>
      </c>
      <c r="AU91" s="36">
        <v>0</v>
      </c>
      <c r="AV91" s="36">
        <v>0</v>
      </c>
      <c r="AW91" s="36">
        <v>0</v>
      </c>
      <c r="AX91" s="36">
        <v>28.583333333333332</v>
      </c>
      <c r="AY91" s="36">
        <v>0</v>
      </c>
      <c r="AZ91" s="36">
        <v>0</v>
      </c>
      <c r="BA91" s="36">
        <v>0</v>
      </c>
      <c r="BB91" s="36">
        <v>0</v>
      </c>
      <c r="BC91" s="36">
        <v>0</v>
      </c>
      <c r="BD91" s="36">
        <v>0</v>
      </c>
      <c r="BE91" s="36">
        <v>0</v>
      </c>
      <c r="BF91" s="36">
        <v>0</v>
      </c>
      <c r="BG91" s="36">
        <v>0</v>
      </c>
      <c r="BH91" s="36">
        <v>0</v>
      </c>
      <c r="BI91" s="36">
        <v>0</v>
      </c>
      <c r="BJ91" s="36">
        <v>0</v>
      </c>
      <c r="BK91" s="36">
        <v>0</v>
      </c>
      <c r="BL91" s="36">
        <v>0</v>
      </c>
      <c r="BM91" s="36">
        <v>0</v>
      </c>
      <c r="BN91" s="36">
        <v>0</v>
      </c>
      <c r="BO91" s="36">
        <v>0</v>
      </c>
      <c r="BP91" s="49">
        <v>31.416666666666668</v>
      </c>
      <c r="BQ91" s="36">
        <v>12.083333333333334</v>
      </c>
      <c r="BR91" s="36">
        <v>0</v>
      </c>
      <c r="BS91" s="36">
        <v>0</v>
      </c>
      <c r="BT91" s="36">
        <v>0</v>
      </c>
      <c r="BU91" s="36">
        <v>12.083333333333334</v>
      </c>
      <c r="BV91" s="36">
        <v>9</v>
      </c>
      <c r="BW91" s="36">
        <v>0</v>
      </c>
      <c r="BX91" s="36">
        <v>0</v>
      </c>
      <c r="BY91" s="36">
        <v>0</v>
      </c>
      <c r="BZ91" s="36">
        <v>9</v>
      </c>
      <c r="CA91" s="36">
        <v>0</v>
      </c>
      <c r="CB91" s="36">
        <v>0</v>
      </c>
      <c r="CC91" s="36">
        <v>0</v>
      </c>
      <c r="CD91" s="36">
        <v>0</v>
      </c>
      <c r="CE91" s="36">
        <v>0</v>
      </c>
      <c r="CF91" s="49">
        <v>10.541666666666668</v>
      </c>
      <c r="CG91" s="36">
        <v>480.06944444444446</v>
      </c>
      <c r="CH91" s="36">
        <v>0</v>
      </c>
      <c r="CI91" s="36">
        <v>480.06944444444446</v>
      </c>
      <c r="CJ91" s="51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</row>
    <row r="92" spans="1:133" s="32" customFormat="1" x14ac:dyDescent="0.65">
      <c r="A92" s="16"/>
      <c r="B92" s="16" t="s">
        <v>257</v>
      </c>
      <c r="C92" s="37"/>
      <c r="D92" s="37"/>
      <c r="E92" s="37"/>
      <c r="F92" s="37"/>
      <c r="G92" s="37">
        <v>0</v>
      </c>
      <c r="H92" s="37"/>
      <c r="I92" s="37"/>
      <c r="J92" s="37"/>
      <c r="K92" s="37"/>
      <c r="L92" s="37">
        <v>0</v>
      </c>
      <c r="M92" s="38"/>
      <c r="N92" s="38"/>
      <c r="O92" s="38"/>
      <c r="P92" s="38"/>
      <c r="Q92" s="38">
        <v>0</v>
      </c>
      <c r="R92" s="38"/>
      <c r="S92" s="38"/>
      <c r="T92" s="38"/>
      <c r="U92" s="38"/>
      <c r="V92" s="37">
        <v>0</v>
      </c>
      <c r="W92" s="37"/>
      <c r="X92" s="37"/>
      <c r="Y92" s="37"/>
      <c r="Z92" s="37"/>
      <c r="AA92" s="37">
        <v>0</v>
      </c>
      <c r="AB92" s="37"/>
      <c r="AC92" s="37"/>
      <c r="AD92" s="37"/>
      <c r="AE92" s="37"/>
      <c r="AF92" s="37">
        <v>0</v>
      </c>
      <c r="AG92" s="37"/>
      <c r="AH92" s="37"/>
      <c r="AI92" s="50">
        <v>0</v>
      </c>
      <c r="AJ92" s="37">
        <v>5.5</v>
      </c>
      <c r="AK92" s="37"/>
      <c r="AL92" s="37"/>
      <c r="AM92" s="37"/>
      <c r="AN92" s="37">
        <v>5.5</v>
      </c>
      <c r="AO92" s="37"/>
      <c r="AP92" s="37"/>
      <c r="AQ92" s="37"/>
      <c r="AR92" s="37"/>
      <c r="AS92" s="37">
        <v>0</v>
      </c>
      <c r="AT92" s="65">
        <v>3.75</v>
      </c>
      <c r="AU92" s="37"/>
      <c r="AV92" s="37"/>
      <c r="AW92" s="37"/>
      <c r="AX92" s="37">
        <v>3.75</v>
      </c>
      <c r="AY92" s="37"/>
      <c r="AZ92" s="37"/>
      <c r="BA92" s="37"/>
      <c r="BB92" s="37"/>
      <c r="BC92" s="37">
        <v>0</v>
      </c>
      <c r="BD92" s="37"/>
      <c r="BE92" s="37"/>
      <c r="BF92" s="37"/>
      <c r="BG92" s="37"/>
      <c r="BH92" s="37">
        <v>0</v>
      </c>
      <c r="BI92" s="37"/>
      <c r="BJ92" s="37"/>
      <c r="BK92" s="37"/>
      <c r="BL92" s="37"/>
      <c r="BM92" s="37">
        <v>0</v>
      </c>
      <c r="BN92" s="37"/>
      <c r="BO92" s="37"/>
      <c r="BP92" s="50">
        <v>4.625</v>
      </c>
      <c r="BQ92" s="37"/>
      <c r="BR92" s="37"/>
      <c r="BS92" s="37"/>
      <c r="BT92" s="37"/>
      <c r="BU92" s="37">
        <v>0</v>
      </c>
      <c r="BV92" s="37"/>
      <c r="BW92" s="37"/>
      <c r="BX92" s="37"/>
      <c r="BY92" s="37"/>
      <c r="BZ92" s="37">
        <v>0</v>
      </c>
      <c r="CA92" s="37"/>
      <c r="CB92" s="37"/>
      <c r="CC92" s="37"/>
      <c r="CD92" s="37"/>
      <c r="CE92" s="37">
        <v>0</v>
      </c>
      <c r="CF92" s="50">
        <v>0</v>
      </c>
      <c r="CG92" s="37">
        <v>4.625</v>
      </c>
      <c r="CH92" s="37">
        <v>0</v>
      </c>
      <c r="CI92" s="37">
        <v>4.625</v>
      </c>
      <c r="CJ92" s="5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</row>
    <row r="93" spans="1:133" x14ac:dyDescent="0.65">
      <c r="A93" s="16"/>
      <c r="B93" s="16" t="s">
        <v>83</v>
      </c>
      <c r="C93" s="37">
        <v>285.5</v>
      </c>
      <c r="D93" s="37"/>
      <c r="E93" s="37"/>
      <c r="F93" s="37"/>
      <c r="G93" s="37">
        <v>285.5</v>
      </c>
      <c r="H93" s="37"/>
      <c r="I93" s="37"/>
      <c r="J93" s="37"/>
      <c r="K93" s="37"/>
      <c r="L93" s="37">
        <v>0</v>
      </c>
      <c r="M93" s="38">
        <v>306.05555555555554</v>
      </c>
      <c r="N93" s="38"/>
      <c r="O93" s="38"/>
      <c r="P93" s="38"/>
      <c r="Q93" s="38">
        <v>306.05555555555554</v>
      </c>
      <c r="R93" s="38"/>
      <c r="S93" s="38"/>
      <c r="T93" s="38"/>
      <c r="U93" s="38"/>
      <c r="V93" s="37">
        <v>0</v>
      </c>
      <c r="W93" s="37"/>
      <c r="X93" s="37"/>
      <c r="Y93" s="37"/>
      <c r="Z93" s="37"/>
      <c r="AA93" s="37">
        <v>0</v>
      </c>
      <c r="AB93" s="37"/>
      <c r="AC93" s="37"/>
      <c r="AD93" s="37"/>
      <c r="AE93" s="37"/>
      <c r="AF93" s="37">
        <v>0</v>
      </c>
      <c r="AG93" s="37">
        <v>92.5</v>
      </c>
      <c r="AH93" s="37"/>
      <c r="AI93" s="50">
        <v>388.27777777777777</v>
      </c>
      <c r="AJ93" s="37"/>
      <c r="AK93" s="37"/>
      <c r="AL93" s="37"/>
      <c r="AM93" s="37"/>
      <c r="AN93" s="37">
        <v>0</v>
      </c>
      <c r="AO93" s="37"/>
      <c r="AP93" s="37"/>
      <c r="AQ93" s="37"/>
      <c r="AR93" s="37"/>
      <c r="AS93" s="37">
        <v>0</v>
      </c>
      <c r="AT93" s="65"/>
      <c r="AU93" s="37"/>
      <c r="AV93" s="37"/>
      <c r="AW93" s="37"/>
      <c r="AX93" s="37">
        <v>0</v>
      </c>
      <c r="AY93" s="37"/>
      <c r="AZ93" s="37"/>
      <c r="BA93" s="37"/>
      <c r="BB93" s="37"/>
      <c r="BC93" s="37">
        <v>0</v>
      </c>
      <c r="BD93" s="37"/>
      <c r="BE93" s="37"/>
      <c r="BF93" s="37"/>
      <c r="BG93" s="37"/>
      <c r="BH93" s="37">
        <v>0</v>
      </c>
      <c r="BI93" s="37"/>
      <c r="BJ93" s="37"/>
      <c r="BK93" s="37"/>
      <c r="BL93" s="37"/>
      <c r="BM93" s="37">
        <v>0</v>
      </c>
      <c r="BN93" s="37"/>
      <c r="BO93" s="37"/>
      <c r="BP93" s="50">
        <v>0</v>
      </c>
      <c r="BQ93" s="37"/>
      <c r="BR93" s="37"/>
      <c r="BS93" s="37"/>
      <c r="BT93" s="37"/>
      <c r="BU93" s="37">
        <v>0</v>
      </c>
      <c r="BV93" s="37"/>
      <c r="BW93" s="37"/>
      <c r="BX93" s="37"/>
      <c r="BY93" s="37"/>
      <c r="BZ93" s="37">
        <v>0</v>
      </c>
      <c r="CA93" s="37"/>
      <c r="CB93" s="37"/>
      <c r="CC93" s="37"/>
      <c r="CD93" s="37"/>
      <c r="CE93" s="37">
        <v>0</v>
      </c>
      <c r="CF93" s="50">
        <v>0</v>
      </c>
      <c r="CG93" s="37">
        <v>388.27777777777777</v>
      </c>
      <c r="CH93" s="37">
        <v>0</v>
      </c>
      <c r="CI93" s="37">
        <v>388.27777777777777</v>
      </c>
      <c r="CJ93" s="51"/>
    </row>
    <row r="94" spans="1:133" x14ac:dyDescent="0.65">
      <c r="A94" s="16"/>
      <c r="B94" s="16" t="s">
        <v>85</v>
      </c>
      <c r="C94" s="37">
        <v>42.888888888888886</v>
      </c>
      <c r="D94" s="37"/>
      <c r="E94" s="37"/>
      <c r="F94" s="37"/>
      <c r="G94" s="37">
        <v>42.888888888888886</v>
      </c>
      <c r="H94" s="37"/>
      <c r="I94" s="37"/>
      <c r="J94" s="37"/>
      <c r="K94" s="37"/>
      <c r="L94" s="37">
        <v>0</v>
      </c>
      <c r="M94" s="38">
        <v>56.777777777777779</v>
      </c>
      <c r="N94" s="38"/>
      <c r="O94" s="38"/>
      <c r="P94" s="38"/>
      <c r="Q94" s="38">
        <v>56.777777777777779</v>
      </c>
      <c r="R94" s="38"/>
      <c r="S94" s="38"/>
      <c r="T94" s="38"/>
      <c r="U94" s="38"/>
      <c r="V94" s="37">
        <v>0</v>
      </c>
      <c r="W94" s="37"/>
      <c r="X94" s="37"/>
      <c r="Y94" s="37"/>
      <c r="Z94" s="37"/>
      <c r="AA94" s="37">
        <v>0</v>
      </c>
      <c r="AB94" s="37"/>
      <c r="AC94" s="37"/>
      <c r="AD94" s="37"/>
      <c r="AE94" s="37"/>
      <c r="AF94" s="37">
        <v>0</v>
      </c>
      <c r="AG94" s="37"/>
      <c r="AH94" s="37"/>
      <c r="AI94" s="50">
        <v>49.833333333333329</v>
      </c>
      <c r="AJ94" s="37">
        <v>4.083333333333333</v>
      </c>
      <c r="AK94" s="37"/>
      <c r="AL94" s="37"/>
      <c r="AM94" s="37"/>
      <c r="AN94" s="37">
        <v>4.083333333333333</v>
      </c>
      <c r="AO94" s="37"/>
      <c r="AP94" s="37"/>
      <c r="AQ94" s="37"/>
      <c r="AR94" s="37"/>
      <c r="AS94" s="37">
        <v>0</v>
      </c>
      <c r="AT94" s="65">
        <v>3.1666666666666665</v>
      </c>
      <c r="AU94" s="37"/>
      <c r="AV94" s="37"/>
      <c r="AW94" s="37"/>
      <c r="AX94" s="37">
        <v>3.1666666666666665</v>
      </c>
      <c r="AY94" s="37"/>
      <c r="AZ94" s="37"/>
      <c r="BA94" s="37"/>
      <c r="BB94" s="37"/>
      <c r="BC94" s="37">
        <v>0</v>
      </c>
      <c r="BD94" s="37"/>
      <c r="BE94" s="37"/>
      <c r="BF94" s="37"/>
      <c r="BG94" s="37"/>
      <c r="BH94" s="37">
        <v>0</v>
      </c>
      <c r="BI94" s="37"/>
      <c r="BJ94" s="37"/>
      <c r="BK94" s="37"/>
      <c r="BL94" s="37"/>
      <c r="BM94" s="37">
        <v>0</v>
      </c>
      <c r="BN94" s="37"/>
      <c r="BO94" s="37"/>
      <c r="BP94" s="50">
        <v>3.625</v>
      </c>
      <c r="BQ94" s="37"/>
      <c r="BR94" s="37"/>
      <c r="BS94" s="37"/>
      <c r="BT94" s="37"/>
      <c r="BU94" s="37">
        <v>0</v>
      </c>
      <c r="BV94" s="37"/>
      <c r="BW94" s="37"/>
      <c r="BX94" s="37"/>
      <c r="BY94" s="37"/>
      <c r="BZ94" s="37">
        <v>0</v>
      </c>
      <c r="CA94" s="37"/>
      <c r="CB94" s="37"/>
      <c r="CC94" s="37"/>
      <c r="CD94" s="37"/>
      <c r="CE94" s="37">
        <v>0</v>
      </c>
      <c r="CF94" s="50">
        <v>0</v>
      </c>
      <c r="CG94" s="37">
        <v>53.458333333333329</v>
      </c>
      <c r="CH94" s="37">
        <v>0</v>
      </c>
      <c r="CI94" s="37">
        <v>53.458333333333329</v>
      </c>
      <c r="CJ94" s="51"/>
    </row>
    <row r="95" spans="1:133" x14ac:dyDescent="0.65">
      <c r="A95" s="16"/>
      <c r="B95" s="16" t="s">
        <v>86</v>
      </c>
      <c r="C95" s="37"/>
      <c r="D95" s="37"/>
      <c r="E95" s="37"/>
      <c r="F95" s="37"/>
      <c r="G95" s="37">
        <v>0</v>
      </c>
      <c r="H95" s="37"/>
      <c r="I95" s="37"/>
      <c r="J95" s="37"/>
      <c r="K95" s="37"/>
      <c r="L95" s="37">
        <v>0</v>
      </c>
      <c r="M95" s="38"/>
      <c r="N95" s="38"/>
      <c r="O95" s="38"/>
      <c r="P95" s="38"/>
      <c r="Q95" s="38">
        <v>0</v>
      </c>
      <c r="R95" s="38"/>
      <c r="S95" s="38"/>
      <c r="T95" s="38"/>
      <c r="U95" s="38"/>
      <c r="V95" s="37">
        <v>0</v>
      </c>
      <c r="W95" s="37"/>
      <c r="X95" s="37"/>
      <c r="Y95" s="37"/>
      <c r="Z95" s="37"/>
      <c r="AA95" s="37">
        <v>0</v>
      </c>
      <c r="AB95" s="37"/>
      <c r="AC95" s="37"/>
      <c r="AD95" s="37"/>
      <c r="AE95" s="37"/>
      <c r="AF95" s="37">
        <v>0</v>
      </c>
      <c r="AG95" s="37"/>
      <c r="AH95" s="37"/>
      <c r="AI95" s="50">
        <v>0</v>
      </c>
      <c r="AJ95" s="37">
        <v>18.75</v>
      </c>
      <c r="AK95" s="37"/>
      <c r="AL95" s="37"/>
      <c r="AM95" s="37"/>
      <c r="AN95" s="37">
        <v>18.75</v>
      </c>
      <c r="AO95" s="37"/>
      <c r="AP95" s="37"/>
      <c r="AQ95" s="37"/>
      <c r="AR95" s="37"/>
      <c r="AS95" s="37">
        <v>0</v>
      </c>
      <c r="AT95" s="65">
        <v>16.75</v>
      </c>
      <c r="AU95" s="37"/>
      <c r="AV95" s="37"/>
      <c r="AW95" s="37"/>
      <c r="AX95" s="37">
        <v>16.75</v>
      </c>
      <c r="AY95" s="37"/>
      <c r="AZ95" s="37"/>
      <c r="BA95" s="37"/>
      <c r="BB95" s="37"/>
      <c r="BC95" s="37">
        <v>0</v>
      </c>
      <c r="BD95" s="37"/>
      <c r="BE95" s="37"/>
      <c r="BF95" s="37"/>
      <c r="BG95" s="37"/>
      <c r="BH95" s="37">
        <v>0</v>
      </c>
      <c r="BI95" s="37"/>
      <c r="BJ95" s="37"/>
      <c r="BK95" s="37"/>
      <c r="BL95" s="37"/>
      <c r="BM95" s="37">
        <v>0</v>
      </c>
      <c r="BN95" s="37"/>
      <c r="BO95" s="37"/>
      <c r="BP95" s="50">
        <v>17.75</v>
      </c>
      <c r="BQ95" s="37"/>
      <c r="BR95" s="37"/>
      <c r="BS95" s="37"/>
      <c r="BT95" s="37"/>
      <c r="BU95" s="37">
        <v>0</v>
      </c>
      <c r="BV95" s="37"/>
      <c r="BW95" s="37"/>
      <c r="BX95" s="37"/>
      <c r="BY95" s="37"/>
      <c r="BZ95" s="37">
        <v>0</v>
      </c>
      <c r="CA95" s="37"/>
      <c r="CB95" s="37"/>
      <c r="CC95" s="37"/>
      <c r="CD95" s="37"/>
      <c r="CE95" s="37">
        <v>0</v>
      </c>
      <c r="CF95" s="50">
        <v>0</v>
      </c>
      <c r="CG95" s="37">
        <v>17.75</v>
      </c>
      <c r="CH95" s="37">
        <v>0</v>
      </c>
      <c r="CI95" s="37">
        <v>17.75</v>
      </c>
      <c r="CJ95" s="51"/>
    </row>
    <row r="96" spans="1:133" x14ac:dyDescent="0.65">
      <c r="A96" s="16"/>
      <c r="B96" s="16" t="s">
        <v>196</v>
      </c>
      <c r="C96" s="37"/>
      <c r="D96" s="37"/>
      <c r="E96" s="37"/>
      <c r="F96" s="37"/>
      <c r="G96" s="37">
        <v>0</v>
      </c>
      <c r="H96" s="37"/>
      <c r="I96" s="37"/>
      <c r="J96" s="37"/>
      <c r="K96" s="37"/>
      <c r="L96" s="37">
        <v>0</v>
      </c>
      <c r="M96" s="38"/>
      <c r="N96" s="38"/>
      <c r="O96" s="38"/>
      <c r="P96" s="38"/>
      <c r="Q96" s="38">
        <v>0</v>
      </c>
      <c r="R96" s="38"/>
      <c r="S96" s="38"/>
      <c r="T96" s="38"/>
      <c r="U96" s="38"/>
      <c r="V96" s="37">
        <v>0</v>
      </c>
      <c r="W96" s="37"/>
      <c r="X96" s="37"/>
      <c r="Y96" s="37"/>
      <c r="Z96" s="37"/>
      <c r="AA96" s="37">
        <v>0</v>
      </c>
      <c r="AB96" s="37"/>
      <c r="AC96" s="37"/>
      <c r="AD96" s="37"/>
      <c r="AE96" s="37"/>
      <c r="AF96" s="37">
        <v>0</v>
      </c>
      <c r="AG96" s="37"/>
      <c r="AH96" s="37"/>
      <c r="AI96" s="50">
        <v>0</v>
      </c>
      <c r="AJ96" s="37">
        <v>2</v>
      </c>
      <c r="AK96" s="37"/>
      <c r="AL96" s="37"/>
      <c r="AM96" s="37"/>
      <c r="AN96" s="37">
        <v>2</v>
      </c>
      <c r="AO96" s="37"/>
      <c r="AP96" s="37"/>
      <c r="AQ96" s="37"/>
      <c r="AR96" s="37"/>
      <c r="AS96" s="37">
        <v>0</v>
      </c>
      <c r="AT96" s="65">
        <v>1.5</v>
      </c>
      <c r="AU96" s="37"/>
      <c r="AV96" s="37"/>
      <c r="AW96" s="37"/>
      <c r="AX96" s="37">
        <v>1.5</v>
      </c>
      <c r="AY96" s="37"/>
      <c r="AZ96" s="37"/>
      <c r="BA96" s="37"/>
      <c r="BB96" s="37"/>
      <c r="BC96" s="37">
        <v>0</v>
      </c>
      <c r="BD96" s="37"/>
      <c r="BE96" s="37"/>
      <c r="BF96" s="37"/>
      <c r="BG96" s="37"/>
      <c r="BH96" s="37">
        <v>0</v>
      </c>
      <c r="BI96" s="37"/>
      <c r="BJ96" s="37"/>
      <c r="BK96" s="37"/>
      <c r="BL96" s="37"/>
      <c r="BM96" s="37">
        <v>0</v>
      </c>
      <c r="BN96" s="37"/>
      <c r="BO96" s="37"/>
      <c r="BP96" s="50">
        <v>1.75</v>
      </c>
      <c r="BQ96" s="37"/>
      <c r="BR96" s="37"/>
      <c r="BS96" s="37"/>
      <c r="BT96" s="37"/>
      <c r="BU96" s="37">
        <v>0</v>
      </c>
      <c r="BV96" s="37"/>
      <c r="BW96" s="37"/>
      <c r="BX96" s="37"/>
      <c r="BY96" s="37"/>
      <c r="BZ96" s="37">
        <v>0</v>
      </c>
      <c r="CA96" s="37"/>
      <c r="CB96" s="37"/>
      <c r="CC96" s="37"/>
      <c r="CD96" s="37"/>
      <c r="CE96" s="37">
        <v>0</v>
      </c>
      <c r="CF96" s="50">
        <v>0</v>
      </c>
      <c r="CG96" s="37">
        <v>1.75</v>
      </c>
      <c r="CH96" s="37">
        <v>0</v>
      </c>
      <c r="CI96" s="37">
        <v>1.75</v>
      </c>
      <c r="CJ96" s="51"/>
    </row>
    <row r="97" spans="1:133" x14ac:dyDescent="0.65">
      <c r="A97" s="16"/>
      <c r="B97" s="16" t="s">
        <v>88</v>
      </c>
      <c r="C97" s="37"/>
      <c r="D97" s="37"/>
      <c r="E97" s="37"/>
      <c r="F97" s="37"/>
      <c r="G97" s="37">
        <v>0</v>
      </c>
      <c r="H97" s="37"/>
      <c r="I97" s="37"/>
      <c r="J97" s="37"/>
      <c r="K97" s="37"/>
      <c r="L97" s="37">
        <v>0</v>
      </c>
      <c r="M97" s="38"/>
      <c r="N97" s="38"/>
      <c r="O97" s="38"/>
      <c r="P97" s="38"/>
      <c r="Q97" s="38">
        <v>0</v>
      </c>
      <c r="R97" s="38"/>
      <c r="S97" s="38"/>
      <c r="T97" s="38"/>
      <c r="U97" s="38"/>
      <c r="V97" s="37">
        <v>0</v>
      </c>
      <c r="W97" s="37"/>
      <c r="X97" s="37"/>
      <c r="Y97" s="37"/>
      <c r="Z97" s="37"/>
      <c r="AA97" s="37">
        <v>0</v>
      </c>
      <c r="AB97" s="37"/>
      <c r="AC97" s="37"/>
      <c r="AD97" s="37"/>
      <c r="AE97" s="37"/>
      <c r="AF97" s="37">
        <v>0</v>
      </c>
      <c r="AG97" s="37"/>
      <c r="AH97" s="37"/>
      <c r="AI97" s="50">
        <v>0</v>
      </c>
      <c r="AJ97" s="37">
        <v>3.9166666666666665</v>
      </c>
      <c r="AK97" s="37"/>
      <c r="AL97" s="37"/>
      <c r="AM97" s="37"/>
      <c r="AN97" s="37">
        <v>3.9166666666666665</v>
      </c>
      <c r="AO97" s="37"/>
      <c r="AP97" s="37"/>
      <c r="AQ97" s="37"/>
      <c r="AR97" s="37"/>
      <c r="AS97" s="37">
        <v>0</v>
      </c>
      <c r="AT97" s="65">
        <v>3.4166666666666665</v>
      </c>
      <c r="AU97" s="37"/>
      <c r="AV97" s="37"/>
      <c r="AW97" s="37"/>
      <c r="AX97" s="37">
        <v>3.4166666666666665</v>
      </c>
      <c r="AY97" s="37"/>
      <c r="AZ97" s="37"/>
      <c r="BA97" s="37"/>
      <c r="BB97" s="37"/>
      <c r="BC97" s="37">
        <v>0</v>
      </c>
      <c r="BD97" s="37"/>
      <c r="BE97" s="37"/>
      <c r="BF97" s="37"/>
      <c r="BG97" s="37"/>
      <c r="BH97" s="37">
        <v>0</v>
      </c>
      <c r="BI97" s="37"/>
      <c r="BJ97" s="37"/>
      <c r="BK97" s="37"/>
      <c r="BL97" s="37"/>
      <c r="BM97" s="37">
        <v>0</v>
      </c>
      <c r="BN97" s="37"/>
      <c r="BO97" s="37"/>
      <c r="BP97" s="50">
        <v>3.6666666666666665</v>
      </c>
      <c r="BQ97" s="37"/>
      <c r="BR97" s="37"/>
      <c r="BS97" s="37"/>
      <c r="BT97" s="37"/>
      <c r="BU97" s="37">
        <v>0</v>
      </c>
      <c r="BV97" s="37"/>
      <c r="BW97" s="37"/>
      <c r="BX97" s="37"/>
      <c r="BY97" s="37"/>
      <c r="BZ97" s="37">
        <v>0</v>
      </c>
      <c r="CA97" s="37"/>
      <c r="CB97" s="37"/>
      <c r="CC97" s="37"/>
      <c r="CD97" s="37"/>
      <c r="CE97" s="37">
        <v>0</v>
      </c>
      <c r="CF97" s="50">
        <v>0</v>
      </c>
      <c r="CG97" s="37">
        <v>3.6666666666666665</v>
      </c>
      <c r="CH97" s="37">
        <v>0</v>
      </c>
      <c r="CI97" s="37">
        <v>3.6666666666666665</v>
      </c>
      <c r="CJ97" s="51"/>
    </row>
    <row r="98" spans="1:133" x14ac:dyDescent="0.65">
      <c r="A98" s="16"/>
      <c r="B98" s="16" t="s">
        <v>82</v>
      </c>
      <c r="C98" s="37"/>
      <c r="D98" s="37"/>
      <c r="E98" s="37"/>
      <c r="F98" s="37"/>
      <c r="G98" s="37">
        <v>0</v>
      </c>
      <c r="H98" s="37"/>
      <c r="I98" s="37"/>
      <c r="J98" s="37"/>
      <c r="K98" s="37"/>
      <c r="L98" s="37">
        <v>0</v>
      </c>
      <c r="M98" s="38"/>
      <c r="N98" s="38"/>
      <c r="O98" s="38"/>
      <c r="P98" s="38"/>
      <c r="Q98" s="38">
        <v>0</v>
      </c>
      <c r="R98" s="38"/>
      <c r="S98" s="38"/>
      <c r="T98" s="38"/>
      <c r="U98" s="38"/>
      <c r="V98" s="37">
        <v>0</v>
      </c>
      <c r="W98" s="37"/>
      <c r="X98" s="37"/>
      <c r="Y98" s="37"/>
      <c r="Z98" s="37"/>
      <c r="AA98" s="37">
        <v>0</v>
      </c>
      <c r="AB98" s="37"/>
      <c r="AC98" s="37"/>
      <c r="AD98" s="37"/>
      <c r="AE98" s="37"/>
      <c r="AF98" s="37">
        <v>0</v>
      </c>
      <c r="AG98" s="37"/>
      <c r="AH98" s="37"/>
      <c r="AI98" s="50">
        <v>0</v>
      </c>
      <c r="AJ98" s="37"/>
      <c r="AK98" s="37"/>
      <c r="AL98" s="37"/>
      <c r="AM98" s="37"/>
      <c r="AN98" s="37">
        <v>0</v>
      </c>
      <c r="AO98" s="37"/>
      <c r="AP98" s="37"/>
      <c r="AQ98" s="37"/>
      <c r="AR98" s="37"/>
      <c r="AS98" s="37">
        <v>0</v>
      </c>
      <c r="AT98" s="65"/>
      <c r="AU98" s="37"/>
      <c r="AV98" s="37"/>
      <c r="AW98" s="37"/>
      <c r="AX98" s="37">
        <v>0</v>
      </c>
      <c r="AY98" s="37"/>
      <c r="AZ98" s="37"/>
      <c r="BA98" s="37"/>
      <c r="BB98" s="37"/>
      <c r="BC98" s="37">
        <v>0</v>
      </c>
      <c r="BD98" s="37"/>
      <c r="BE98" s="37"/>
      <c r="BF98" s="37"/>
      <c r="BG98" s="37"/>
      <c r="BH98" s="37">
        <v>0</v>
      </c>
      <c r="BI98" s="37"/>
      <c r="BJ98" s="37"/>
      <c r="BK98" s="37"/>
      <c r="BL98" s="37"/>
      <c r="BM98" s="37">
        <v>0</v>
      </c>
      <c r="BN98" s="37"/>
      <c r="BO98" s="37"/>
      <c r="BP98" s="50">
        <v>0</v>
      </c>
      <c r="BQ98" s="37">
        <v>12.083333333333334</v>
      </c>
      <c r="BR98" s="37"/>
      <c r="BS98" s="37"/>
      <c r="BT98" s="37"/>
      <c r="BU98" s="37">
        <v>12.083333333333334</v>
      </c>
      <c r="BV98" s="37">
        <v>9</v>
      </c>
      <c r="BW98" s="37"/>
      <c r="BX98" s="37"/>
      <c r="BY98" s="37"/>
      <c r="BZ98" s="37">
        <v>9</v>
      </c>
      <c r="CA98" s="37"/>
      <c r="CB98" s="37"/>
      <c r="CC98" s="37"/>
      <c r="CD98" s="37"/>
      <c r="CE98" s="37">
        <v>0</v>
      </c>
      <c r="CF98" s="50">
        <v>10.541666666666668</v>
      </c>
      <c r="CG98" s="37">
        <v>10.541666666666668</v>
      </c>
      <c r="CH98" s="37">
        <v>0</v>
      </c>
      <c r="CI98" s="37">
        <v>10.541666666666668</v>
      </c>
      <c r="CJ98" s="51"/>
    </row>
    <row r="99" spans="1:133" s="35" customFormat="1" x14ac:dyDescent="0.65">
      <c r="A99" s="19"/>
      <c r="B99" s="19" t="s">
        <v>84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49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68">
        <v>0</v>
      </c>
      <c r="AU99" s="36">
        <v>0</v>
      </c>
      <c r="AV99" s="36">
        <v>1.25</v>
      </c>
      <c r="AW99" s="36">
        <v>0</v>
      </c>
      <c r="AX99" s="36">
        <v>1.25</v>
      </c>
      <c r="AY99" s="36">
        <v>0</v>
      </c>
      <c r="AZ99" s="36">
        <v>0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0</v>
      </c>
      <c r="BO99" s="36">
        <v>0</v>
      </c>
      <c r="BP99" s="49">
        <v>0.625</v>
      </c>
      <c r="BQ99" s="36">
        <v>0</v>
      </c>
      <c r="BR99" s="36">
        <v>0</v>
      </c>
      <c r="BS99" s="36">
        <v>0</v>
      </c>
      <c r="BT99" s="36">
        <v>0</v>
      </c>
      <c r="BU99" s="36">
        <v>0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0</v>
      </c>
      <c r="CB99" s="36">
        <v>0</v>
      </c>
      <c r="CC99" s="36">
        <v>0</v>
      </c>
      <c r="CD99" s="36">
        <v>0</v>
      </c>
      <c r="CE99" s="36">
        <v>0</v>
      </c>
      <c r="CF99" s="49">
        <v>0</v>
      </c>
      <c r="CG99" s="36">
        <v>0.625</v>
      </c>
      <c r="CH99" s="36">
        <v>0</v>
      </c>
      <c r="CI99" s="36">
        <v>0.625</v>
      </c>
      <c r="CJ99" s="51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</row>
    <row r="100" spans="1:133" x14ac:dyDescent="0.65">
      <c r="A100" s="16"/>
      <c r="B100" s="16" t="s">
        <v>226</v>
      </c>
      <c r="C100" s="37"/>
      <c r="D100" s="37"/>
      <c r="E100" s="37"/>
      <c r="F100" s="37"/>
      <c r="G100" s="37">
        <v>0</v>
      </c>
      <c r="H100" s="37"/>
      <c r="I100" s="37"/>
      <c r="J100" s="37"/>
      <c r="K100" s="37"/>
      <c r="L100" s="37">
        <v>0</v>
      </c>
      <c r="M100" s="38"/>
      <c r="N100" s="38"/>
      <c r="O100" s="38"/>
      <c r="P100" s="38"/>
      <c r="Q100" s="38">
        <v>0</v>
      </c>
      <c r="R100" s="38"/>
      <c r="S100" s="38"/>
      <c r="T100" s="38"/>
      <c r="U100" s="38"/>
      <c r="V100" s="37">
        <v>0</v>
      </c>
      <c r="W100" s="37"/>
      <c r="X100" s="37"/>
      <c r="Y100" s="37"/>
      <c r="Z100" s="37"/>
      <c r="AA100" s="37">
        <v>0</v>
      </c>
      <c r="AB100" s="37"/>
      <c r="AC100" s="37"/>
      <c r="AD100" s="37"/>
      <c r="AE100" s="37"/>
      <c r="AF100" s="37">
        <v>0</v>
      </c>
      <c r="AG100" s="37"/>
      <c r="AH100" s="37"/>
      <c r="AI100" s="50">
        <v>0</v>
      </c>
      <c r="AJ100" s="37"/>
      <c r="AK100" s="37"/>
      <c r="AL100" s="37"/>
      <c r="AM100" s="37"/>
      <c r="AN100" s="37">
        <v>0</v>
      </c>
      <c r="AO100" s="37"/>
      <c r="AP100" s="37"/>
      <c r="AQ100" s="37"/>
      <c r="AR100" s="37"/>
      <c r="AS100" s="37">
        <v>0</v>
      </c>
      <c r="AT100" s="65"/>
      <c r="AU100" s="38"/>
      <c r="AV100" s="37">
        <v>1.25</v>
      </c>
      <c r="AW100" s="37"/>
      <c r="AX100" s="37">
        <v>1.25</v>
      </c>
      <c r="AY100" s="37"/>
      <c r="AZ100" s="37"/>
      <c r="BA100" s="37"/>
      <c r="BB100" s="37"/>
      <c r="BC100" s="37">
        <v>0</v>
      </c>
      <c r="BD100" s="37"/>
      <c r="BE100" s="37"/>
      <c r="BF100" s="37"/>
      <c r="BG100" s="37"/>
      <c r="BH100" s="37">
        <v>0</v>
      </c>
      <c r="BI100" s="37"/>
      <c r="BJ100" s="37"/>
      <c r="BK100" s="37"/>
      <c r="BL100" s="37"/>
      <c r="BM100" s="37">
        <v>0</v>
      </c>
      <c r="BN100" s="37"/>
      <c r="BO100" s="37"/>
      <c r="BP100" s="50">
        <v>0.625</v>
      </c>
      <c r="BQ100" s="37"/>
      <c r="BR100" s="37"/>
      <c r="BS100" s="37"/>
      <c r="BT100" s="37"/>
      <c r="BU100" s="37">
        <v>0</v>
      </c>
      <c r="BV100" s="37"/>
      <c r="BW100" s="37"/>
      <c r="BX100" s="37"/>
      <c r="BY100" s="37"/>
      <c r="BZ100" s="37">
        <v>0</v>
      </c>
      <c r="CA100" s="37"/>
      <c r="CB100" s="37"/>
      <c r="CC100" s="37"/>
      <c r="CD100" s="37"/>
      <c r="CE100" s="37">
        <v>0</v>
      </c>
      <c r="CF100" s="50">
        <v>0</v>
      </c>
      <c r="CG100" s="37">
        <v>0.625</v>
      </c>
      <c r="CH100" s="37">
        <v>0</v>
      </c>
      <c r="CI100" s="37">
        <v>0.625</v>
      </c>
      <c r="CJ100" s="51"/>
    </row>
    <row r="101" spans="1:133" s="35" customFormat="1" x14ac:dyDescent="0.65">
      <c r="A101" s="19"/>
      <c r="B101" s="19" t="s">
        <v>87</v>
      </c>
      <c r="C101" s="36">
        <v>0</v>
      </c>
      <c r="D101" s="36">
        <v>0</v>
      </c>
      <c r="E101" s="36">
        <v>2.3333333333333335</v>
      </c>
      <c r="F101" s="36">
        <v>28.333333333333332</v>
      </c>
      <c r="G101" s="36">
        <v>30.666666666666664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40">
        <v>0</v>
      </c>
      <c r="N101" s="40">
        <v>0</v>
      </c>
      <c r="O101" s="40">
        <v>0.33333333333333331</v>
      </c>
      <c r="P101" s="40">
        <v>55.833333333333336</v>
      </c>
      <c r="Q101" s="40">
        <v>56.166666666666671</v>
      </c>
      <c r="R101" s="40">
        <v>0</v>
      </c>
      <c r="S101" s="40">
        <v>0</v>
      </c>
      <c r="T101" s="40">
        <v>0</v>
      </c>
      <c r="U101" s="40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49">
        <v>43.416666666666671</v>
      </c>
      <c r="AJ101" s="36">
        <v>0</v>
      </c>
      <c r="AK101" s="36">
        <v>0</v>
      </c>
      <c r="AL101" s="36">
        <v>16</v>
      </c>
      <c r="AM101" s="36">
        <v>0</v>
      </c>
      <c r="AN101" s="36">
        <v>16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68">
        <v>0</v>
      </c>
      <c r="AU101" s="36">
        <v>0</v>
      </c>
      <c r="AV101" s="36">
        <v>17.416666666666668</v>
      </c>
      <c r="AW101" s="36">
        <v>0</v>
      </c>
      <c r="AX101" s="36">
        <v>17.416666666666668</v>
      </c>
      <c r="AY101" s="36">
        <v>0</v>
      </c>
      <c r="AZ101" s="36">
        <v>0</v>
      </c>
      <c r="BA101" s="36">
        <v>0</v>
      </c>
      <c r="BB101" s="36">
        <v>0</v>
      </c>
      <c r="BC101" s="36">
        <v>0</v>
      </c>
      <c r="BD101" s="36">
        <v>0</v>
      </c>
      <c r="BE101" s="36">
        <v>0</v>
      </c>
      <c r="BF101" s="36">
        <v>0</v>
      </c>
      <c r="BG101" s="36">
        <v>0</v>
      </c>
      <c r="BH101" s="36">
        <v>0</v>
      </c>
      <c r="BI101" s="36">
        <v>0</v>
      </c>
      <c r="BJ101" s="36">
        <v>0</v>
      </c>
      <c r="BK101" s="36">
        <v>0</v>
      </c>
      <c r="BL101" s="36">
        <v>0</v>
      </c>
      <c r="BM101" s="36">
        <v>0</v>
      </c>
      <c r="BN101" s="36">
        <v>0</v>
      </c>
      <c r="BO101" s="36">
        <v>0</v>
      </c>
      <c r="BP101" s="49">
        <v>16.708333333333336</v>
      </c>
      <c r="BQ101" s="36">
        <v>0</v>
      </c>
      <c r="BR101" s="36">
        <v>0</v>
      </c>
      <c r="BS101" s="36">
        <v>0</v>
      </c>
      <c r="BT101" s="36">
        <v>0</v>
      </c>
      <c r="BU101" s="36">
        <v>0</v>
      </c>
      <c r="BV101" s="36">
        <v>0</v>
      </c>
      <c r="BW101" s="36">
        <v>0</v>
      </c>
      <c r="BX101" s="36">
        <v>0</v>
      </c>
      <c r="BY101" s="36">
        <v>0</v>
      </c>
      <c r="BZ101" s="36">
        <v>0</v>
      </c>
      <c r="CA101" s="36">
        <v>0</v>
      </c>
      <c r="CB101" s="36">
        <v>0</v>
      </c>
      <c r="CC101" s="36">
        <v>0</v>
      </c>
      <c r="CD101" s="36">
        <v>0</v>
      </c>
      <c r="CE101" s="36">
        <v>0</v>
      </c>
      <c r="CF101" s="49">
        <v>0</v>
      </c>
      <c r="CG101" s="36">
        <v>60.125000000000007</v>
      </c>
      <c r="CH101" s="36">
        <v>0</v>
      </c>
      <c r="CI101" s="36">
        <v>60.125000000000007</v>
      </c>
      <c r="CJ101" s="51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</row>
    <row r="102" spans="1:133" x14ac:dyDescent="0.65">
      <c r="A102" s="16"/>
      <c r="B102" s="16" t="s">
        <v>226</v>
      </c>
      <c r="C102" s="37"/>
      <c r="D102" s="37"/>
      <c r="E102" s="37">
        <v>2.3333333333333335</v>
      </c>
      <c r="F102" s="37">
        <v>28.333333333333332</v>
      </c>
      <c r="G102" s="37">
        <v>30.666666666666664</v>
      </c>
      <c r="H102" s="37"/>
      <c r="I102" s="37"/>
      <c r="J102" s="37"/>
      <c r="K102" s="37"/>
      <c r="L102" s="37">
        <v>0</v>
      </c>
      <c r="M102" s="38"/>
      <c r="N102" s="38"/>
      <c r="O102" s="38">
        <v>0.33333333333333331</v>
      </c>
      <c r="P102" s="38">
        <v>55.833333333333336</v>
      </c>
      <c r="Q102" s="38">
        <v>56.166666666666671</v>
      </c>
      <c r="R102" s="38"/>
      <c r="S102" s="38"/>
      <c r="T102" s="38"/>
      <c r="U102" s="38"/>
      <c r="V102" s="37">
        <v>0</v>
      </c>
      <c r="W102" s="37"/>
      <c r="X102" s="37"/>
      <c r="Y102" s="37"/>
      <c r="Z102" s="37"/>
      <c r="AA102" s="37">
        <v>0</v>
      </c>
      <c r="AB102" s="37"/>
      <c r="AC102" s="37"/>
      <c r="AD102" s="37"/>
      <c r="AE102" s="37"/>
      <c r="AF102" s="37">
        <v>0</v>
      </c>
      <c r="AG102" s="37"/>
      <c r="AH102" s="37"/>
      <c r="AI102" s="50">
        <v>43.416666666666671</v>
      </c>
      <c r="AJ102" s="37"/>
      <c r="AK102" s="37"/>
      <c r="AL102" s="37">
        <v>16</v>
      </c>
      <c r="AM102" s="37"/>
      <c r="AN102" s="37">
        <v>16</v>
      </c>
      <c r="AO102" s="37"/>
      <c r="AP102" s="37"/>
      <c r="AQ102" s="37"/>
      <c r="AR102" s="37"/>
      <c r="AS102" s="37">
        <v>0</v>
      </c>
      <c r="AT102" s="65"/>
      <c r="AU102" s="38"/>
      <c r="AV102" s="37">
        <v>17.416666666666668</v>
      </c>
      <c r="AW102" s="37"/>
      <c r="AX102" s="37">
        <v>17.416666666666668</v>
      </c>
      <c r="AY102" s="37"/>
      <c r="AZ102" s="37"/>
      <c r="BA102" s="37"/>
      <c r="BB102" s="37"/>
      <c r="BC102" s="37">
        <v>0</v>
      </c>
      <c r="BD102" s="37"/>
      <c r="BE102" s="37"/>
      <c r="BF102" s="37"/>
      <c r="BG102" s="37"/>
      <c r="BH102" s="37">
        <v>0</v>
      </c>
      <c r="BI102" s="37"/>
      <c r="BJ102" s="37"/>
      <c r="BK102" s="37"/>
      <c r="BL102" s="37"/>
      <c r="BM102" s="37">
        <v>0</v>
      </c>
      <c r="BN102" s="37"/>
      <c r="BO102" s="37"/>
      <c r="BP102" s="50">
        <v>16.708333333333336</v>
      </c>
      <c r="BQ102" s="37"/>
      <c r="BR102" s="37"/>
      <c r="BS102" s="37"/>
      <c r="BT102" s="37"/>
      <c r="BU102" s="37">
        <v>0</v>
      </c>
      <c r="BV102" s="37"/>
      <c r="BW102" s="37"/>
      <c r="BX102" s="37"/>
      <c r="BY102" s="37"/>
      <c r="BZ102" s="37">
        <v>0</v>
      </c>
      <c r="CA102" s="37"/>
      <c r="CB102" s="37"/>
      <c r="CC102" s="37"/>
      <c r="CD102" s="37"/>
      <c r="CE102" s="37">
        <v>0</v>
      </c>
      <c r="CF102" s="50">
        <v>0</v>
      </c>
      <c r="CG102" s="37">
        <v>60.125000000000007</v>
      </c>
      <c r="CH102" s="37">
        <v>0</v>
      </c>
      <c r="CI102" s="37">
        <v>60.125000000000007</v>
      </c>
      <c r="CJ102" s="51"/>
    </row>
    <row r="103" spans="1:133" s="35" customFormat="1" x14ac:dyDescent="0.65">
      <c r="A103" s="19"/>
      <c r="B103" s="19" t="s">
        <v>89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49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68">
        <v>0</v>
      </c>
      <c r="AU103" s="36">
        <v>0</v>
      </c>
      <c r="AV103" s="36">
        <v>0</v>
      </c>
      <c r="AW103" s="36">
        <v>0</v>
      </c>
      <c r="AX103" s="36">
        <v>0</v>
      </c>
      <c r="AY103" s="36">
        <v>0</v>
      </c>
      <c r="AZ103" s="36">
        <v>0</v>
      </c>
      <c r="BA103" s="36">
        <v>0</v>
      </c>
      <c r="BB103" s="36">
        <v>0</v>
      </c>
      <c r="BC103" s="36">
        <v>0</v>
      </c>
      <c r="BD103" s="36">
        <v>0</v>
      </c>
      <c r="BE103" s="36">
        <v>0</v>
      </c>
      <c r="BF103" s="36">
        <v>0</v>
      </c>
      <c r="BG103" s="36">
        <v>0</v>
      </c>
      <c r="BH103" s="36">
        <v>0</v>
      </c>
      <c r="BI103" s="36">
        <v>0</v>
      </c>
      <c r="BJ103" s="36">
        <v>0</v>
      </c>
      <c r="BK103" s="36">
        <v>0</v>
      </c>
      <c r="BL103" s="36">
        <v>0</v>
      </c>
      <c r="BM103" s="36">
        <v>0</v>
      </c>
      <c r="BN103" s="36">
        <v>0</v>
      </c>
      <c r="BO103" s="36">
        <v>0</v>
      </c>
      <c r="BP103" s="49">
        <v>0</v>
      </c>
      <c r="BQ103" s="36">
        <v>0</v>
      </c>
      <c r="BR103" s="36">
        <v>0</v>
      </c>
      <c r="BS103" s="36">
        <v>0</v>
      </c>
      <c r="BT103" s="36">
        <v>0</v>
      </c>
      <c r="BU103" s="36">
        <v>0</v>
      </c>
      <c r="BV103" s="36">
        <v>0</v>
      </c>
      <c r="BW103" s="36">
        <v>0</v>
      </c>
      <c r="BX103" s="36">
        <v>0</v>
      </c>
      <c r="BY103" s="36">
        <v>0</v>
      </c>
      <c r="BZ103" s="36">
        <v>0</v>
      </c>
      <c r="CA103" s="36">
        <v>0</v>
      </c>
      <c r="CB103" s="36">
        <v>0</v>
      </c>
      <c r="CC103" s="36">
        <v>0</v>
      </c>
      <c r="CD103" s="36">
        <v>0</v>
      </c>
      <c r="CE103" s="36">
        <v>0</v>
      </c>
      <c r="CF103" s="49">
        <v>0</v>
      </c>
      <c r="CG103" s="36">
        <v>0</v>
      </c>
      <c r="CH103" s="36">
        <v>0</v>
      </c>
      <c r="CI103" s="36">
        <v>0</v>
      </c>
      <c r="CJ103" s="51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</row>
    <row r="104" spans="1:133" x14ac:dyDescent="0.65">
      <c r="A104" s="16"/>
      <c r="B104" s="16" t="s">
        <v>226</v>
      </c>
      <c r="C104" s="37"/>
      <c r="D104" s="37"/>
      <c r="E104" s="37"/>
      <c r="F104" s="37"/>
      <c r="G104" s="37">
        <v>0</v>
      </c>
      <c r="H104" s="37"/>
      <c r="I104" s="37"/>
      <c r="J104" s="37"/>
      <c r="K104" s="37"/>
      <c r="L104" s="37">
        <v>0</v>
      </c>
      <c r="M104" s="38"/>
      <c r="N104" s="38"/>
      <c r="O104" s="38"/>
      <c r="P104" s="38"/>
      <c r="Q104" s="38">
        <v>0</v>
      </c>
      <c r="R104" s="38"/>
      <c r="S104" s="38"/>
      <c r="T104" s="38"/>
      <c r="U104" s="38"/>
      <c r="V104" s="37">
        <v>0</v>
      </c>
      <c r="W104" s="37"/>
      <c r="X104" s="37"/>
      <c r="Y104" s="37"/>
      <c r="Z104" s="37"/>
      <c r="AA104" s="37">
        <v>0</v>
      </c>
      <c r="AB104" s="37"/>
      <c r="AC104" s="37"/>
      <c r="AD104" s="37"/>
      <c r="AE104" s="37"/>
      <c r="AF104" s="37">
        <v>0</v>
      </c>
      <c r="AG104" s="37"/>
      <c r="AH104" s="37"/>
      <c r="AI104" s="50">
        <v>0</v>
      </c>
      <c r="AJ104" s="37"/>
      <c r="AK104" s="37"/>
      <c r="AL104" s="37"/>
      <c r="AM104" s="37"/>
      <c r="AN104" s="37">
        <v>0</v>
      </c>
      <c r="AO104" s="37"/>
      <c r="AP104" s="37"/>
      <c r="AQ104" s="37"/>
      <c r="AR104" s="37"/>
      <c r="AS104" s="37">
        <v>0</v>
      </c>
      <c r="AT104" s="65"/>
      <c r="AU104" s="37"/>
      <c r="AV104" s="37"/>
      <c r="AW104" s="37"/>
      <c r="AX104" s="37">
        <v>0</v>
      </c>
      <c r="AY104" s="37"/>
      <c r="AZ104" s="37"/>
      <c r="BA104" s="37"/>
      <c r="BB104" s="37"/>
      <c r="BC104" s="37">
        <v>0</v>
      </c>
      <c r="BD104" s="37"/>
      <c r="BE104" s="37"/>
      <c r="BF104" s="37"/>
      <c r="BG104" s="37"/>
      <c r="BH104" s="37">
        <v>0</v>
      </c>
      <c r="BI104" s="37"/>
      <c r="BJ104" s="37"/>
      <c r="BK104" s="37"/>
      <c r="BL104" s="37"/>
      <c r="BM104" s="37">
        <v>0</v>
      </c>
      <c r="BN104" s="37"/>
      <c r="BO104" s="37"/>
      <c r="BP104" s="50">
        <v>0</v>
      </c>
      <c r="BQ104" s="37"/>
      <c r="BR104" s="37"/>
      <c r="BS104" s="37"/>
      <c r="BT104" s="37"/>
      <c r="BU104" s="37">
        <v>0</v>
      </c>
      <c r="BV104" s="37"/>
      <c r="BW104" s="37"/>
      <c r="BX104" s="37"/>
      <c r="BY104" s="37"/>
      <c r="BZ104" s="37">
        <v>0</v>
      </c>
      <c r="CA104" s="37"/>
      <c r="CB104" s="37"/>
      <c r="CC104" s="37"/>
      <c r="CD104" s="37"/>
      <c r="CE104" s="37">
        <v>0</v>
      </c>
      <c r="CF104" s="50">
        <v>0</v>
      </c>
      <c r="CG104" s="37">
        <v>0</v>
      </c>
      <c r="CH104" s="37">
        <v>0</v>
      </c>
      <c r="CI104" s="37">
        <v>0</v>
      </c>
      <c r="CJ104" s="51"/>
    </row>
    <row r="105" spans="1:133" s="56" customFormat="1" x14ac:dyDescent="0.65">
      <c r="A105" s="19" t="s">
        <v>90</v>
      </c>
      <c r="B105" s="19"/>
      <c r="C105" s="40">
        <v>254.49999999999997</v>
      </c>
      <c r="D105" s="40">
        <v>0</v>
      </c>
      <c r="E105" s="40">
        <v>165.05555555555557</v>
      </c>
      <c r="F105" s="40">
        <v>552.27777777777783</v>
      </c>
      <c r="G105" s="36">
        <v>971.83333333333337</v>
      </c>
      <c r="H105" s="40">
        <v>0</v>
      </c>
      <c r="I105" s="40">
        <v>0</v>
      </c>
      <c r="J105" s="40">
        <v>0</v>
      </c>
      <c r="K105" s="40">
        <v>0</v>
      </c>
      <c r="L105" s="36">
        <v>0</v>
      </c>
      <c r="M105" s="40">
        <v>240.94444444444446</v>
      </c>
      <c r="N105" s="40">
        <v>0</v>
      </c>
      <c r="O105" s="40">
        <v>90.222222222222214</v>
      </c>
      <c r="P105" s="40">
        <v>367.72222222222223</v>
      </c>
      <c r="Q105" s="40">
        <v>698.8888888888888</v>
      </c>
      <c r="R105" s="40">
        <v>0</v>
      </c>
      <c r="S105" s="40">
        <v>0</v>
      </c>
      <c r="T105" s="40">
        <v>0</v>
      </c>
      <c r="U105" s="40">
        <v>0</v>
      </c>
      <c r="V105" s="36">
        <v>0</v>
      </c>
      <c r="W105" s="40">
        <v>22.722222222222221</v>
      </c>
      <c r="X105" s="40">
        <v>0</v>
      </c>
      <c r="Y105" s="40">
        <v>10.166666666666668</v>
      </c>
      <c r="Z105" s="40">
        <v>0</v>
      </c>
      <c r="AA105" s="36">
        <v>32.888888888888886</v>
      </c>
      <c r="AB105" s="40">
        <v>0</v>
      </c>
      <c r="AC105" s="40">
        <v>0</v>
      </c>
      <c r="AD105" s="40">
        <v>0</v>
      </c>
      <c r="AE105" s="40">
        <v>2.4615384615384617</v>
      </c>
      <c r="AF105" s="36">
        <v>2.4615384615384617</v>
      </c>
      <c r="AG105" s="40">
        <v>0</v>
      </c>
      <c r="AH105" s="40">
        <v>0</v>
      </c>
      <c r="AI105" s="49">
        <v>852.62606837606836</v>
      </c>
      <c r="AJ105" s="40">
        <v>41.75</v>
      </c>
      <c r="AK105" s="40">
        <v>0</v>
      </c>
      <c r="AL105" s="40">
        <v>6.5</v>
      </c>
      <c r="AM105" s="40">
        <v>0</v>
      </c>
      <c r="AN105" s="36">
        <v>48.25</v>
      </c>
      <c r="AO105" s="40">
        <v>0</v>
      </c>
      <c r="AP105" s="40">
        <v>0</v>
      </c>
      <c r="AQ105" s="40">
        <v>0</v>
      </c>
      <c r="AR105" s="40">
        <v>0</v>
      </c>
      <c r="AS105" s="36">
        <v>0</v>
      </c>
      <c r="AT105" s="69">
        <v>57.666666666666664</v>
      </c>
      <c r="AU105" s="40">
        <v>0</v>
      </c>
      <c r="AV105" s="40">
        <v>6.666666666666667</v>
      </c>
      <c r="AW105" s="40">
        <v>0.75</v>
      </c>
      <c r="AX105" s="36">
        <v>65.083333333333329</v>
      </c>
      <c r="AY105" s="40">
        <v>0</v>
      </c>
      <c r="AZ105" s="40">
        <v>0</v>
      </c>
      <c r="BA105" s="40">
        <v>0</v>
      </c>
      <c r="BB105" s="40">
        <v>0</v>
      </c>
      <c r="BC105" s="36">
        <v>0</v>
      </c>
      <c r="BD105" s="40">
        <v>5</v>
      </c>
      <c r="BE105" s="40">
        <v>0</v>
      </c>
      <c r="BF105" s="40">
        <v>0</v>
      </c>
      <c r="BG105" s="40">
        <v>0</v>
      </c>
      <c r="BH105" s="36">
        <v>5</v>
      </c>
      <c r="BI105" s="40">
        <v>0</v>
      </c>
      <c r="BJ105" s="40">
        <v>0</v>
      </c>
      <c r="BK105" s="40">
        <v>0</v>
      </c>
      <c r="BL105" s="40">
        <v>0</v>
      </c>
      <c r="BM105" s="36">
        <v>0</v>
      </c>
      <c r="BN105" s="40">
        <v>0</v>
      </c>
      <c r="BO105" s="40">
        <v>0</v>
      </c>
      <c r="BP105" s="49">
        <v>59.166666666666671</v>
      </c>
      <c r="BQ105" s="40">
        <v>11.833333333333334</v>
      </c>
      <c r="BR105" s="40">
        <v>0</v>
      </c>
      <c r="BS105" s="40">
        <v>0.5</v>
      </c>
      <c r="BT105" s="40">
        <v>0</v>
      </c>
      <c r="BU105" s="36">
        <v>12.333333333333334</v>
      </c>
      <c r="BV105" s="40">
        <v>12.916666666666664</v>
      </c>
      <c r="BW105" s="40">
        <v>0</v>
      </c>
      <c r="BX105" s="40">
        <v>0</v>
      </c>
      <c r="BY105" s="40">
        <v>0</v>
      </c>
      <c r="BZ105" s="36">
        <v>12.916666666666664</v>
      </c>
      <c r="CA105" s="40">
        <v>0</v>
      </c>
      <c r="CB105" s="40">
        <v>0</v>
      </c>
      <c r="CC105" s="40">
        <v>0</v>
      </c>
      <c r="CD105" s="40">
        <v>0</v>
      </c>
      <c r="CE105" s="36">
        <v>0</v>
      </c>
      <c r="CF105" s="49">
        <v>12.625</v>
      </c>
      <c r="CG105" s="36">
        <v>923.59722222222217</v>
      </c>
      <c r="CH105" s="36">
        <v>0.8205128205128206</v>
      </c>
      <c r="CI105" s="36">
        <v>924.41773504273488</v>
      </c>
      <c r="CJ105" s="54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</row>
    <row r="106" spans="1:133" s="35" customFormat="1" x14ac:dyDescent="0.65">
      <c r="A106" s="19"/>
      <c r="B106" s="19" t="s">
        <v>182</v>
      </c>
      <c r="C106" s="36">
        <v>50.611111111111114</v>
      </c>
      <c r="D106" s="36">
        <v>0</v>
      </c>
      <c r="E106" s="36">
        <v>14</v>
      </c>
      <c r="F106" s="36">
        <v>2.3333333333333335</v>
      </c>
      <c r="G106" s="36">
        <v>66.944444444444443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40">
        <v>45.055555555555557</v>
      </c>
      <c r="N106" s="40">
        <v>0</v>
      </c>
      <c r="O106" s="40">
        <v>0</v>
      </c>
      <c r="P106" s="40">
        <v>0</v>
      </c>
      <c r="Q106" s="40">
        <v>45.055555555555557</v>
      </c>
      <c r="R106" s="40">
        <v>0</v>
      </c>
      <c r="S106" s="40">
        <v>0</v>
      </c>
      <c r="T106" s="40">
        <v>0</v>
      </c>
      <c r="U106" s="40">
        <v>0</v>
      </c>
      <c r="V106" s="36">
        <v>0</v>
      </c>
      <c r="W106" s="36">
        <v>4.166666666666667</v>
      </c>
      <c r="X106" s="36">
        <v>0</v>
      </c>
      <c r="Y106" s="36">
        <v>1.5</v>
      </c>
      <c r="Z106" s="36">
        <v>0</v>
      </c>
      <c r="AA106" s="36">
        <v>5.666666666666667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49">
        <v>58.833333333333336</v>
      </c>
      <c r="AJ106" s="36">
        <v>1.9166666666666667</v>
      </c>
      <c r="AK106" s="36">
        <v>0</v>
      </c>
      <c r="AL106" s="36">
        <v>6.25</v>
      </c>
      <c r="AM106" s="36">
        <v>0</v>
      </c>
      <c r="AN106" s="36">
        <v>8.1666666666666661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68">
        <v>0.91666666666666663</v>
      </c>
      <c r="AU106" s="36">
        <v>0</v>
      </c>
      <c r="AV106" s="36">
        <v>6.25</v>
      </c>
      <c r="AW106" s="36">
        <v>0</v>
      </c>
      <c r="AX106" s="36">
        <v>7.166666666666667</v>
      </c>
      <c r="AY106" s="36">
        <v>0</v>
      </c>
      <c r="AZ106" s="36">
        <v>0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0</v>
      </c>
      <c r="BG106" s="36">
        <v>0</v>
      </c>
      <c r="BH106" s="36">
        <v>0</v>
      </c>
      <c r="BI106" s="36">
        <v>0</v>
      </c>
      <c r="BJ106" s="36">
        <v>0</v>
      </c>
      <c r="BK106" s="36">
        <v>0</v>
      </c>
      <c r="BL106" s="36">
        <v>0</v>
      </c>
      <c r="BM106" s="36">
        <v>0</v>
      </c>
      <c r="BN106" s="36">
        <v>0</v>
      </c>
      <c r="BO106" s="36">
        <v>0</v>
      </c>
      <c r="BP106" s="49">
        <v>7.6666666666666661</v>
      </c>
      <c r="BQ106" s="36">
        <v>4.666666666666667</v>
      </c>
      <c r="BR106" s="36">
        <v>0</v>
      </c>
      <c r="BS106" s="36">
        <v>0.5</v>
      </c>
      <c r="BT106" s="36">
        <v>0</v>
      </c>
      <c r="BU106" s="36">
        <v>5.166666666666667</v>
      </c>
      <c r="BV106" s="36">
        <v>3</v>
      </c>
      <c r="BW106" s="36">
        <v>0</v>
      </c>
      <c r="BX106" s="36">
        <v>0</v>
      </c>
      <c r="BY106" s="36">
        <v>0</v>
      </c>
      <c r="BZ106" s="36">
        <v>3</v>
      </c>
      <c r="CA106" s="36">
        <v>0</v>
      </c>
      <c r="CB106" s="36">
        <v>0</v>
      </c>
      <c r="CC106" s="36">
        <v>0</v>
      </c>
      <c r="CD106" s="36">
        <v>0</v>
      </c>
      <c r="CE106" s="36">
        <v>0</v>
      </c>
      <c r="CF106" s="49">
        <v>4.0833333333333339</v>
      </c>
      <c r="CG106" s="36">
        <v>70.583333333333329</v>
      </c>
      <c r="CH106" s="36">
        <v>0</v>
      </c>
      <c r="CI106" s="36">
        <v>70.583333333333329</v>
      </c>
      <c r="CJ106" s="51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</row>
    <row r="107" spans="1:133" x14ac:dyDescent="0.65">
      <c r="A107" s="16"/>
      <c r="B107" s="16" t="s">
        <v>91</v>
      </c>
      <c r="C107" s="37">
        <v>50.611111111111114</v>
      </c>
      <c r="D107" s="37"/>
      <c r="E107" s="37">
        <v>14</v>
      </c>
      <c r="F107" s="37">
        <v>2.3333333333333335</v>
      </c>
      <c r="G107" s="37">
        <v>66.944444444444443</v>
      </c>
      <c r="H107" s="37"/>
      <c r="I107" s="37"/>
      <c r="J107" s="37"/>
      <c r="K107" s="37"/>
      <c r="L107" s="37">
        <v>0</v>
      </c>
      <c r="M107" s="38">
        <v>45.055555555555557</v>
      </c>
      <c r="N107" s="38"/>
      <c r="O107" s="38"/>
      <c r="P107" s="38"/>
      <c r="Q107" s="38">
        <v>45.055555555555557</v>
      </c>
      <c r="R107" s="38"/>
      <c r="S107" s="38"/>
      <c r="T107" s="38"/>
      <c r="U107" s="38"/>
      <c r="V107" s="37">
        <v>0</v>
      </c>
      <c r="W107" s="37">
        <v>4.166666666666667</v>
      </c>
      <c r="X107" s="37"/>
      <c r="Y107" s="37">
        <v>1.5</v>
      </c>
      <c r="Z107" s="37"/>
      <c r="AA107" s="37">
        <v>5.666666666666667</v>
      </c>
      <c r="AB107" s="37"/>
      <c r="AC107" s="37"/>
      <c r="AD107" s="37"/>
      <c r="AE107" s="37"/>
      <c r="AF107" s="37">
        <v>0</v>
      </c>
      <c r="AG107" s="37"/>
      <c r="AH107" s="37"/>
      <c r="AI107" s="50">
        <v>58.833333333333336</v>
      </c>
      <c r="AJ107" s="37">
        <v>1.9166666666666667</v>
      </c>
      <c r="AK107" s="37"/>
      <c r="AL107" s="37">
        <v>6.25</v>
      </c>
      <c r="AM107" s="37"/>
      <c r="AN107" s="37">
        <v>8.1666666666666661</v>
      </c>
      <c r="AO107" s="37"/>
      <c r="AP107" s="37"/>
      <c r="AQ107" s="37"/>
      <c r="AR107" s="37"/>
      <c r="AS107" s="37">
        <v>0</v>
      </c>
      <c r="AT107" s="65">
        <v>0.91666666666666663</v>
      </c>
      <c r="AU107" s="37"/>
      <c r="AV107" s="37">
        <v>6.25</v>
      </c>
      <c r="AW107" s="37"/>
      <c r="AX107" s="37">
        <v>7.166666666666667</v>
      </c>
      <c r="AY107" s="37"/>
      <c r="AZ107" s="37"/>
      <c r="BA107" s="37"/>
      <c r="BB107" s="37"/>
      <c r="BC107" s="37">
        <v>0</v>
      </c>
      <c r="BD107" s="37"/>
      <c r="BE107" s="37"/>
      <c r="BF107" s="37"/>
      <c r="BG107" s="37"/>
      <c r="BH107" s="37">
        <v>0</v>
      </c>
      <c r="BI107" s="37"/>
      <c r="BJ107" s="37"/>
      <c r="BK107" s="37"/>
      <c r="BL107" s="37"/>
      <c r="BM107" s="37">
        <v>0</v>
      </c>
      <c r="BN107" s="37"/>
      <c r="BO107" s="37"/>
      <c r="BP107" s="50">
        <v>7.6666666666666661</v>
      </c>
      <c r="BQ107" s="37">
        <v>4.666666666666667</v>
      </c>
      <c r="BR107" s="37"/>
      <c r="BS107" s="37">
        <v>0.5</v>
      </c>
      <c r="BT107" s="37"/>
      <c r="BU107" s="37">
        <v>5.166666666666667</v>
      </c>
      <c r="BV107" s="37">
        <v>3</v>
      </c>
      <c r="BW107" s="37"/>
      <c r="BX107" s="37"/>
      <c r="BY107" s="37"/>
      <c r="BZ107" s="37">
        <v>3</v>
      </c>
      <c r="CA107" s="37"/>
      <c r="CB107" s="37"/>
      <c r="CC107" s="37"/>
      <c r="CD107" s="37"/>
      <c r="CE107" s="37">
        <v>0</v>
      </c>
      <c r="CF107" s="50">
        <v>4.0833333333333339</v>
      </c>
      <c r="CG107" s="37">
        <v>70.583333333333329</v>
      </c>
      <c r="CH107" s="37">
        <v>0</v>
      </c>
      <c r="CI107" s="37">
        <v>70.583333333333329</v>
      </c>
      <c r="CJ107" s="51"/>
    </row>
    <row r="108" spans="1:133" s="35" customFormat="1" x14ac:dyDescent="0.65">
      <c r="A108" s="19"/>
      <c r="B108" s="19" t="s">
        <v>92</v>
      </c>
      <c r="C108" s="36">
        <v>52.388888888888886</v>
      </c>
      <c r="D108" s="36">
        <v>0</v>
      </c>
      <c r="E108" s="36">
        <v>5.2777777777777777</v>
      </c>
      <c r="F108" s="36">
        <v>149.27777777777777</v>
      </c>
      <c r="G108" s="36">
        <v>206.94444444444443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40">
        <v>50.666666666666664</v>
      </c>
      <c r="N108" s="40">
        <v>0</v>
      </c>
      <c r="O108" s="40">
        <v>16</v>
      </c>
      <c r="P108" s="40">
        <v>20.388888888888889</v>
      </c>
      <c r="Q108" s="40">
        <v>87.055555555555543</v>
      </c>
      <c r="R108" s="40">
        <v>0</v>
      </c>
      <c r="S108" s="40">
        <v>0</v>
      </c>
      <c r="T108" s="40">
        <v>0</v>
      </c>
      <c r="U108" s="40">
        <v>0</v>
      </c>
      <c r="V108" s="36">
        <v>0</v>
      </c>
      <c r="W108" s="36">
        <v>0.88888888888888884</v>
      </c>
      <c r="X108" s="36">
        <v>0</v>
      </c>
      <c r="Y108" s="36">
        <v>1.1666666666666667</v>
      </c>
      <c r="Z108" s="36">
        <v>0</v>
      </c>
      <c r="AA108" s="36">
        <v>2.0555555555555554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49">
        <v>148.0277777777778</v>
      </c>
      <c r="AJ108" s="36">
        <v>2</v>
      </c>
      <c r="AK108" s="36">
        <v>0</v>
      </c>
      <c r="AL108" s="36">
        <v>0</v>
      </c>
      <c r="AM108" s="36">
        <v>0</v>
      </c>
      <c r="AN108" s="36">
        <v>2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68">
        <v>4.666666666666667</v>
      </c>
      <c r="AU108" s="36">
        <v>0</v>
      </c>
      <c r="AV108" s="36">
        <v>0.41666666666666669</v>
      </c>
      <c r="AW108" s="36">
        <v>0</v>
      </c>
      <c r="AX108" s="36">
        <v>5.0833333333333339</v>
      </c>
      <c r="AY108" s="36">
        <v>0</v>
      </c>
      <c r="AZ108" s="36">
        <v>0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0</v>
      </c>
      <c r="BG108" s="36">
        <v>0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49">
        <v>3.541666666666667</v>
      </c>
      <c r="BQ108" s="36">
        <v>0.75</v>
      </c>
      <c r="BR108" s="36">
        <v>0</v>
      </c>
      <c r="BS108" s="36">
        <v>0</v>
      </c>
      <c r="BT108" s="36">
        <v>0</v>
      </c>
      <c r="BU108" s="36">
        <v>0.75</v>
      </c>
      <c r="BV108" s="36">
        <v>1.0833333333333333</v>
      </c>
      <c r="BW108" s="36">
        <v>0</v>
      </c>
      <c r="BX108" s="36">
        <v>0</v>
      </c>
      <c r="BY108" s="36">
        <v>0</v>
      </c>
      <c r="BZ108" s="36">
        <v>1.0833333333333333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49">
        <v>0.91666666666666663</v>
      </c>
      <c r="CG108" s="36">
        <v>152.48611111111111</v>
      </c>
      <c r="CH108" s="36">
        <v>0</v>
      </c>
      <c r="CI108" s="36">
        <v>152.48611111111111</v>
      </c>
      <c r="CJ108" s="51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</row>
    <row r="109" spans="1:133" x14ac:dyDescent="0.65">
      <c r="A109" s="16"/>
      <c r="B109" s="16" t="s">
        <v>93</v>
      </c>
      <c r="C109" s="37">
        <v>52.388888888888886</v>
      </c>
      <c r="D109" s="37"/>
      <c r="E109" s="37">
        <v>5.2777777777777777</v>
      </c>
      <c r="F109" s="37">
        <v>149.27777777777777</v>
      </c>
      <c r="G109" s="37">
        <v>206.94444444444443</v>
      </c>
      <c r="H109" s="37"/>
      <c r="I109" s="37"/>
      <c r="J109" s="37"/>
      <c r="K109" s="37"/>
      <c r="L109" s="37">
        <v>0</v>
      </c>
      <c r="M109" s="38">
        <v>50.666666666666664</v>
      </c>
      <c r="N109" s="38"/>
      <c r="O109" s="38">
        <v>16</v>
      </c>
      <c r="P109" s="38">
        <v>20.388888888888889</v>
      </c>
      <c r="Q109" s="38">
        <v>87.055555555555543</v>
      </c>
      <c r="R109" s="38"/>
      <c r="S109" s="38"/>
      <c r="T109" s="38"/>
      <c r="U109" s="38"/>
      <c r="V109" s="37">
        <v>0</v>
      </c>
      <c r="W109" s="37">
        <v>0.88888888888888884</v>
      </c>
      <c r="X109" s="37"/>
      <c r="Y109" s="37"/>
      <c r="Z109" s="37"/>
      <c r="AA109" s="37">
        <v>0.88888888888888884</v>
      </c>
      <c r="AB109" s="37"/>
      <c r="AC109" s="37"/>
      <c r="AD109" s="37"/>
      <c r="AE109" s="37"/>
      <c r="AF109" s="37">
        <v>0</v>
      </c>
      <c r="AG109" s="37"/>
      <c r="AH109" s="37"/>
      <c r="AI109" s="50">
        <v>147.44444444444446</v>
      </c>
      <c r="AJ109" s="37"/>
      <c r="AK109" s="37"/>
      <c r="AL109" s="37"/>
      <c r="AM109" s="37"/>
      <c r="AN109" s="37">
        <v>0</v>
      </c>
      <c r="AO109" s="37"/>
      <c r="AP109" s="37"/>
      <c r="AQ109" s="37"/>
      <c r="AR109" s="37"/>
      <c r="AS109" s="37">
        <v>0</v>
      </c>
      <c r="AT109" s="65"/>
      <c r="AU109" s="37"/>
      <c r="AV109" s="37"/>
      <c r="AW109" s="37"/>
      <c r="AX109" s="37">
        <v>0</v>
      </c>
      <c r="AY109" s="37"/>
      <c r="AZ109" s="37"/>
      <c r="BA109" s="37"/>
      <c r="BB109" s="37"/>
      <c r="BC109" s="37">
        <v>0</v>
      </c>
      <c r="BD109" s="37"/>
      <c r="BE109" s="37"/>
      <c r="BF109" s="37"/>
      <c r="BG109" s="37"/>
      <c r="BH109" s="37">
        <v>0</v>
      </c>
      <c r="BI109" s="37"/>
      <c r="BJ109" s="37"/>
      <c r="BK109" s="37"/>
      <c r="BL109" s="37"/>
      <c r="BM109" s="37">
        <v>0</v>
      </c>
      <c r="BN109" s="37"/>
      <c r="BO109" s="37"/>
      <c r="BP109" s="50">
        <v>0</v>
      </c>
      <c r="BQ109" s="37"/>
      <c r="BR109" s="37"/>
      <c r="BS109" s="37"/>
      <c r="BT109" s="37"/>
      <c r="BU109" s="37">
        <v>0</v>
      </c>
      <c r="BV109" s="37"/>
      <c r="BW109" s="37"/>
      <c r="BX109" s="37"/>
      <c r="BY109" s="37"/>
      <c r="BZ109" s="37">
        <v>0</v>
      </c>
      <c r="CA109" s="37"/>
      <c r="CB109" s="37"/>
      <c r="CC109" s="37"/>
      <c r="CD109" s="37"/>
      <c r="CE109" s="37">
        <v>0</v>
      </c>
      <c r="CF109" s="50">
        <v>0</v>
      </c>
      <c r="CG109" s="37">
        <v>147.44444444444446</v>
      </c>
      <c r="CH109" s="37">
        <v>0</v>
      </c>
      <c r="CI109" s="37">
        <v>147.44444444444446</v>
      </c>
      <c r="CJ109" s="51"/>
    </row>
    <row r="110" spans="1:133" x14ac:dyDescent="0.65">
      <c r="A110" s="16"/>
      <c r="B110" s="16" t="s">
        <v>94</v>
      </c>
      <c r="C110" s="37"/>
      <c r="D110" s="37"/>
      <c r="E110" s="37"/>
      <c r="F110" s="37"/>
      <c r="G110" s="37">
        <v>0</v>
      </c>
      <c r="H110" s="37"/>
      <c r="I110" s="37"/>
      <c r="J110" s="37"/>
      <c r="K110" s="37"/>
      <c r="L110" s="37">
        <v>0</v>
      </c>
      <c r="M110" s="38"/>
      <c r="N110" s="38"/>
      <c r="O110" s="38"/>
      <c r="P110" s="38"/>
      <c r="Q110" s="38">
        <v>0</v>
      </c>
      <c r="R110" s="38"/>
      <c r="S110" s="38"/>
      <c r="T110" s="38"/>
      <c r="U110" s="38"/>
      <c r="V110" s="37">
        <v>0</v>
      </c>
      <c r="W110" s="37"/>
      <c r="X110" s="37"/>
      <c r="Y110" s="37">
        <v>1.1666666666666667</v>
      </c>
      <c r="Z110" s="37"/>
      <c r="AA110" s="37">
        <v>1.1666666666666667</v>
      </c>
      <c r="AB110" s="37"/>
      <c r="AC110" s="37"/>
      <c r="AD110" s="37"/>
      <c r="AE110" s="37"/>
      <c r="AF110" s="37">
        <v>0</v>
      </c>
      <c r="AG110" s="37"/>
      <c r="AH110" s="37"/>
      <c r="AI110" s="50">
        <v>0.58333333333333337</v>
      </c>
      <c r="AJ110" s="37">
        <v>2</v>
      </c>
      <c r="AK110" s="37"/>
      <c r="AL110" s="37"/>
      <c r="AM110" s="37"/>
      <c r="AN110" s="37">
        <v>2</v>
      </c>
      <c r="AO110" s="37"/>
      <c r="AP110" s="37"/>
      <c r="AQ110" s="37"/>
      <c r="AR110" s="37"/>
      <c r="AS110" s="37">
        <v>0</v>
      </c>
      <c r="AT110" s="65">
        <v>4.666666666666667</v>
      </c>
      <c r="AU110" s="37"/>
      <c r="AV110" s="37">
        <v>0.41666666666666669</v>
      </c>
      <c r="AW110" s="37"/>
      <c r="AX110" s="37">
        <v>5.0833333333333339</v>
      </c>
      <c r="AY110" s="37"/>
      <c r="AZ110" s="37"/>
      <c r="BA110" s="37"/>
      <c r="BB110" s="37"/>
      <c r="BC110" s="37">
        <v>0</v>
      </c>
      <c r="BD110" s="37"/>
      <c r="BE110" s="37"/>
      <c r="BF110" s="37"/>
      <c r="BG110" s="37"/>
      <c r="BH110" s="37">
        <v>0</v>
      </c>
      <c r="BI110" s="37"/>
      <c r="BJ110" s="37"/>
      <c r="BK110" s="37"/>
      <c r="BL110" s="37"/>
      <c r="BM110" s="37">
        <v>0</v>
      </c>
      <c r="BN110" s="37"/>
      <c r="BO110" s="37"/>
      <c r="BP110" s="50">
        <v>3.541666666666667</v>
      </c>
      <c r="BQ110" s="37">
        <v>0.75</v>
      </c>
      <c r="BR110" s="37"/>
      <c r="BS110" s="37"/>
      <c r="BT110" s="37"/>
      <c r="BU110" s="37">
        <v>0.75</v>
      </c>
      <c r="BV110" s="37">
        <v>1.0833333333333333</v>
      </c>
      <c r="BW110" s="37"/>
      <c r="BX110" s="37"/>
      <c r="BY110" s="37"/>
      <c r="BZ110" s="37">
        <v>1.0833333333333333</v>
      </c>
      <c r="CA110" s="37"/>
      <c r="CB110" s="37"/>
      <c r="CC110" s="37"/>
      <c r="CD110" s="37"/>
      <c r="CE110" s="37">
        <v>0</v>
      </c>
      <c r="CF110" s="50">
        <v>0.91666666666666663</v>
      </c>
      <c r="CG110" s="37">
        <v>5.041666666666667</v>
      </c>
      <c r="CH110" s="37">
        <v>0</v>
      </c>
      <c r="CI110" s="37">
        <v>5.041666666666667</v>
      </c>
      <c r="CJ110" s="51"/>
    </row>
    <row r="111" spans="1:133" x14ac:dyDescent="0.65">
      <c r="A111" s="16"/>
      <c r="B111" s="16" t="s">
        <v>95</v>
      </c>
      <c r="C111" s="37"/>
      <c r="D111" s="37"/>
      <c r="E111" s="37"/>
      <c r="F111" s="37"/>
      <c r="G111" s="37">
        <v>0</v>
      </c>
      <c r="H111" s="37"/>
      <c r="I111" s="37"/>
      <c r="J111" s="37"/>
      <c r="K111" s="37"/>
      <c r="L111" s="37">
        <v>0</v>
      </c>
      <c r="M111" s="38"/>
      <c r="N111" s="38"/>
      <c r="O111" s="38"/>
      <c r="P111" s="38"/>
      <c r="Q111" s="38">
        <v>0</v>
      </c>
      <c r="R111" s="38"/>
      <c r="S111" s="38"/>
      <c r="T111" s="38"/>
      <c r="U111" s="38"/>
      <c r="V111" s="37">
        <v>0</v>
      </c>
      <c r="W111" s="37"/>
      <c r="X111" s="37"/>
      <c r="Y111" s="37"/>
      <c r="Z111" s="37"/>
      <c r="AA111" s="37">
        <v>0</v>
      </c>
      <c r="AB111" s="37"/>
      <c r="AC111" s="37"/>
      <c r="AD111" s="37"/>
      <c r="AE111" s="37"/>
      <c r="AF111" s="37">
        <v>0</v>
      </c>
      <c r="AG111" s="37"/>
      <c r="AH111" s="37"/>
      <c r="AI111" s="50">
        <v>0</v>
      </c>
      <c r="AJ111" s="37"/>
      <c r="AK111" s="37"/>
      <c r="AL111" s="37"/>
      <c r="AM111" s="37"/>
      <c r="AN111" s="37">
        <v>0</v>
      </c>
      <c r="AO111" s="37"/>
      <c r="AP111" s="37"/>
      <c r="AQ111" s="37"/>
      <c r="AR111" s="37"/>
      <c r="AS111" s="37">
        <v>0</v>
      </c>
      <c r="AT111" s="65"/>
      <c r="AU111" s="37"/>
      <c r="AV111" s="37"/>
      <c r="AW111" s="37"/>
      <c r="AX111" s="37">
        <v>0</v>
      </c>
      <c r="AY111" s="37"/>
      <c r="AZ111" s="37"/>
      <c r="BA111" s="37"/>
      <c r="BB111" s="37"/>
      <c r="BC111" s="37">
        <v>0</v>
      </c>
      <c r="BD111" s="37"/>
      <c r="BE111" s="37"/>
      <c r="BF111" s="37"/>
      <c r="BG111" s="37"/>
      <c r="BH111" s="37">
        <v>0</v>
      </c>
      <c r="BI111" s="37"/>
      <c r="BJ111" s="37"/>
      <c r="BK111" s="37"/>
      <c r="BL111" s="37"/>
      <c r="BM111" s="37">
        <v>0</v>
      </c>
      <c r="BN111" s="37"/>
      <c r="BO111" s="37"/>
      <c r="BP111" s="50">
        <v>0</v>
      </c>
      <c r="BQ111" s="37"/>
      <c r="BR111" s="37"/>
      <c r="BS111" s="37"/>
      <c r="BT111" s="37"/>
      <c r="BU111" s="37">
        <v>0</v>
      </c>
      <c r="BV111" s="37"/>
      <c r="BW111" s="37"/>
      <c r="BX111" s="37"/>
      <c r="BY111" s="37"/>
      <c r="BZ111" s="37">
        <v>0</v>
      </c>
      <c r="CA111" s="37"/>
      <c r="CB111" s="37"/>
      <c r="CC111" s="37"/>
      <c r="CD111" s="37"/>
      <c r="CE111" s="37">
        <v>0</v>
      </c>
      <c r="CF111" s="50">
        <v>0</v>
      </c>
      <c r="CG111" s="37">
        <v>0</v>
      </c>
      <c r="CH111" s="37">
        <v>0</v>
      </c>
      <c r="CI111" s="37">
        <v>0</v>
      </c>
      <c r="CJ111" s="51"/>
    </row>
    <row r="112" spans="1:133" s="35" customFormat="1" x14ac:dyDescent="0.65">
      <c r="A112" s="19"/>
      <c r="B112" s="19" t="s">
        <v>96</v>
      </c>
      <c r="C112" s="36">
        <v>110.83333333333333</v>
      </c>
      <c r="D112" s="36">
        <v>0</v>
      </c>
      <c r="E112" s="36">
        <v>27.333333333333332</v>
      </c>
      <c r="F112" s="36">
        <v>153.83333333333334</v>
      </c>
      <c r="G112" s="36">
        <v>292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40">
        <v>123.72222222222223</v>
      </c>
      <c r="N112" s="40">
        <v>0</v>
      </c>
      <c r="O112" s="40">
        <v>45.888888888888886</v>
      </c>
      <c r="P112" s="40">
        <v>112.38888888888889</v>
      </c>
      <c r="Q112" s="40">
        <v>282</v>
      </c>
      <c r="R112" s="40">
        <v>0</v>
      </c>
      <c r="S112" s="40">
        <v>0</v>
      </c>
      <c r="T112" s="40">
        <v>0</v>
      </c>
      <c r="U112" s="40">
        <v>0</v>
      </c>
      <c r="V112" s="36">
        <v>0</v>
      </c>
      <c r="W112" s="36">
        <v>0</v>
      </c>
      <c r="X112" s="36">
        <v>0</v>
      </c>
      <c r="Y112" s="36">
        <v>1</v>
      </c>
      <c r="Z112" s="36">
        <v>0</v>
      </c>
      <c r="AA112" s="36">
        <v>1</v>
      </c>
      <c r="AB112" s="36">
        <v>0</v>
      </c>
      <c r="AC112" s="36">
        <v>0</v>
      </c>
      <c r="AD112" s="36">
        <v>0</v>
      </c>
      <c r="AE112" s="36">
        <v>2.4615384615384617</v>
      </c>
      <c r="AF112" s="36">
        <v>2.4615384615384617</v>
      </c>
      <c r="AG112" s="36">
        <v>0</v>
      </c>
      <c r="AH112" s="36">
        <v>0</v>
      </c>
      <c r="AI112" s="49">
        <v>288.32051282051282</v>
      </c>
      <c r="AJ112" s="36">
        <v>16.25</v>
      </c>
      <c r="AK112" s="36">
        <v>0</v>
      </c>
      <c r="AL112" s="36">
        <v>0</v>
      </c>
      <c r="AM112" s="36">
        <v>0</v>
      </c>
      <c r="AN112" s="36">
        <v>16.25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68">
        <v>15.166666666666668</v>
      </c>
      <c r="AU112" s="36">
        <v>0</v>
      </c>
      <c r="AV112" s="36">
        <v>0</v>
      </c>
      <c r="AW112" s="36">
        <v>0.5</v>
      </c>
      <c r="AX112" s="36">
        <v>15.666666666666668</v>
      </c>
      <c r="AY112" s="36">
        <v>0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49">
        <v>15.958333333333332</v>
      </c>
      <c r="BQ112" s="36">
        <v>3.25</v>
      </c>
      <c r="BR112" s="36">
        <v>0</v>
      </c>
      <c r="BS112" s="36">
        <v>0</v>
      </c>
      <c r="BT112" s="36">
        <v>0</v>
      </c>
      <c r="BU112" s="36">
        <v>3.25</v>
      </c>
      <c r="BV112" s="36">
        <v>4</v>
      </c>
      <c r="BW112" s="36">
        <v>0</v>
      </c>
      <c r="BX112" s="36">
        <v>0</v>
      </c>
      <c r="BY112" s="36">
        <v>0</v>
      </c>
      <c r="BZ112" s="36">
        <v>4</v>
      </c>
      <c r="CA112" s="36">
        <v>0</v>
      </c>
      <c r="CB112" s="36">
        <v>0</v>
      </c>
      <c r="CC112" s="36">
        <v>0</v>
      </c>
      <c r="CD112" s="36">
        <v>0</v>
      </c>
      <c r="CE112" s="36">
        <v>0</v>
      </c>
      <c r="CF112" s="49">
        <v>3.625</v>
      </c>
      <c r="CG112" s="36">
        <v>307.08333333333331</v>
      </c>
      <c r="CH112" s="36">
        <v>0.8205128205128206</v>
      </c>
      <c r="CI112" s="36">
        <v>307.90384615384613</v>
      </c>
      <c r="CJ112" s="51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</row>
    <row r="113" spans="1:133" x14ac:dyDescent="0.65">
      <c r="A113" s="16"/>
      <c r="B113" s="16" t="s">
        <v>97</v>
      </c>
      <c r="C113" s="37">
        <v>110.83333333333333</v>
      </c>
      <c r="D113" s="37"/>
      <c r="E113" s="37">
        <v>27.333333333333332</v>
      </c>
      <c r="F113" s="37">
        <v>153.83333333333334</v>
      </c>
      <c r="G113" s="37">
        <v>292</v>
      </c>
      <c r="H113" s="37"/>
      <c r="I113" s="37"/>
      <c r="J113" s="37"/>
      <c r="K113" s="37"/>
      <c r="L113" s="37">
        <v>0</v>
      </c>
      <c r="M113" s="38">
        <v>123.72222222222223</v>
      </c>
      <c r="N113" s="38"/>
      <c r="O113" s="38">
        <v>45.888888888888886</v>
      </c>
      <c r="P113" s="38">
        <v>112.38888888888889</v>
      </c>
      <c r="Q113" s="38">
        <v>282</v>
      </c>
      <c r="R113" s="38"/>
      <c r="S113" s="38"/>
      <c r="T113" s="38"/>
      <c r="U113" s="38"/>
      <c r="V113" s="37">
        <v>0</v>
      </c>
      <c r="W113" s="37"/>
      <c r="X113" s="37"/>
      <c r="Y113" s="37">
        <v>1</v>
      </c>
      <c r="Z113" s="37"/>
      <c r="AA113" s="37">
        <v>1</v>
      </c>
      <c r="AB113" s="37"/>
      <c r="AC113" s="37"/>
      <c r="AD113" s="37"/>
      <c r="AE113" s="37">
        <v>2.4615384615384617</v>
      </c>
      <c r="AF113" s="37">
        <v>2.4615384615384617</v>
      </c>
      <c r="AG113" s="37"/>
      <c r="AH113" s="37"/>
      <c r="AI113" s="50">
        <v>288.32051282051282</v>
      </c>
      <c r="AJ113" s="37">
        <v>12.916666666666666</v>
      </c>
      <c r="AK113" s="37"/>
      <c r="AL113" s="37"/>
      <c r="AM113" s="37"/>
      <c r="AN113" s="37">
        <v>12.916666666666666</v>
      </c>
      <c r="AO113" s="37"/>
      <c r="AP113" s="37"/>
      <c r="AQ113" s="37"/>
      <c r="AR113" s="37"/>
      <c r="AS113" s="37">
        <v>0</v>
      </c>
      <c r="AT113" s="65">
        <v>11.083333333333334</v>
      </c>
      <c r="AU113" s="37"/>
      <c r="AV113" s="37"/>
      <c r="AW113" s="37">
        <v>0.5</v>
      </c>
      <c r="AX113" s="37">
        <v>11.583333333333334</v>
      </c>
      <c r="AY113" s="37"/>
      <c r="AZ113" s="37"/>
      <c r="BA113" s="37"/>
      <c r="BB113" s="37"/>
      <c r="BC113" s="37">
        <v>0</v>
      </c>
      <c r="BD113" s="37"/>
      <c r="BE113" s="37"/>
      <c r="BF113" s="37"/>
      <c r="BG113" s="37"/>
      <c r="BH113" s="37">
        <v>0</v>
      </c>
      <c r="BI113" s="37"/>
      <c r="BJ113" s="37"/>
      <c r="BK113" s="37"/>
      <c r="BL113" s="37"/>
      <c r="BM113" s="37">
        <v>0</v>
      </c>
      <c r="BN113" s="37"/>
      <c r="BO113" s="37"/>
      <c r="BP113" s="50">
        <v>12.25</v>
      </c>
      <c r="BQ113" s="37">
        <v>2.75</v>
      </c>
      <c r="BR113" s="37"/>
      <c r="BS113" s="37"/>
      <c r="BT113" s="37"/>
      <c r="BU113" s="37">
        <v>2.75</v>
      </c>
      <c r="BV113" s="37">
        <v>3.25</v>
      </c>
      <c r="BW113" s="37"/>
      <c r="BX113" s="37"/>
      <c r="BY113" s="37"/>
      <c r="BZ113" s="37">
        <v>3.25</v>
      </c>
      <c r="CA113" s="37"/>
      <c r="CB113" s="37"/>
      <c r="CC113" s="37"/>
      <c r="CD113" s="37"/>
      <c r="CE113" s="37">
        <v>0</v>
      </c>
      <c r="CF113" s="50">
        <v>3</v>
      </c>
      <c r="CG113" s="37">
        <v>302.75</v>
      </c>
      <c r="CH113" s="37">
        <v>0.8205128205128206</v>
      </c>
      <c r="CI113" s="37">
        <v>303.57051282051282</v>
      </c>
      <c r="CJ113" s="51"/>
    </row>
    <row r="114" spans="1:133" x14ac:dyDescent="0.65">
      <c r="A114" s="16"/>
      <c r="B114" s="16" t="s">
        <v>98</v>
      </c>
      <c r="C114" s="37"/>
      <c r="D114" s="37"/>
      <c r="E114" s="37"/>
      <c r="F114" s="37"/>
      <c r="G114" s="37">
        <v>0</v>
      </c>
      <c r="H114" s="37"/>
      <c r="I114" s="37"/>
      <c r="J114" s="37"/>
      <c r="K114" s="37"/>
      <c r="L114" s="37">
        <v>0</v>
      </c>
      <c r="M114" s="38"/>
      <c r="N114" s="38"/>
      <c r="O114" s="38"/>
      <c r="P114" s="38"/>
      <c r="Q114" s="38">
        <v>0</v>
      </c>
      <c r="R114" s="38"/>
      <c r="S114" s="38"/>
      <c r="T114" s="38"/>
      <c r="U114" s="38"/>
      <c r="V114" s="37">
        <v>0</v>
      </c>
      <c r="W114" s="37"/>
      <c r="X114" s="37"/>
      <c r="Y114" s="37"/>
      <c r="Z114" s="37"/>
      <c r="AA114" s="37">
        <v>0</v>
      </c>
      <c r="AB114" s="37"/>
      <c r="AC114" s="37"/>
      <c r="AD114" s="37"/>
      <c r="AE114" s="37"/>
      <c r="AF114" s="37">
        <v>0</v>
      </c>
      <c r="AG114" s="37"/>
      <c r="AH114" s="37"/>
      <c r="AI114" s="50">
        <v>0</v>
      </c>
      <c r="AJ114" s="37">
        <v>3.3333333333333335</v>
      </c>
      <c r="AK114" s="37"/>
      <c r="AL114" s="37"/>
      <c r="AM114" s="37"/>
      <c r="AN114" s="37">
        <v>3.3333333333333335</v>
      </c>
      <c r="AO114" s="37"/>
      <c r="AP114" s="37"/>
      <c r="AQ114" s="37"/>
      <c r="AR114" s="37"/>
      <c r="AS114" s="37">
        <v>0</v>
      </c>
      <c r="AT114" s="65">
        <v>4.083333333333333</v>
      </c>
      <c r="AU114" s="37"/>
      <c r="AV114" s="37"/>
      <c r="AW114" s="37"/>
      <c r="AX114" s="37">
        <v>4.083333333333333</v>
      </c>
      <c r="AY114" s="37"/>
      <c r="AZ114" s="37"/>
      <c r="BA114" s="37"/>
      <c r="BB114" s="37"/>
      <c r="BC114" s="37">
        <v>0</v>
      </c>
      <c r="BD114" s="37"/>
      <c r="BE114" s="37"/>
      <c r="BF114" s="37"/>
      <c r="BG114" s="37"/>
      <c r="BH114" s="37">
        <v>0</v>
      </c>
      <c r="BI114" s="37"/>
      <c r="BJ114" s="37"/>
      <c r="BK114" s="37"/>
      <c r="BL114" s="37"/>
      <c r="BM114" s="37">
        <v>0</v>
      </c>
      <c r="BN114" s="37"/>
      <c r="BO114" s="37"/>
      <c r="BP114" s="50">
        <v>3.708333333333333</v>
      </c>
      <c r="BQ114" s="37">
        <v>0.5</v>
      </c>
      <c r="BR114" s="37"/>
      <c r="BS114" s="37"/>
      <c r="BT114" s="37"/>
      <c r="BU114" s="37">
        <v>0.5</v>
      </c>
      <c r="BV114" s="37">
        <v>0.75</v>
      </c>
      <c r="BW114" s="37"/>
      <c r="BX114" s="37"/>
      <c r="BY114" s="37"/>
      <c r="BZ114" s="37">
        <v>0.75</v>
      </c>
      <c r="CA114" s="37"/>
      <c r="CB114" s="37"/>
      <c r="CC114" s="37"/>
      <c r="CD114" s="37"/>
      <c r="CE114" s="37">
        <v>0</v>
      </c>
      <c r="CF114" s="50">
        <v>0.625</v>
      </c>
      <c r="CG114" s="37">
        <v>4.333333333333333</v>
      </c>
      <c r="CH114" s="37">
        <v>0</v>
      </c>
      <c r="CI114" s="37">
        <v>4.333333333333333</v>
      </c>
      <c r="CJ114" s="51"/>
    </row>
    <row r="115" spans="1:133" s="35" customFormat="1" x14ac:dyDescent="0.65">
      <c r="A115" s="19"/>
      <c r="B115" s="19" t="s">
        <v>99</v>
      </c>
      <c r="C115" s="36">
        <v>40.666666666666664</v>
      </c>
      <c r="D115" s="36">
        <v>0</v>
      </c>
      <c r="E115" s="36">
        <v>112.11111111111111</v>
      </c>
      <c r="F115" s="36">
        <v>145.5</v>
      </c>
      <c r="G115" s="36">
        <v>298.27777777777777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40">
        <v>21.5</v>
      </c>
      <c r="N115" s="40">
        <v>0</v>
      </c>
      <c r="O115" s="40">
        <v>9</v>
      </c>
      <c r="P115" s="40">
        <v>138.16666666666666</v>
      </c>
      <c r="Q115" s="40">
        <v>168.66666666666666</v>
      </c>
      <c r="R115" s="40">
        <v>0</v>
      </c>
      <c r="S115" s="40">
        <v>0</v>
      </c>
      <c r="T115" s="40">
        <v>0</v>
      </c>
      <c r="U115" s="40">
        <v>0</v>
      </c>
      <c r="V115" s="36">
        <v>0</v>
      </c>
      <c r="W115" s="36">
        <v>17.666666666666668</v>
      </c>
      <c r="X115" s="36">
        <v>0</v>
      </c>
      <c r="Y115" s="36">
        <v>0.83333333333333337</v>
      </c>
      <c r="Z115" s="36">
        <v>0</v>
      </c>
      <c r="AA115" s="36">
        <v>18.5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49">
        <v>242.72222222222223</v>
      </c>
      <c r="AJ115" s="36">
        <v>9.0833333333333339</v>
      </c>
      <c r="AK115" s="36">
        <v>0</v>
      </c>
      <c r="AL115" s="36">
        <v>0.25</v>
      </c>
      <c r="AM115" s="36">
        <v>0</v>
      </c>
      <c r="AN115" s="36">
        <v>9.3333333333333339</v>
      </c>
      <c r="AO115" s="36">
        <v>0</v>
      </c>
      <c r="AP115" s="36">
        <v>0</v>
      </c>
      <c r="AQ115" s="36">
        <v>0</v>
      </c>
      <c r="AR115" s="36">
        <v>0</v>
      </c>
      <c r="AS115" s="36">
        <v>0</v>
      </c>
      <c r="AT115" s="68">
        <v>22.583333333333332</v>
      </c>
      <c r="AU115" s="36">
        <v>0</v>
      </c>
      <c r="AV115" s="36">
        <v>0</v>
      </c>
      <c r="AW115" s="36">
        <v>0</v>
      </c>
      <c r="AX115" s="36">
        <v>22.583333333333332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5</v>
      </c>
      <c r="BE115" s="36">
        <v>0</v>
      </c>
      <c r="BF115" s="36">
        <v>0</v>
      </c>
      <c r="BG115" s="36">
        <v>0</v>
      </c>
      <c r="BH115" s="36">
        <v>5</v>
      </c>
      <c r="BI115" s="36">
        <v>0</v>
      </c>
      <c r="BJ115" s="36">
        <v>0</v>
      </c>
      <c r="BK115" s="36">
        <v>0</v>
      </c>
      <c r="BL115" s="36">
        <v>0</v>
      </c>
      <c r="BM115" s="36">
        <v>0</v>
      </c>
      <c r="BN115" s="36">
        <v>0</v>
      </c>
      <c r="BO115" s="36">
        <v>0</v>
      </c>
      <c r="BP115" s="49">
        <v>18.458333333333332</v>
      </c>
      <c r="BQ115" s="36">
        <v>1.6666666666666667</v>
      </c>
      <c r="BR115" s="36">
        <v>0</v>
      </c>
      <c r="BS115" s="36">
        <v>0</v>
      </c>
      <c r="BT115" s="36">
        <v>0</v>
      </c>
      <c r="BU115" s="36">
        <v>1.6666666666666667</v>
      </c>
      <c r="BV115" s="36">
        <v>3.4166666666666665</v>
      </c>
      <c r="BW115" s="36">
        <v>0</v>
      </c>
      <c r="BX115" s="36">
        <v>0</v>
      </c>
      <c r="BY115" s="36">
        <v>0</v>
      </c>
      <c r="BZ115" s="36">
        <v>3.4166666666666665</v>
      </c>
      <c r="CA115" s="36">
        <v>0</v>
      </c>
      <c r="CB115" s="36">
        <v>0</v>
      </c>
      <c r="CC115" s="36">
        <v>0</v>
      </c>
      <c r="CD115" s="36">
        <v>0</v>
      </c>
      <c r="CE115" s="36">
        <v>0</v>
      </c>
      <c r="CF115" s="49">
        <v>2.5416666666666665</v>
      </c>
      <c r="CG115" s="36">
        <v>263.72222222222223</v>
      </c>
      <c r="CH115" s="36">
        <v>0</v>
      </c>
      <c r="CI115" s="36">
        <v>263.72222222222223</v>
      </c>
      <c r="CJ115" s="51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</row>
    <row r="116" spans="1:133" x14ac:dyDescent="0.65">
      <c r="A116" s="16"/>
      <c r="B116" s="16" t="s">
        <v>201</v>
      </c>
      <c r="C116" s="37">
        <v>40.666666666666664</v>
      </c>
      <c r="D116" s="37"/>
      <c r="E116" s="37">
        <v>112.11111111111111</v>
      </c>
      <c r="F116" s="37">
        <v>145.5</v>
      </c>
      <c r="G116" s="37">
        <v>298.27777777777777</v>
      </c>
      <c r="H116" s="37"/>
      <c r="I116" s="37"/>
      <c r="J116" s="37"/>
      <c r="K116" s="37"/>
      <c r="L116" s="37">
        <v>0</v>
      </c>
      <c r="M116" s="38">
        <v>21.5</v>
      </c>
      <c r="N116" s="38"/>
      <c r="O116" s="38">
        <v>9</v>
      </c>
      <c r="P116" s="38">
        <v>138.16666666666666</v>
      </c>
      <c r="Q116" s="38">
        <v>168.66666666666666</v>
      </c>
      <c r="R116" s="38"/>
      <c r="S116" s="38"/>
      <c r="T116" s="38"/>
      <c r="U116" s="38"/>
      <c r="V116" s="37">
        <v>0</v>
      </c>
      <c r="W116" s="37">
        <v>17.666666666666668</v>
      </c>
      <c r="X116" s="37"/>
      <c r="Y116" s="37">
        <v>0.83333333333333337</v>
      </c>
      <c r="Z116" s="37"/>
      <c r="AA116" s="37">
        <v>18.5</v>
      </c>
      <c r="AB116" s="37"/>
      <c r="AC116" s="37"/>
      <c r="AD116" s="37"/>
      <c r="AE116" s="37"/>
      <c r="AF116" s="37">
        <v>0</v>
      </c>
      <c r="AG116" s="37"/>
      <c r="AH116" s="37"/>
      <c r="AI116" s="50">
        <v>242.72222222222223</v>
      </c>
      <c r="AJ116" s="37"/>
      <c r="AK116" s="37"/>
      <c r="AL116" s="37"/>
      <c r="AM116" s="37"/>
      <c r="AN116" s="37">
        <v>0</v>
      </c>
      <c r="AO116" s="37"/>
      <c r="AP116" s="37"/>
      <c r="AQ116" s="37"/>
      <c r="AR116" s="37"/>
      <c r="AS116" s="37">
        <v>0</v>
      </c>
      <c r="AT116" s="65"/>
      <c r="AU116" s="37"/>
      <c r="AV116" s="37"/>
      <c r="AW116" s="37"/>
      <c r="AX116" s="37">
        <v>0</v>
      </c>
      <c r="AY116" s="37"/>
      <c r="AZ116" s="37"/>
      <c r="BA116" s="37"/>
      <c r="BB116" s="37"/>
      <c r="BC116" s="37">
        <v>0</v>
      </c>
      <c r="BD116" s="37"/>
      <c r="BE116" s="37"/>
      <c r="BF116" s="37"/>
      <c r="BG116" s="37"/>
      <c r="BH116" s="37">
        <v>0</v>
      </c>
      <c r="BI116" s="37"/>
      <c r="BJ116" s="37"/>
      <c r="BK116" s="37"/>
      <c r="BL116" s="37"/>
      <c r="BM116" s="37">
        <v>0</v>
      </c>
      <c r="BN116" s="37"/>
      <c r="BO116" s="37"/>
      <c r="BP116" s="50">
        <v>0</v>
      </c>
      <c r="BQ116" s="37"/>
      <c r="BR116" s="37"/>
      <c r="BS116" s="37"/>
      <c r="BT116" s="37"/>
      <c r="BU116" s="37">
        <v>0</v>
      </c>
      <c r="BV116" s="37"/>
      <c r="BW116" s="37"/>
      <c r="BX116" s="37"/>
      <c r="BY116" s="37"/>
      <c r="BZ116" s="37">
        <v>0</v>
      </c>
      <c r="CA116" s="37"/>
      <c r="CB116" s="37"/>
      <c r="CC116" s="37"/>
      <c r="CD116" s="37"/>
      <c r="CE116" s="37">
        <v>0</v>
      </c>
      <c r="CF116" s="50">
        <v>0</v>
      </c>
      <c r="CG116" s="37">
        <v>242.72222222222223</v>
      </c>
      <c r="CH116" s="37">
        <v>0</v>
      </c>
      <c r="CI116" s="37">
        <v>242.72222222222223</v>
      </c>
      <c r="CJ116" s="51"/>
    </row>
    <row r="117" spans="1:133" x14ac:dyDescent="0.65">
      <c r="A117" s="16"/>
      <c r="B117" s="16" t="s">
        <v>100</v>
      </c>
      <c r="C117" s="37"/>
      <c r="D117" s="37"/>
      <c r="E117" s="37"/>
      <c r="F117" s="37"/>
      <c r="G117" s="37">
        <v>0</v>
      </c>
      <c r="H117" s="37"/>
      <c r="I117" s="37"/>
      <c r="J117" s="37"/>
      <c r="K117" s="37"/>
      <c r="L117" s="37">
        <v>0</v>
      </c>
      <c r="M117" s="38"/>
      <c r="N117" s="38"/>
      <c r="O117" s="38"/>
      <c r="P117" s="38"/>
      <c r="Q117" s="38">
        <v>0</v>
      </c>
      <c r="R117" s="38"/>
      <c r="S117" s="38"/>
      <c r="T117" s="38"/>
      <c r="U117" s="38"/>
      <c r="V117" s="37">
        <v>0</v>
      </c>
      <c r="W117" s="37"/>
      <c r="X117" s="37"/>
      <c r="Y117" s="37"/>
      <c r="Z117" s="37"/>
      <c r="AA117" s="37">
        <v>0</v>
      </c>
      <c r="AB117" s="37"/>
      <c r="AC117" s="37"/>
      <c r="AD117" s="37"/>
      <c r="AE117" s="37"/>
      <c r="AF117" s="37">
        <v>0</v>
      </c>
      <c r="AG117" s="37"/>
      <c r="AH117" s="37"/>
      <c r="AI117" s="50">
        <v>0</v>
      </c>
      <c r="AJ117" s="37">
        <v>9.0833333333333339</v>
      </c>
      <c r="AK117" s="37"/>
      <c r="AL117" s="37">
        <v>0.25</v>
      </c>
      <c r="AM117" s="37"/>
      <c r="AN117" s="37">
        <v>9.3333333333333339</v>
      </c>
      <c r="AO117" s="37"/>
      <c r="AP117" s="37"/>
      <c r="AQ117" s="37"/>
      <c r="AR117" s="37"/>
      <c r="AS117" s="37">
        <v>0</v>
      </c>
      <c r="AT117" s="65">
        <v>22.583333333333332</v>
      </c>
      <c r="AU117" s="37"/>
      <c r="AV117" s="37"/>
      <c r="AW117" s="37"/>
      <c r="AX117" s="37">
        <v>22.583333333333332</v>
      </c>
      <c r="AY117" s="37"/>
      <c r="AZ117" s="37"/>
      <c r="BA117" s="37"/>
      <c r="BB117" s="37"/>
      <c r="BC117" s="37">
        <v>0</v>
      </c>
      <c r="BD117" s="37">
        <v>5</v>
      </c>
      <c r="BE117" s="37"/>
      <c r="BF117" s="37"/>
      <c r="BG117" s="37"/>
      <c r="BH117" s="37">
        <v>5</v>
      </c>
      <c r="BI117" s="37"/>
      <c r="BJ117" s="37"/>
      <c r="BK117" s="37"/>
      <c r="BL117" s="37"/>
      <c r="BM117" s="37">
        <v>0</v>
      </c>
      <c r="BN117" s="37"/>
      <c r="BO117" s="37"/>
      <c r="BP117" s="50">
        <v>18.458333333333332</v>
      </c>
      <c r="BQ117" s="37">
        <v>1.6666666666666667</v>
      </c>
      <c r="BR117" s="37"/>
      <c r="BS117" s="37"/>
      <c r="BT117" s="37"/>
      <c r="BU117" s="37">
        <v>1.6666666666666667</v>
      </c>
      <c r="BV117" s="37">
        <v>3.4166666666666665</v>
      </c>
      <c r="BW117" s="37"/>
      <c r="BX117" s="37"/>
      <c r="BY117" s="37"/>
      <c r="BZ117" s="37">
        <v>3.4166666666666665</v>
      </c>
      <c r="CA117" s="37"/>
      <c r="CB117" s="37"/>
      <c r="CC117" s="37"/>
      <c r="CD117" s="37"/>
      <c r="CE117" s="37">
        <v>0</v>
      </c>
      <c r="CF117" s="50">
        <v>2.5416666666666665</v>
      </c>
      <c r="CG117" s="37">
        <v>20.999999999999996</v>
      </c>
      <c r="CH117" s="37">
        <v>0</v>
      </c>
      <c r="CI117" s="37">
        <v>20.999999999999996</v>
      </c>
      <c r="CJ117" s="51"/>
    </row>
    <row r="118" spans="1:133" s="35" customFormat="1" x14ac:dyDescent="0.65">
      <c r="A118" s="19"/>
      <c r="B118" s="19" t="s">
        <v>101</v>
      </c>
      <c r="C118" s="36">
        <v>0</v>
      </c>
      <c r="D118" s="36">
        <v>0</v>
      </c>
      <c r="E118" s="36">
        <v>6.333333333333333</v>
      </c>
      <c r="F118" s="36">
        <v>101.33333333333333</v>
      </c>
      <c r="G118" s="36">
        <v>107.66666666666666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40">
        <v>0</v>
      </c>
      <c r="N118" s="40">
        <v>0</v>
      </c>
      <c r="O118" s="40">
        <v>19.333333333333332</v>
      </c>
      <c r="P118" s="40">
        <v>96.777777777777771</v>
      </c>
      <c r="Q118" s="40">
        <v>116.1111111111111</v>
      </c>
      <c r="R118" s="40">
        <v>0</v>
      </c>
      <c r="S118" s="40">
        <v>0</v>
      </c>
      <c r="T118" s="40">
        <v>0</v>
      </c>
      <c r="U118" s="40">
        <v>0</v>
      </c>
      <c r="V118" s="36">
        <v>0</v>
      </c>
      <c r="W118" s="36">
        <v>0</v>
      </c>
      <c r="X118" s="36">
        <v>0</v>
      </c>
      <c r="Y118" s="36">
        <v>5.666666666666667</v>
      </c>
      <c r="Z118" s="36">
        <v>0</v>
      </c>
      <c r="AA118" s="36">
        <v>5.666666666666667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49">
        <v>114.72222222222221</v>
      </c>
      <c r="AJ118" s="36">
        <v>12.5</v>
      </c>
      <c r="AK118" s="36">
        <v>0</v>
      </c>
      <c r="AL118" s="36">
        <v>0</v>
      </c>
      <c r="AM118" s="36">
        <v>0</v>
      </c>
      <c r="AN118" s="36">
        <v>12.5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68">
        <v>14.333333333333334</v>
      </c>
      <c r="AU118" s="36">
        <v>0</v>
      </c>
      <c r="AV118" s="36">
        <v>0</v>
      </c>
      <c r="AW118" s="36">
        <v>0.25</v>
      </c>
      <c r="AX118" s="36">
        <v>14.583333333333334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49">
        <v>13.541666666666668</v>
      </c>
      <c r="BQ118" s="36">
        <v>1.5</v>
      </c>
      <c r="BR118" s="36">
        <v>0</v>
      </c>
      <c r="BS118" s="36">
        <v>0</v>
      </c>
      <c r="BT118" s="36">
        <v>0</v>
      </c>
      <c r="BU118" s="36">
        <v>1.5</v>
      </c>
      <c r="BV118" s="36">
        <v>1.4166666666666667</v>
      </c>
      <c r="BW118" s="36">
        <v>0</v>
      </c>
      <c r="BX118" s="36">
        <v>0</v>
      </c>
      <c r="BY118" s="36">
        <v>0</v>
      </c>
      <c r="BZ118" s="36">
        <v>1.4166666666666667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49">
        <v>1.4583333333333335</v>
      </c>
      <c r="CG118" s="36">
        <v>129.72222222222223</v>
      </c>
      <c r="CH118" s="36">
        <v>0</v>
      </c>
      <c r="CI118" s="36">
        <v>129.72222222222223</v>
      </c>
      <c r="CJ118" s="51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</row>
    <row r="119" spans="1:133" x14ac:dyDescent="0.65">
      <c r="A119" s="16"/>
      <c r="B119" s="16" t="s">
        <v>102</v>
      </c>
      <c r="C119" s="37"/>
      <c r="D119" s="37"/>
      <c r="E119" s="37">
        <v>6.333333333333333</v>
      </c>
      <c r="F119" s="37">
        <v>101.33333333333333</v>
      </c>
      <c r="G119" s="37">
        <v>107.66666666666666</v>
      </c>
      <c r="H119" s="37"/>
      <c r="I119" s="37"/>
      <c r="J119" s="37"/>
      <c r="K119" s="37"/>
      <c r="L119" s="37">
        <v>0</v>
      </c>
      <c r="M119" s="38"/>
      <c r="N119" s="38"/>
      <c r="O119" s="38">
        <v>19.333333333333332</v>
      </c>
      <c r="P119" s="38">
        <v>96.777777777777771</v>
      </c>
      <c r="Q119" s="38">
        <v>116.1111111111111</v>
      </c>
      <c r="R119" s="38"/>
      <c r="S119" s="38"/>
      <c r="T119" s="38"/>
      <c r="U119" s="38"/>
      <c r="V119" s="37">
        <v>0</v>
      </c>
      <c r="W119" s="37"/>
      <c r="X119" s="37"/>
      <c r="Y119" s="37">
        <v>5.666666666666667</v>
      </c>
      <c r="Z119" s="37"/>
      <c r="AA119" s="37">
        <v>5.666666666666667</v>
      </c>
      <c r="AB119" s="37"/>
      <c r="AC119" s="37"/>
      <c r="AD119" s="37"/>
      <c r="AE119" s="37"/>
      <c r="AF119" s="37">
        <v>0</v>
      </c>
      <c r="AG119" s="37"/>
      <c r="AH119" s="37"/>
      <c r="AI119" s="50">
        <v>114.72222222222221</v>
      </c>
      <c r="AJ119" s="37">
        <v>12.5</v>
      </c>
      <c r="AK119" s="37"/>
      <c r="AL119" s="37"/>
      <c r="AM119" s="37"/>
      <c r="AN119" s="37">
        <v>12.5</v>
      </c>
      <c r="AO119" s="37"/>
      <c r="AP119" s="37"/>
      <c r="AQ119" s="37"/>
      <c r="AR119" s="37"/>
      <c r="AS119" s="37">
        <v>0</v>
      </c>
      <c r="AT119" s="65">
        <v>14.333333333333334</v>
      </c>
      <c r="AU119" s="37"/>
      <c r="AV119" s="37"/>
      <c r="AW119" s="37">
        <v>0.25</v>
      </c>
      <c r="AX119" s="37">
        <v>14.583333333333334</v>
      </c>
      <c r="AY119" s="37"/>
      <c r="AZ119" s="37"/>
      <c r="BA119" s="37"/>
      <c r="BB119" s="37"/>
      <c r="BC119" s="37">
        <v>0</v>
      </c>
      <c r="BD119" s="37"/>
      <c r="BE119" s="37"/>
      <c r="BF119" s="37"/>
      <c r="BG119" s="37"/>
      <c r="BH119" s="37">
        <v>0</v>
      </c>
      <c r="BI119" s="37"/>
      <c r="BJ119" s="37"/>
      <c r="BK119" s="37"/>
      <c r="BL119" s="37"/>
      <c r="BM119" s="37">
        <v>0</v>
      </c>
      <c r="BN119" s="37"/>
      <c r="BO119" s="37"/>
      <c r="BP119" s="50">
        <v>13.541666666666668</v>
      </c>
      <c r="BQ119" s="37">
        <v>1.5</v>
      </c>
      <c r="BR119" s="37"/>
      <c r="BS119" s="37"/>
      <c r="BT119" s="37"/>
      <c r="BU119" s="37">
        <v>1.5</v>
      </c>
      <c r="BV119" s="37">
        <v>1.4166666666666667</v>
      </c>
      <c r="BW119" s="37"/>
      <c r="BX119" s="37"/>
      <c r="BY119" s="37"/>
      <c r="BZ119" s="37">
        <v>1.4166666666666667</v>
      </c>
      <c r="CA119" s="37"/>
      <c r="CB119" s="37"/>
      <c r="CC119" s="37"/>
      <c r="CD119" s="37"/>
      <c r="CE119" s="37">
        <v>0</v>
      </c>
      <c r="CF119" s="50">
        <v>1.4583333333333335</v>
      </c>
      <c r="CG119" s="37">
        <v>129.72222222222223</v>
      </c>
      <c r="CH119" s="37">
        <v>0</v>
      </c>
      <c r="CI119" s="37">
        <v>129.72222222222223</v>
      </c>
      <c r="CJ119" s="51"/>
    </row>
    <row r="120" spans="1:133" s="35" customFormat="1" x14ac:dyDescent="0.65">
      <c r="A120" s="19" t="s">
        <v>103</v>
      </c>
      <c r="B120" s="19"/>
      <c r="C120" s="36">
        <v>485.61111111111114</v>
      </c>
      <c r="D120" s="36">
        <v>0</v>
      </c>
      <c r="E120" s="36">
        <v>36.333333333333329</v>
      </c>
      <c r="F120" s="36">
        <v>7.3333333333333339</v>
      </c>
      <c r="G120" s="36">
        <v>529.27777777777771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40">
        <v>467.55555555555554</v>
      </c>
      <c r="N120" s="40">
        <v>0</v>
      </c>
      <c r="O120" s="40">
        <v>0</v>
      </c>
      <c r="P120" s="40">
        <v>2.6666666666666665</v>
      </c>
      <c r="Q120" s="40">
        <v>470.22222222222217</v>
      </c>
      <c r="R120" s="40">
        <v>0</v>
      </c>
      <c r="S120" s="40">
        <v>0</v>
      </c>
      <c r="T120" s="40">
        <v>0</v>
      </c>
      <c r="U120" s="40">
        <v>0</v>
      </c>
      <c r="V120" s="36">
        <v>0</v>
      </c>
      <c r="W120" s="36">
        <v>23.5</v>
      </c>
      <c r="X120" s="36">
        <v>0</v>
      </c>
      <c r="Y120" s="36">
        <v>0</v>
      </c>
      <c r="Z120" s="36">
        <v>0</v>
      </c>
      <c r="AA120" s="36">
        <v>23.5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49">
        <v>511.5</v>
      </c>
      <c r="AJ120" s="36">
        <v>26.916666666666668</v>
      </c>
      <c r="AK120" s="36">
        <v>0</v>
      </c>
      <c r="AL120" s="36">
        <v>0</v>
      </c>
      <c r="AM120" s="36">
        <v>0</v>
      </c>
      <c r="AN120" s="36">
        <v>26.916666666666668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68">
        <v>24.166666666666668</v>
      </c>
      <c r="AU120" s="36">
        <v>0</v>
      </c>
      <c r="AV120" s="36">
        <v>0</v>
      </c>
      <c r="AW120" s="36">
        <v>0</v>
      </c>
      <c r="AX120" s="36">
        <v>24.166666666666668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0</v>
      </c>
      <c r="BL120" s="36">
        <v>0</v>
      </c>
      <c r="BM120" s="36">
        <v>0</v>
      </c>
      <c r="BN120" s="36">
        <v>0</v>
      </c>
      <c r="BO120" s="36">
        <v>0</v>
      </c>
      <c r="BP120" s="49">
        <v>25.541666666666668</v>
      </c>
      <c r="BQ120" s="36">
        <v>10.083333333333334</v>
      </c>
      <c r="BR120" s="36">
        <v>0</v>
      </c>
      <c r="BS120" s="36">
        <v>0</v>
      </c>
      <c r="BT120" s="36">
        <v>0</v>
      </c>
      <c r="BU120" s="36">
        <v>10.083333333333334</v>
      </c>
      <c r="BV120" s="36">
        <v>7.916666666666667</v>
      </c>
      <c r="BW120" s="36">
        <v>0</v>
      </c>
      <c r="BX120" s="36">
        <v>0</v>
      </c>
      <c r="BY120" s="36">
        <v>0</v>
      </c>
      <c r="BZ120" s="36">
        <v>7.916666666666667</v>
      </c>
      <c r="CA120" s="36">
        <v>0</v>
      </c>
      <c r="CB120" s="36">
        <v>0</v>
      </c>
      <c r="CC120" s="36">
        <v>0</v>
      </c>
      <c r="CD120" s="36">
        <v>0</v>
      </c>
      <c r="CE120" s="36">
        <v>0</v>
      </c>
      <c r="CF120" s="49">
        <v>9</v>
      </c>
      <c r="CG120" s="36">
        <v>546.04166666666663</v>
      </c>
      <c r="CH120" s="36">
        <v>0</v>
      </c>
      <c r="CI120" s="36">
        <v>546.04166666666663</v>
      </c>
      <c r="CJ120" s="51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</row>
    <row r="121" spans="1:133" s="35" customFormat="1" x14ac:dyDescent="0.65">
      <c r="A121" s="19"/>
      <c r="B121" s="19" t="s">
        <v>184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40">
        <v>0</v>
      </c>
      <c r="U121" s="40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49">
        <v>0</v>
      </c>
      <c r="AJ121" s="36">
        <v>1.4166666666666667</v>
      </c>
      <c r="AK121" s="36">
        <v>0</v>
      </c>
      <c r="AL121" s="36">
        <v>0</v>
      </c>
      <c r="AM121" s="36">
        <v>0</v>
      </c>
      <c r="AN121" s="36">
        <v>1.4166666666666667</v>
      </c>
      <c r="AO121" s="36">
        <v>0</v>
      </c>
      <c r="AP121" s="36">
        <v>0</v>
      </c>
      <c r="AQ121" s="36">
        <v>0</v>
      </c>
      <c r="AR121" s="40">
        <v>0</v>
      </c>
      <c r="AS121" s="36">
        <v>0</v>
      </c>
      <c r="AT121" s="69">
        <v>1.4166666666666667</v>
      </c>
      <c r="AU121" s="40">
        <v>0</v>
      </c>
      <c r="AV121" s="40">
        <v>0</v>
      </c>
      <c r="AW121" s="40">
        <v>0</v>
      </c>
      <c r="AX121" s="36">
        <v>1.4166666666666667</v>
      </c>
      <c r="AY121" s="36">
        <v>0</v>
      </c>
      <c r="AZ121" s="36">
        <v>0</v>
      </c>
      <c r="BA121" s="36">
        <v>0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0</v>
      </c>
      <c r="BH121" s="36">
        <v>0</v>
      </c>
      <c r="BI121" s="36">
        <v>0</v>
      </c>
      <c r="BJ121" s="36">
        <v>0</v>
      </c>
      <c r="BK121" s="36">
        <v>0</v>
      </c>
      <c r="BL121" s="36">
        <v>0</v>
      </c>
      <c r="BM121" s="36">
        <v>0</v>
      </c>
      <c r="BN121" s="36">
        <v>0</v>
      </c>
      <c r="BO121" s="36">
        <v>0</v>
      </c>
      <c r="BP121" s="49">
        <v>1.4166666666666667</v>
      </c>
      <c r="BQ121" s="36">
        <v>10.083333333333334</v>
      </c>
      <c r="BR121" s="36">
        <v>0</v>
      </c>
      <c r="BS121" s="36">
        <v>0</v>
      </c>
      <c r="BT121" s="36">
        <v>0</v>
      </c>
      <c r="BU121" s="36">
        <v>10.083333333333334</v>
      </c>
      <c r="BV121" s="36">
        <v>7.916666666666667</v>
      </c>
      <c r="BW121" s="36">
        <v>0</v>
      </c>
      <c r="BX121" s="36">
        <v>0</v>
      </c>
      <c r="BY121" s="36">
        <v>0</v>
      </c>
      <c r="BZ121" s="36">
        <v>7.916666666666667</v>
      </c>
      <c r="CA121" s="36">
        <v>0</v>
      </c>
      <c r="CB121" s="36">
        <v>0</v>
      </c>
      <c r="CC121" s="36">
        <v>0</v>
      </c>
      <c r="CD121" s="36">
        <v>0</v>
      </c>
      <c r="CE121" s="36">
        <v>0</v>
      </c>
      <c r="CF121" s="49">
        <v>9</v>
      </c>
      <c r="CG121" s="36">
        <v>10.416666666666668</v>
      </c>
      <c r="CH121" s="36">
        <v>0</v>
      </c>
      <c r="CI121" s="36">
        <v>10.416666666666668</v>
      </c>
      <c r="CJ121" s="51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</row>
    <row r="122" spans="1:133" x14ac:dyDescent="0.65">
      <c r="A122" s="16"/>
      <c r="B122" s="16" t="s">
        <v>104</v>
      </c>
      <c r="C122" s="37"/>
      <c r="D122" s="37"/>
      <c r="E122" s="37"/>
      <c r="F122" s="37"/>
      <c r="G122" s="37">
        <v>0</v>
      </c>
      <c r="H122" s="37"/>
      <c r="I122" s="37"/>
      <c r="J122" s="37"/>
      <c r="K122" s="37"/>
      <c r="L122" s="37">
        <v>0</v>
      </c>
      <c r="M122" s="38"/>
      <c r="N122" s="38"/>
      <c r="O122" s="38"/>
      <c r="P122" s="38"/>
      <c r="Q122" s="38">
        <v>0</v>
      </c>
      <c r="R122" s="38"/>
      <c r="S122" s="38"/>
      <c r="T122" s="38"/>
      <c r="U122" s="38"/>
      <c r="V122" s="37">
        <v>0</v>
      </c>
      <c r="W122" s="37"/>
      <c r="X122" s="37"/>
      <c r="Y122" s="37"/>
      <c r="Z122" s="37"/>
      <c r="AA122" s="37">
        <v>0</v>
      </c>
      <c r="AB122" s="37"/>
      <c r="AC122" s="37"/>
      <c r="AD122" s="37"/>
      <c r="AE122" s="37"/>
      <c r="AF122" s="37">
        <v>0</v>
      </c>
      <c r="AG122" s="37"/>
      <c r="AH122" s="37"/>
      <c r="AI122" s="50">
        <v>0</v>
      </c>
      <c r="AJ122" s="37">
        <v>1.4166666666666667</v>
      </c>
      <c r="AK122" s="37"/>
      <c r="AL122" s="37"/>
      <c r="AM122" s="37"/>
      <c r="AN122" s="37">
        <v>1.4166666666666667</v>
      </c>
      <c r="AO122" s="37"/>
      <c r="AP122" s="37"/>
      <c r="AQ122" s="37"/>
      <c r="AR122" s="38"/>
      <c r="AS122" s="37">
        <v>0</v>
      </c>
      <c r="AT122" s="65">
        <v>1.4166666666666667</v>
      </c>
      <c r="AU122" s="38"/>
      <c r="AV122" s="38"/>
      <c r="AW122" s="38"/>
      <c r="AX122" s="37">
        <v>1.4166666666666667</v>
      </c>
      <c r="AY122" s="37"/>
      <c r="AZ122" s="37"/>
      <c r="BA122" s="37"/>
      <c r="BB122" s="37"/>
      <c r="BC122" s="37">
        <v>0</v>
      </c>
      <c r="BD122" s="37"/>
      <c r="BE122" s="37"/>
      <c r="BF122" s="37"/>
      <c r="BG122" s="37"/>
      <c r="BH122" s="37">
        <v>0</v>
      </c>
      <c r="BI122" s="37"/>
      <c r="BJ122" s="37"/>
      <c r="BK122" s="37"/>
      <c r="BL122" s="37"/>
      <c r="BM122" s="37">
        <v>0</v>
      </c>
      <c r="BN122" s="37"/>
      <c r="BO122" s="37"/>
      <c r="BP122" s="50">
        <v>1.4166666666666667</v>
      </c>
      <c r="BQ122" s="37">
        <v>10.083333333333334</v>
      </c>
      <c r="BR122" s="37"/>
      <c r="BS122" s="37"/>
      <c r="BT122" s="37"/>
      <c r="BU122" s="37">
        <v>10.083333333333334</v>
      </c>
      <c r="BV122" s="37">
        <v>7.916666666666667</v>
      </c>
      <c r="BW122" s="37"/>
      <c r="BX122" s="37"/>
      <c r="BY122" s="37"/>
      <c r="BZ122" s="37">
        <v>7.916666666666667</v>
      </c>
      <c r="CA122" s="37"/>
      <c r="CB122" s="37"/>
      <c r="CC122" s="37"/>
      <c r="CD122" s="37"/>
      <c r="CE122" s="37">
        <v>0</v>
      </c>
      <c r="CF122" s="50">
        <v>9</v>
      </c>
      <c r="CG122" s="37">
        <v>10.416666666666668</v>
      </c>
      <c r="CH122" s="37">
        <v>0</v>
      </c>
      <c r="CI122" s="37">
        <v>10.416666666666668</v>
      </c>
      <c r="CJ122" s="51"/>
    </row>
    <row r="123" spans="1:133" s="35" customFormat="1" x14ac:dyDescent="0.65">
      <c r="A123" s="14"/>
      <c r="B123" s="14" t="s">
        <v>105</v>
      </c>
      <c r="C123" s="36">
        <v>117.94444444444444</v>
      </c>
      <c r="D123" s="36">
        <v>0</v>
      </c>
      <c r="E123" s="36">
        <v>18.333333333333332</v>
      </c>
      <c r="F123" s="36">
        <v>4.5</v>
      </c>
      <c r="G123" s="36">
        <v>140.77777777777777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40">
        <v>89.888888888888886</v>
      </c>
      <c r="N123" s="40">
        <v>0</v>
      </c>
      <c r="O123" s="40">
        <v>0</v>
      </c>
      <c r="P123" s="40">
        <v>2.6666666666666665</v>
      </c>
      <c r="Q123" s="40">
        <v>92.555555555555557</v>
      </c>
      <c r="R123" s="40">
        <v>0</v>
      </c>
      <c r="S123" s="40">
        <v>0</v>
      </c>
      <c r="T123" s="40">
        <v>0</v>
      </c>
      <c r="U123" s="40">
        <v>0</v>
      </c>
      <c r="V123" s="36">
        <v>0</v>
      </c>
      <c r="W123" s="36">
        <v>14.722222222222221</v>
      </c>
      <c r="X123" s="36">
        <v>0</v>
      </c>
      <c r="Y123" s="36">
        <v>0</v>
      </c>
      <c r="Z123" s="36">
        <v>0</v>
      </c>
      <c r="AA123" s="36">
        <v>14.722222222222221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49">
        <v>124.02777777777777</v>
      </c>
      <c r="AJ123" s="36">
        <v>13.333333333333334</v>
      </c>
      <c r="AK123" s="36">
        <v>0</v>
      </c>
      <c r="AL123" s="36">
        <v>0</v>
      </c>
      <c r="AM123" s="36">
        <v>0</v>
      </c>
      <c r="AN123" s="36">
        <v>13.333333333333334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68">
        <v>11.833333333333334</v>
      </c>
      <c r="AU123" s="36">
        <v>0</v>
      </c>
      <c r="AV123" s="36">
        <v>0</v>
      </c>
      <c r="AW123" s="36">
        <v>0</v>
      </c>
      <c r="AX123" s="36">
        <v>11.833333333333334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0</v>
      </c>
      <c r="BG123" s="36">
        <v>0</v>
      </c>
      <c r="BH123" s="36">
        <v>0</v>
      </c>
      <c r="BI123" s="36">
        <v>0</v>
      </c>
      <c r="BJ123" s="36">
        <v>0</v>
      </c>
      <c r="BK123" s="36">
        <v>0</v>
      </c>
      <c r="BL123" s="36">
        <v>0</v>
      </c>
      <c r="BM123" s="36">
        <v>0</v>
      </c>
      <c r="BN123" s="36">
        <v>0</v>
      </c>
      <c r="BO123" s="36">
        <v>0</v>
      </c>
      <c r="BP123" s="49">
        <v>12.583333333333334</v>
      </c>
      <c r="BQ123" s="36">
        <v>0</v>
      </c>
      <c r="BR123" s="36">
        <v>0</v>
      </c>
      <c r="BS123" s="36">
        <v>0</v>
      </c>
      <c r="BT123" s="36">
        <v>0</v>
      </c>
      <c r="BU123" s="36">
        <v>0</v>
      </c>
      <c r="BV123" s="36">
        <v>0</v>
      </c>
      <c r="BW123" s="36">
        <v>0</v>
      </c>
      <c r="BX123" s="36">
        <v>0</v>
      </c>
      <c r="BY123" s="36">
        <v>0</v>
      </c>
      <c r="BZ123" s="36">
        <v>0</v>
      </c>
      <c r="CA123" s="36">
        <v>0</v>
      </c>
      <c r="CB123" s="36">
        <v>0</v>
      </c>
      <c r="CC123" s="36">
        <v>0</v>
      </c>
      <c r="CD123" s="36">
        <v>0</v>
      </c>
      <c r="CE123" s="36">
        <v>0</v>
      </c>
      <c r="CF123" s="49">
        <v>0</v>
      </c>
      <c r="CG123" s="36">
        <v>136.61111111111109</v>
      </c>
      <c r="CH123" s="36">
        <v>0</v>
      </c>
      <c r="CI123" s="36">
        <v>136.61111111111109</v>
      </c>
      <c r="CJ123" s="51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</row>
    <row r="124" spans="1:133" x14ac:dyDescent="0.65">
      <c r="A124" s="18"/>
      <c r="B124" s="18" t="s">
        <v>106</v>
      </c>
      <c r="C124" s="37">
        <v>117.94444444444444</v>
      </c>
      <c r="D124" s="37"/>
      <c r="E124" s="37">
        <v>18.333333333333332</v>
      </c>
      <c r="F124" s="37">
        <v>4.5</v>
      </c>
      <c r="G124" s="37">
        <v>140.77777777777777</v>
      </c>
      <c r="H124" s="37"/>
      <c r="I124" s="37"/>
      <c r="J124" s="37"/>
      <c r="K124" s="37"/>
      <c r="L124" s="37">
        <v>0</v>
      </c>
      <c r="M124" s="38">
        <v>89.888888888888886</v>
      </c>
      <c r="N124" s="38"/>
      <c r="O124" s="38"/>
      <c r="P124" s="38">
        <v>2.6666666666666665</v>
      </c>
      <c r="Q124" s="38">
        <v>92.555555555555557</v>
      </c>
      <c r="R124" s="38"/>
      <c r="S124" s="38"/>
      <c r="T124" s="38"/>
      <c r="U124" s="38"/>
      <c r="V124" s="37">
        <v>0</v>
      </c>
      <c r="W124" s="37">
        <v>14.722222222222221</v>
      </c>
      <c r="X124" s="37"/>
      <c r="Y124" s="37"/>
      <c r="Z124" s="37"/>
      <c r="AA124" s="37">
        <v>14.722222222222221</v>
      </c>
      <c r="AB124" s="37"/>
      <c r="AC124" s="37"/>
      <c r="AD124" s="37"/>
      <c r="AE124" s="37"/>
      <c r="AF124" s="37">
        <v>0</v>
      </c>
      <c r="AG124" s="37"/>
      <c r="AH124" s="37"/>
      <c r="AI124" s="50">
        <v>124.02777777777777</v>
      </c>
      <c r="AJ124" s="37">
        <v>13.333333333333334</v>
      </c>
      <c r="AK124" s="37"/>
      <c r="AL124" s="37"/>
      <c r="AM124" s="37"/>
      <c r="AN124" s="37">
        <v>13.333333333333334</v>
      </c>
      <c r="AO124" s="37"/>
      <c r="AP124" s="37"/>
      <c r="AQ124" s="37"/>
      <c r="AR124" s="37"/>
      <c r="AS124" s="37">
        <v>0</v>
      </c>
      <c r="AT124" s="65">
        <v>11.833333333333334</v>
      </c>
      <c r="AU124" s="37"/>
      <c r="AV124" s="37"/>
      <c r="AW124" s="37"/>
      <c r="AX124" s="37">
        <v>11.833333333333334</v>
      </c>
      <c r="AY124" s="37"/>
      <c r="AZ124" s="37"/>
      <c r="BA124" s="37"/>
      <c r="BB124" s="37"/>
      <c r="BC124" s="37">
        <v>0</v>
      </c>
      <c r="BD124" s="37"/>
      <c r="BE124" s="37"/>
      <c r="BF124" s="37"/>
      <c r="BG124" s="37"/>
      <c r="BH124" s="37">
        <v>0</v>
      </c>
      <c r="BI124" s="37"/>
      <c r="BJ124" s="37"/>
      <c r="BK124" s="37"/>
      <c r="BL124" s="37"/>
      <c r="BM124" s="37">
        <v>0</v>
      </c>
      <c r="BN124" s="37"/>
      <c r="BO124" s="37"/>
      <c r="BP124" s="50">
        <v>12.583333333333334</v>
      </c>
      <c r="BQ124" s="37"/>
      <c r="BR124" s="37"/>
      <c r="BS124" s="37"/>
      <c r="BT124" s="37"/>
      <c r="BU124" s="37">
        <v>0</v>
      </c>
      <c r="BV124" s="37"/>
      <c r="BW124" s="37"/>
      <c r="BX124" s="37"/>
      <c r="BY124" s="37"/>
      <c r="BZ124" s="37">
        <v>0</v>
      </c>
      <c r="CA124" s="37"/>
      <c r="CB124" s="37"/>
      <c r="CC124" s="37"/>
      <c r="CD124" s="37"/>
      <c r="CE124" s="37">
        <v>0</v>
      </c>
      <c r="CF124" s="50">
        <v>0</v>
      </c>
      <c r="CG124" s="37">
        <v>136.61111111111109</v>
      </c>
      <c r="CH124" s="37">
        <v>0</v>
      </c>
      <c r="CI124" s="37">
        <v>136.61111111111109</v>
      </c>
      <c r="CJ124" s="51"/>
    </row>
    <row r="125" spans="1:133" s="35" customFormat="1" x14ac:dyDescent="0.65">
      <c r="A125" s="14"/>
      <c r="B125" s="14" t="s">
        <v>107</v>
      </c>
      <c r="C125" s="36">
        <v>79.777777777777771</v>
      </c>
      <c r="D125" s="36">
        <v>0</v>
      </c>
      <c r="E125" s="36">
        <v>0</v>
      </c>
      <c r="F125" s="36">
        <v>0</v>
      </c>
      <c r="G125" s="36">
        <v>79.777777777777771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40">
        <v>92.722222222222229</v>
      </c>
      <c r="N125" s="40">
        <v>0</v>
      </c>
      <c r="O125" s="40">
        <v>0</v>
      </c>
      <c r="P125" s="40">
        <v>0</v>
      </c>
      <c r="Q125" s="40">
        <v>92.722222222222229</v>
      </c>
      <c r="R125" s="40">
        <v>0</v>
      </c>
      <c r="S125" s="40">
        <v>0</v>
      </c>
      <c r="T125" s="40">
        <v>0</v>
      </c>
      <c r="U125" s="40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49">
        <v>86.25</v>
      </c>
      <c r="AJ125" s="36">
        <v>0</v>
      </c>
      <c r="AK125" s="36">
        <v>0</v>
      </c>
      <c r="AL125" s="36">
        <v>0</v>
      </c>
      <c r="AM125" s="36">
        <v>0</v>
      </c>
      <c r="AN125" s="36">
        <v>0</v>
      </c>
      <c r="AO125" s="36">
        <v>0</v>
      </c>
      <c r="AP125" s="36">
        <v>0</v>
      </c>
      <c r="AQ125" s="36">
        <v>0</v>
      </c>
      <c r="AR125" s="36">
        <v>0</v>
      </c>
      <c r="AS125" s="36">
        <v>0</v>
      </c>
      <c r="AT125" s="68">
        <v>0</v>
      </c>
      <c r="AU125" s="36">
        <v>0</v>
      </c>
      <c r="AV125" s="36">
        <v>0</v>
      </c>
      <c r="AW125" s="36">
        <v>0</v>
      </c>
      <c r="AX125" s="36">
        <v>0</v>
      </c>
      <c r="AY125" s="36">
        <v>0</v>
      </c>
      <c r="AZ125" s="36">
        <v>0</v>
      </c>
      <c r="BA125" s="36">
        <v>0</v>
      </c>
      <c r="BB125" s="36">
        <v>0</v>
      </c>
      <c r="BC125" s="36">
        <v>0</v>
      </c>
      <c r="BD125" s="36">
        <v>0</v>
      </c>
      <c r="BE125" s="36">
        <v>0</v>
      </c>
      <c r="BF125" s="36">
        <v>0</v>
      </c>
      <c r="BG125" s="36">
        <v>0</v>
      </c>
      <c r="BH125" s="36">
        <v>0</v>
      </c>
      <c r="BI125" s="36">
        <v>0</v>
      </c>
      <c r="BJ125" s="36">
        <v>0</v>
      </c>
      <c r="BK125" s="36">
        <v>0</v>
      </c>
      <c r="BL125" s="36">
        <v>0</v>
      </c>
      <c r="BM125" s="36">
        <v>0</v>
      </c>
      <c r="BN125" s="36">
        <v>0</v>
      </c>
      <c r="BO125" s="36">
        <v>0</v>
      </c>
      <c r="BP125" s="49">
        <v>0</v>
      </c>
      <c r="BQ125" s="36">
        <v>0</v>
      </c>
      <c r="BR125" s="36">
        <v>0</v>
      </c>
      <c r="BS125" s="36">
        <v>0</v>
      </c>
      <c r="BT125" s="36">
        <v>0</v>
      </c>
      <c r="BU125" s="36">
        <v>0</v>
      </c>
      <c r="BV125" s="36">
        <v>0</v>
      </c>
      <c r="BW125" s="36">
        <v>0</v>
      </c>
      <c r="BX125" s="36">
        <v>0</v>
      </c>
      <c r="BY125" s="36">
        <v>0</v>
      </c>
      <c r="BZ125" s="36">
        <v>0</v>
      </c>
      <c r="CA125" s="36">
        <v>0</v>
      </c>
      <c r="CB125" s="36">
        <v>0</v>
      </c>
      <c r="CC125" s="36">
        <v>0</v>
      </c>
      <c r="CD125" s="36">
        <v>0</v>
      </c>
      <c r="CE125" s="36">
        <v>0</v>
      </c>
      <c r="CF125" s="49">
        <v>0</v>
      </c>
      <c r="CG125" s="36">
        <v>86.25</v>
      </c>
      <c r="CH125" s="36">
        <v>0</v>
      </c>
      <c r="CI125" s="36">
        <v>86.25</v>
      </c>
      <c r="CJ125" s="51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</row>
    <row r="126" spans="1:133" x14ac:dyDescent="0.65">
      <c r="A126" s="18"/>
      <c r="B126" s="18" t="s">
        <v>108</v>
      </c>
      <c r="C126" s="37">
        <v>79.777777777777771</v>
      </c>
      <c r="D126" s="37"/>
      <c r="E126" s="37"/>
      <c r="F126" s="37"/>
      <c r="G126" s="37">
        <v>79.777777777777771</v>
      </c>
      <c r="H126" s="37"/>
      <c r="I126" s="37"/>
      <c r="J126" s="37"/>
      <c r="K126" s="37"/>
      <c r="L126" s="37">
        <v>0</v>
      </c>
      <c r="M126" s="38">
        <v>92.722222222222229</v>
      </c>
      <c r="N126" s="38"/>
      <c r="O126" s="38"/>
      <c r="P126" s="38"/>
      <c r="Q126" s="38">
        <v>92.722222222222229</v>
      </c>
      <c r="R126" s="38"/>
      <c r="S126" s="38"/>
      <c r="T126" s="38"/>
      <c r="U126" s="38"/>
      <c r="V126" s="37">
        <v>0</v>
      </c>
      <c r="W126" s="37"/>
      <c r="X126" s="37"/>
      <c r="Y126" s="37"/>
      <c r="Z126" s="37"/>
      <c r="AA126" s="37">
        <v>0</v>
      </c>
      <c r="AB126" s="37"/>
      <c r="AC126" s="37"/>
      <c r="AD126" s="37"/>
      <c r="AE126" s="37"/>
      <c r="AF126" s="37">
        <v>0</v>
      </c>
      <c r="AG126" s="37"/>
      <c r="AH126" s="37"/>
      <c r="AI126" s="50">
        <v>86.25</v>
      </c>
      <c r="AJ126" s="37"/>
      <c r="AK126" s="37"/>
      <c r="AL126" s="37"/>
      <c r="AM126" s="37"/>
      <c r="AN126" s="37">
        <v>0</v>
      </c>
      <c r="AO126" s="37"/>
      <c r="AP126" s="37"/>
      <c r="AQ126" s="37"/>
      <c r="AR126" s="37"/>
      <c r="AS126" s="37">
        <v>0</v>
      </c>
      <c r="AT126" s="65"/>
      <c r="AU126" s="37"/>
      <c r="AV126" s="37"/>
      <c r="AW126" s="37"/>
      <c r="AX126" s="37">
        <v>0</v>
      </c>
      <c r="AY126" s="37"/>
      <c r="AZ126" s="37"/>
      <c r="BA126" s="37"/>
      <c r="BB126" s="37"/>
      <c r="BC126" s="37">
        <v>0</v>
      </c>
      <c r="BD126" s="37"/>
      <c r="BE126" s="37"/>
      <c r="BF126" s="37"/>
      <c r="BG126" s="37"/>
      <c r="BH126" s="37">
        <v>0</v>
      </c>
      <c r="BI126" s="37"/>
      <c r="BJ126" s="37"/>
      <c r="BK126" s="37"/>
      <c r="BL126" s="37"/>
      <c r="BM126" s="37">
        <v>0</v>
      </c>
      <c r="BN126" s="37"/>
      <c r="BO126" s="37"/>
      <c r="BP126" s="50">
        <v>0</v>
      </c>
      <c r="BQ126" s="37"/>
      <c r="BR126" s="37"/>
      <c r="BS126" s="37"/>
      <c r="BT126" s="37"/>
      <c r="BU126" s="37">
        <v>0</v>
      </c>
      <c r="BV126" s="37"/>
      <c r="BW126" s="37"/>
      <c r="BX126" s="37"/>
      <c r="BY126" s="37"/>
      <c r="BZ126" s="37">
        <v>0</v>
      </c>
      <c r="CA126" s="37"/>
      <c r="CB126" s="37"/>
      <c r="CC126" s="37"/>
      <c r="CD126" s="37"/>
      <c r="CE126" s="37">
        <v>0</v>
      </c>
      <c r="CF126" s="50">
        <v>0</v>
      </c>
      <c r="CG126" s="37">
        <v>86.25</v>
      </c>
      <c r="CH126" s="37">
        <v>0</v>
      </c>
      <c r="CI126" s="37">
        <v>86.25</v>
      </c>
      <c r="CJ126" s="51"/>
    </row>
    <row r="127" spans="1:133" s="35" customFormat="1" x14ac:dyDescent="0.65">
      <c r="A127" s="14"/>
      <c r="B127" s="14" t="s">
        <v>109</v>
      </c>
      <c r="C127" s="36">
        <v>85.833333333333329</v>
      </c>
      <c r="D127" s="36">
        <v>0</v>
      </c>
      <c r="E127" s="36">
        <v>0</v>
      </c>
      <c r="F127" s="36">
        <v>0</v>
      </c>
      <c r="G127" s="36">
        <v>85.833333333333329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40">
        <v>103.22222222222223</v>
      </c>
      <c r="N127" s="40">
        <v>0</v>
      </c>
      <c r="O127" s="40">
        <v>0</v>
      </c>
      <c r="P127" s="40">
        <v>0</v>
      </c>
      <c r="Q127" s="40">
        <v>103.22222222222223</v>
      </c>
      <c r="R127" s="40">
        <v>0</v>
      </c>
      <c r="S127" s="40">
        <v>0</v>
      </c>
      <c r="T127" s="40">
        <v>0</v>
      </c>
      <c r="U127" s="40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49">
        <v>94.527777777777771</v>
      </c>
      <c r="AJ127" s="36">
        <v>4.166666666666667</v>
      </c>
      <c r="AK127" s="36">
        <v>0</v>
      </c>
      <c r="AL127" s="36">
        <v>0</v>
      </c>
      <c r="AM127" s="36">
        <v>0</v>
      </c>
      <c r="AN127" s="36">
        <v>4.166666666666667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68">
        <v>3.1666666666666665</v>
      </c>
      <c r="AU127" s="36">
        <v>0</v>
      </c>
      <c r="AV127" s="36">
        <v>0</v>
      </c>
      <c r="AW127" s="36">
        <v>0</v>
      </c>
      <c r="AX127" s="36">
        <v>3.1666666666666665</v>
      </c>
      <c r="AY127" s="36">
        <v>0</v>
      </c>
      <c r="AZ127" s="36">
        <v>0</v>
      </c>
      <c r="BA127" s="36">
        <v>0</v>
      </c>
      <c r="BB127" s="36">
        <v>0</v>
      </c>
      <c r="BC127" s="36">
        <v>0</v>
      </c>
      <c r="BD127" s="36">
        <v>0</v>
      </c>
      <c r="BE127" s="36">
        <v>0</v>
      </c>
      <c r="BF127" s="36">
        <v>0</v>
      </c>
      <c r="BG127" s="36">
        <v>0</v>
      </c>
      <c r="BH127" s="36">
        <v>0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0</v>
      </c>
      <c r="BP127" s="49">
        <v>3.666666666666667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0</v>
      </c>
      <c r="CA127" s="36">
        <v>0</v>
      </c>
      <c r="CB127" s="36">
        <v>0</v>
      </c>
      <c r="CC127" s="36">
        <v>0</v>
      </c>
      <c r="CD127" s="36">
        <v>0</v>
      </c>
      <c r="CE127" s="36">
        <v>0</v>
      </c>
      <c r="CF127" s="49">
        <v>0</v>
      </c>
      <c r="CG127" s="36">
        <v>98.194444444444429</v>
      </c>
      <c r="CH127" s="36">
        <v>0</v>
      </c>
      <c r="CI127" s="36">
        <v>98.194444444444429</v>
      </c>
      <c r="CJ127" s="51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</row>
    <row r="128" spans="1:133" x14ac:dyDescent="0.65">
      <c r="A128" s="18"/>
      <c r="B128" s="18" t="s">
        <v>110</v>
      </c>
      <c r="C128" s="37">
        <v>85.833333333333329</v>
      </c>
      <c r="D128" s="37"/>
      <c r="E128" s="37"/>
      <c r="F128" s="37"/>
      <c r="G128" s="37">
        <v>85.833333333333329</v>
      </c>
      <c r="H128" s="37"/>
      <c r="I128" s="37"/>
      <c r="J128" s="37"/>
      <c r="K128" s="37"/>
      <c r="L128" s="37">
        <v>0</v>
      </c>
      <c r="M128" s="38">
        <v>103.22222222222223</v>
      </c>
      <c r="N128" s="38"/>
      <c r="O128" s="38"/>
      <c r="P128" s="38"/>
      <c r="Q128" s="38">
        <v>103.22222222222223</v>
      </c>
      <c r="R128" s="38"/>
      <c r="S128" s="38"/>
      <c r="T128" s="38"/>
      <c r="U128" s="38"/>
      <c r="V128" s="37">
        <v>0</v>
      </c>
      <c r="W128" s="37"/>
      <c r="X128" s="37"/>
      <c r="Y128" s="37"/>
      <c r="Z128" s="37"/>
      <c r="AA128" s="37">
        <v>0</v>
      </c>
      <c r="AB128" s="37"/>
      <c r="AC128" s="37"/>
      <c r="AD128" s="37"/>
      <c r="AE128" s="37"/>
      <c r="AF128" s="37">
        <v>0</v>
      </c>
      <c r="AG128" s="37"/>
      <c r="AH128" s="37"/>
      <c r="AI128" s="50">
        <v>94.527777777777771</v>
      </c>
      <c r="AJ128" s="37">
        <v>4.166666666666667</v>
      </c>
      <c r="AK128" s="37"/>
      <c r="AL128" s="37"/>
      <c r="AM128" s="37"/>
      <c r="AN128" s="37">
        <v>4.166666666666667</v>
      </c>
      <c r="AO128" s="37"/>
      <c r="AP128" s="37"/>
      <c r="AQ128" s="37"/>
      <c r="AR128" s="37"/>
      <c r="AS128" s="37">
        <v>0</v>
      </c>
      <c r="AT128" s="65">
        <v>3.1666666666666665</v>
      </c>
      <c r="AU128" s="37"/>
      <c r="AV128" s="37"/>
      <c r="AW128" s="37"/>
      <c r="AX128" s="37">
        <v>3.1666666666666665</v>
      </c>
      <c r="AY128" s="37"/>
      <c r="AZ128" s="37"/>
      <c r="BA128" s="37"/>
      <c r="BB128" s="37"/>
      <c r="BC128" s="37">
        <v>0</v>
      </c>
      <c r="BD128" s="37"/>
      <c r="BE128" s="37"/>
      <c r="BF128" s="37"/>
      <c r="BG128" s="37"/>
      <c r="BH128" s="37">
        <v>0</v>
      </c>
      <c r="BI128" s="37"/>
      <c r="BJ128" s="37"/>
      <c r="BK128" s="37"/>
      <c r="BL128" s="37"/>
      <c r="BM128" s="37">
        <v>0</v>
      </c>
      <c r="BN128" s="37"/>
      <c r="BO128" s="37"/>
      <c r="BP128" s="50">
        <v>3.666666666666667</v>
      </c>
      <c r="BQ128" s="37"/>
      <c r="BR128" s="37"/>
      <c r="BS128" s="37"/>
      <c r="BT128" s="37"/>
      <c r="BU128" s="37">
        <v>0</v>
      </c>
      <c r="BV128" s="37"/>
      <c r="BW128" s="37"/>
      <c r="BX128" s="37"/>
      <c r="BY128" s="37"/>
      <c r="BZ128" s="37">
        <v>0</v>
      </c>
      <c r="CA128" s="37"/>
      <c r="CB128" s="37"/>
      <c r="CC128" s="37"/>
      <c r="CD128" s="37"/>
      <c r="CE128" s="37">
        <v>0</v>
      </c>
      <c r="CF128" s="50">
        <v>0</v>
      </c>
      <c r="CG128" s="37">
        <v>98.194444444444429</v>
      </c>
      <c r="CH128" s="37">
        <v>0</v>
      </c>
      <c r="CI128" s="37">
        <v>98.194444444444429</v>
      </c>
      <c r="CJ128" s="51"/>
    </row>
    <row r="129" spans="1:133" s="35" customFormat="1" x14ac:dyDescent="0.65">
      <c r="A129" s="14"/>
      <c r="B129" s="14" t="s">
        <v>111</v>
      </c>
      <c r="C129" s="36">
        <v>84.888888888888886</v>
      </c>
      <c r="D129" s="36">
        <v>0</v>
      </c>
      <c r="E129" s="36">
        <v>0</v>
      </c>
      <c r="F129" s="36">
        <v>0</v>
      </c>
      <c r="G129" s="36">
        <v>84.888888888888886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40">
        <v>84.333333333333329</v>
      </c>
      <c r="N129" s="40">
        <v>0</v>
      </c>
      <c r="O129" s="40">
        <v>0</v>
      </c>
      <c r="P129" s="40">
        <v>0</v>
      </c>
      <c r="Q129" s="40">
        <v>84.333333333333329</v>
      </c>
      <c r="R129" s="40">
        <v>0</v>
      </c>
      <c r="S129" s="40">
        <v>0</v>
      </c>
      <c r="T129" s="40">
        <v>0</v>
      </c>
      <c r="U129" s="40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49">
        <v>84.611111111111114</v>
      </c>
      <c r="AJ129" s="36">
        <v>0.66666666666666663</v>
      </c>
      <c r="AK129" s="36">
        <v>0</v>
      </c>
      <c r="AL129" s="36">
        <v>0</v>
      </c>
      <c r="AM129" s="36">
        <v>0</v>
      </c>
      <c r="AN129" s="36">
        <v>0.66666666666666663</v>
      </c>
      <c r="AO129" s="36">
        <v>0</v>
      </c>
      <c r="AP129" s="36">
        <v>0</v>
      </c>
      <c r="AQ129" s="36">
        <v>0</v>
      </c>
      <c r="AR129" s="36">
        <v>0</v>
      </c>
      <c r="AS129" s="36">
        <v>0</v>
      </c>
      <c r="AT129" s="68">
        <v>0.91666666666666663</v>
      </c>
      <c r="AU129" s="36">
        <v>0</v>
      </c>
      <c r="AV129" s="36">
        <v>0</v>
      </c>
      <c r="AW129" s="36">
        <v>0</v>
      </c>
      <c r="AX129" s="36">
        <v>0.91666666666666663</v>
      </c>
      <c r="AY129" s="36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49">
        <v>0.79166666666666663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36">
        <v>0</v>
      </c>
      <c r="CF129" s="49">
        <v>0</v>
      </c>
      <c r="CG129" s="36">
        <v>85.402777777777771</v>
      </c>
      <c r="CH129" s="36">
        <v>0</v>
      </c>
      <c r="CI129" s="36">
        <v>85.402777777777771</v>
      </c>
      <c r="CJ129" s="51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</row>
    <row r="130" spans="1:133" x14ac:dyDescent="0.65">
      <c r="A130" s="18"/>
      <c r="B130" s="18" t="s">
        <v>112</v>
      </c>
      <c r="C130" s="37">
        <v>84.888888888888886</v>
      </c>
      <c r="D130" s="37"/>
      <c r="E130" s="37"/>
      <c r="F130" s="37"/>
      <c r="G130" s="37">
        <v>84.888888888888886</v>
      </c>
      <c r="H130" s="37"/>
      <c r="I130" s="37"/>
      <c r="J130" s="37"/>
      <c r="K130" s="37"/>
      <c r="L130" s="37">
        <v>0</v>
      </c>
      <c r="M130" s="38">
        <v>84.333333333333329</v>
      </c>
      <c r="N130" s="38"/>
      <c r="O130" s="38"/>
      <c r="P130" s="38"/>
      <c r="Q130" s="38">
        <v>84.333333333333329</v>
      </c>
      <c r="R130" s="38"/>
      <c r="S130" s="38"/>
      <c r="T130" s="38"/>
      <c r="U130" s="38"/>
      <c r="V130" s="37">
        <v>0</v>
      </c>
      <c r="W130" s="37"/>
      <c r="X130" s="37"/>
      <c r="Y130" s="37"/>
      <c r="Z130" s="37"/>
      <c r="AA130" s="37">
        <v>0</v>
      </c>
      <c r="AB130" s="37"/>
      <c r="AC130" s="37"/>
      <c r="AD130" s="37"/>
      <c r="AE130" s="37"/>
      <c r="AF130" s="37">
        <v>0</v>
      </c>
      <c r="AG130" s="37"/>
      <c r="AH130" s="37"/>
      <c r="AI130" s="50">
        <v>84.611111111111114</v>
      </c>
      <c r="AJ130" s="37">
        <v>0.66666666666666663</v>
      </c>
      <c r="AK130" s="37"/>
      <c r="AL130" s="37"/>
      <c r="AM130" s="37"/>
      <c r="AN130" s="37">
        <v>0.66666666666666663</v>
      </c>
      <c r="AO130" s="37"/>
      <c r="AP130" s="37"/>
      <c r="AQ130" s="37"/>
      <c r="AR130" s="37"/>
      <c r="AS130" s="37">
        <v>0</v>
      </c>
      <c r="AT130" s="65">
        <v>0.91666666666666663</v>
      </c>
      <c r="AU130" s="37"/>
      <c r="AV130" s="37"/>
      <c r="AW130" s="37"/>
      <c r="AX130" s="37">
        <v>0.91666666666666663</v>
      </c>
      <c r="AY130" s="37"/>
      <c r="AZ130" s="37"/>
      <c r="BA130" s="37"/>
      <c r="BB130" s="37"/>
      <c r="BC130" s="37">
        <v>0</v>
      </c>
      <c r="BD130" s="37"/>
      <c r="BE130" s="37"/>
      <c r="BF130" s="37"/>
      <c r="BG130" s="37"/>
      <c r="BH130" s="37">
        <v>0</v>
      </c>
      <c r="BI130" s="37"/>
      <c r="BJ130" s="37"/>
      <c r="BK130" s="37"/>
      <c r="BL130" s="37"/>
      <c r="BM130" s="37">
        <v>0</v>
      </c>
      <c r="BN130" s="37"/>
      <c r="BO130" s="37"/>
      <c r="BP130" s="50">
        <v>0.79166666666666663</v>
      </c>
      <c r="BQ130" s="37"/>
      <c r="BR130" s="37"/>
      <c r="BS130" s="37"/>
      <c r="BT130" s="37"/>
      <c r="BU130" s="37">
        <v>0</v>
      </c>
      <c r="BV130" s="37"/>
      <c r="BW130" s="37"/>
      <c r="BX130" s="37"/>
      <c r="BY130" s="37"/>
      <c r="BZ130" s="37">
        <v>0</v>
      </c>
      <c r="CA130" s="37"/>
      <c r="CB130" s="37"/>
      <c r="CC130" s="37"/>
      <c r="CD130" s="37"/>
      <c r="CE130" s="37">
        <v>0</v>
      </c>
      <c r="CF130" s="50">
        <v>0</v>
      </c>
      <c r="CG130" s="37">
        <v>85.402777777777771</v>
      </c>
      <c r="CH130" s="37">
        <v>0</v>
      </c>
      <c r="CI130" s="37">
        <v>85.402777777777771</v>
      </c>
      <c r="CJ130" s="51"/>
    </row>
    <row r="131" spans="1:133" s="35" customFormat="1" x14ac:dyDescent="0.65">
      <c r="A131" s="14"/>
      <c r="B131" s="14" t="s">
        <v>113</v>
      </c>
      <c r="C131" s="36">
        <v>117.16666666666667</v>
      </c>
      <c r="D131" s="36">
        <v>0</v>
      </c>
      <c r="E131" s="36">
        <v>18</v>
      </c>
      <c r="F131" s="36">
        <v>2.8333333333333335</v>
      </c>
      <c r="G131" s="36">
        <v>138.00000000000003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40">
        <v>97.388888888888886</v>
      </c>
      <c r="N131" s="40">
        <v>0</v>
      </c>
      <c r="O131" s="40">
        <v>0</v>
      </c>
      <c r="P131" s="40">
        <v>0</v>
      </c>
      <c r="Q131" s="40">
        <v>97.388888888888886</v>
      </c>
      <c r="R131" s="40">
        <v>0</v>
      </c>
      <c r="S131" s="40">
        <v>0</v>
      </c>
      <c r="T131" s="40">
        <v>0</v>
      </c>
      <c r="U131" s="40">
        <v>0</v>
      </c>
      <c r="V131" s="36">
        <v>0</v>
      </c>
      <c r="W131" s="36">
        <v>8.7777777777777786</v>
      </c>
      <c r="X131" s="36">
        <v>0</v>
      </c>
      <c r="Y131" s="36">
        <v>0</v>
      </c>
      <c r="Z131" s="36">
        <v>0</v>
      </c>
      <c r="AA131" s="36">
        <v>8.7777777777777786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49">
        <v>122.08333333333334</v>
      </c>
      <c r="AJ131" s="36">
        <v>7.333333333333333</v>
      </c>
      <c r="AK131" s="36">
        <v>0</v>
      </c>
      <c r="AL131" s="36">
        <v>0</v>
      </c>
      <c r="AM131" s="36">
        <v>0</v>
      </c>
      <c r="AN131" s="36">
        <v>7.333333333333333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68">
        <v>6.833333333333333</v>
      </c>
      <c r="AU131" s="36">
        <v>0</v>
      </c>
      <c r="AV131" s="36">
        <v>0</v>
      </c>
      <c r="AW131" s="36">
        <v>0</v>
      </c>
      <c r="AX131" s="36">
        <v>6.833333333333333</v>
      </c>
      <c r="AY131" s="36">
        <v>0</v>
      </c>
      <c r="AZ131" s="36">
        <v>0</v>
      </c>
      <c r="BA131" s="36">
        <v>0</v>
      </c>
      <c r="BB131" s="36">
        <v>0</v>
      </c>
      <c r="BC131" s="36">
        <v>0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36">
        <v>0</v>
      </c>
      <c r="BJ131" s="36">
        <v>0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49">
        <v>7.083333333333333</v>
      </c>
      <c r="BQ131" s="36">
        <v>0</v>
      </c>
      <c r="BR131" s="36">
        <v>0</v>
      </c>
      <c r="BS131" s="36">
        <v>0</v>
      </c>
      <c r="BT131" s="36">
        <v>0</v>
      </c>
      <c r="BU131" s="36">
        <v>0</v>
      </c>
      <c r="BV131" s="36">
        <v>0</v>
      </c>
      <c r="BW131" s="36">
        <v>0</v>
      </c>
      <c r="BX131" s="36">
        <v>0</v>
      </c>
      <c r="BY131" s="36">
        <v>0</v>
      </c>
      <c r="BZ131" s="36">
        <v>0</v>
      </c>
      <c r="CA131" s="36">
        <v>0</v>
      </c>
      <c r="CB131" s="36">
        <v>0</v>
      </c>
      <c r="CC131" s="36">
        <v>0</v>
      </c>
      <c r="CD131" s="36">
        <v>0</v>
      </c>
      <c r="CE131" s="36">
        <v>0</v>
      </c>
      <c r="CF131" s="49">
        <v>0</v>
      </c>
      <c r="CG131" s="36">
        <v>129.16666666666669</v>
      </c>
      <c r="CH131" s="36">
        <v>0</v>
      </c>
      <c r="CI131" s="36">
        <v>129.16666666666669</v>
      </c>
      <c r="CJ131" s="51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</row>
    <row r="132" spans="1:133" x14ac:dyDescent="0.65">
      <c r="A132" s="16"/>
      <c r="B132" s="16" t="s">
        <v>114</v>
      </c>
      <c r="C132" s="37">
        <v>117.16666666666667</v>
      </c>
      <c r="D132" s="37"/>
      <c r="E132" s="37">
        <v>18</v>
      </c>
      <c r="F132" s="37">
        <v>2.8333333333333335</v>
      </c>
      <c r="G132" s="37">
        <v>138.00000000000003</v>
      </c>
      <c r="H132" s="37"/>
      <c r="I132" s="37"/>
      <c r="J132" s="37"/>
      <c r="K132" s="37"/>
      <c r="L132" s="37">
        <v>0</v>
      </c>
      <c r="M132" s="38">
        <v>97.388888888888886</v>
      </c>
      <c r="N132" s="38"/>
      <c r="O132" s="38"/>
      <c r="P132" s="38"/>
      <c r="Q132" s="38">
        <v>97.388888888888886</v>
      </c>
      <c r="R132" s="38"/>
      <c r="S132" s="38"/>
      <c r="T132" s="38"/>
      <c r="U132" s="38"/>
      <c r="V132" s="37">
        <v>0</v>
      </c>
      <c r="W132" s="37">
        <v>8.7777777777777786</v>
      </c>
      <c r="X132" s="37"/>
      <c r="Y132" s="37"/>
      <c r="Z132" s="37"/>
      <c r="AA132" s="37">
        <v>8.7777777777777786</v>
      </c>
      <c r="AB132" s="37"/>
      <c r="AC132" s="37"/>
      <c r="AD132" s="37"/>
      <c r="AE132" s="37"/>
      <c r="AF132" s="37">
        <v>0</v>
      </c>
      <c r="AG132" s="37"/>
      <c r="AH132" s="37"/>
      <c r="AI132" s="50">
        <v>122.08333333333334</v>
      </c>
      <c r="AJ132" s="37"/>
      <c r="AK132" s="37"/>
      <c r="AL132" s="37"/>
      <c r="AM132" s="37"/>
      <c r="AN132" s="37">
        <v>0</v>
      </c>
      <c r="AO132" s="37"/>
      <c r="AP132" s="37"/>
      <c r="AQ132" s="37"/>
      <c r="AR132" s="37"/>
      <c r="AS132" s="37">
        <v>0</v>
      </c>
      <c r="AT132" s="65"/>
      <c r="AU132" s="37"/>
      <c r="AV132" s="37"/>
      <c r="AW132" s="37"/>
      <c r="AX132" s="37">
        <v>0</v>
      </c>
      <c r="AY132" s="37"/>
      <c r="AZ132" s="37"/>
      <c r="BA132" s="37"/>
      <c r="BB132" s="37"/>
      <c r="BC132" s="37">
        <v>0</v>
      </c>
      <c r="BD132" s="37"/>
      <c r="BE132" s="37"/>
      <c r="BF132" s="37"/>
      <c r="BG132" s="37"/>
      <c r="BH132" s="37">
        <v>0</v>
      </c>
      <c r="BI132" s="37"/>
      <c r="BJ132" s="37"/>
      <c r="BK132" s="37"/>
      <c r="BL132" s="37"/>
      <c r="BM132" s="37">
        <v>0</v>
      </c>
      <c r="BN132" s="37"/>
      <c r="BO132" s="37"/>
      <c r="BP132" s="50">
        <v>0</v>
      </c>
      <c r="BQ132" s="37"/>
      <c r="BR132" s="37"/>
      <c r="BS132" s="37"/>
      <c r="BT132" s="37"/>
      <c r="BU132" s="37">
        <v>0</v>
      </c>
      <c r="BV132" s="37"/>
      <c r="BW132" s="37"/>
      <c r="BX132" s="37"/>
      <c r="BY132" s="37"/>
      <c r="BZ132" s="37">
        <v>0</v>
      </c>
      <c r="CA132" s="37"/>
      <c r="CB132" s="37"/>
      <c r="CC132" s="37"/>
      <c r="CD132" s="37"/>
      <c r="CE132" s="37">
        <v>0</v>
      </c>
      <c r="CF132" s="50">
        <v>0</v>
      </c>
      <c r="CG132" s="37">
        <v>122.08333333333334</v>
      </c>
      <c r="CH132" s="37">
        <v>0</v>
      </c>
      <c r="CI132" s="37">
        <v>122.08333333333334</v>
      </c>
      <c r="CJ132" s="51"/>
    </row>
    <row r="133" spans="1:133" x14ac:dyDescent="0.65">
      <c r="A133" s="16"/>
      <c r="B133" s="16" t="s">
        <v>115</v>
      </c>
      <c r="C133" s="37"/>
      <c r="D133" s="37"/>
      <c r="E133" s="37"/>
      <c r="F133" s="37"/>
      <c r="G133" s="37">
        <v>0</v>
      </c>
      <c r="H133" s="37"/>
      <c r="I133" s="37"/>
      <c r="J133" s="37"/>
      <c r="K133" s="37"/>
      <c r="L133" s="37">
        <v>0</v>
      </c>
      <c r="M133" s="38"/>
      <c r="N133" s="38"/>
      <c r="O133" s="38"/>
      <c r="P133" s="38"/>
      <c r="Q133" s="38">
        <v>0</v>
      </c>
      <c r="R133" s="38"/>
      <c r="S133" s="38"/>
      <c r="T133" s="38"/>
      <c r="U133" s="38"/>
      <c r="V133" s="37">
        <v>0</v>
      </c>
      <c r="W133" s="37"/>
      <c r="X133" s="37"/>
      <c r="Y133" s="37"/>
      <c r="Z133" s="37"/>
      <c r="AA133" s="37">
        <v>0</v>
      </c>
      <c r="AB133" s="37"/>
      <c r="AC133" s="37"/>
      <c r="AD133" s="37"/>
      <c r="AE133" s="37"/>
      <c r="AF133" s="37">
        <v>0</v>
      </c>
      <c r="AG133" s="37"/>
      <c r="AH133" s="37"/>
      <c r="AI133" s="50">
        <v>0</v>
      </c>
      <c r="AJ133" s="37">
        <v>7.333333333333333</v>
      </c>
      <c r="AK133" s="37"/>
      <c r="AL133" s="37"/>
      <c r="AM133" s="37"/>
      <c r="AN133" s="37">
        <v>7.333333333333333</v>
      </c>
      <c r="AO133" s="37"/>
      <c r="AP133" s="37"/>
      <c r="AQ133" s="37"/>
      <c r="AR133" s="37"/>
      <c r="AS133" s="37">
        <v>0</v>
      </c>
      <c r="AT133" s="65">
        <v>6.833333333333333</v>
      </c>
      <c r="AU133" s="37"/>
      <c r="AV133" s="37"/>
      <c r="AW133" s="37"/>
      <c r="AX133" s="37">
        <v>6.833333333333333</v>
      </c>
      <c r="AY133" s="37"/>
      <c r="AZ133" s="37"/>
      <c r="BA133" s="37"/>
      <c r="BB133" s="37"/>
      <c r="BC133" s="37">
        <v>0</v>
      </c>
      <c r="BD133" s="37"/>
      <c r="BE133" s="37"/>
      <c r="BF133" s="37"/>
      <c r="BG133" s="37"/>
      <c r="BH133" s="37">
        <v>0</v>
      </c>
      <c r="BI133" s="37"/>
      <c r="BJ133" s="37"/>
      <c r="BK133" s="37"/>
      <c r="BL133" s="37"/>
      <c r="BM133" s="37">
        <v>0</v>
      </c>
      <c r="BN133" s="37"/>
      <c r="BO133" s="37"/>
      <c r="BP133" s="50">
        <v>7.083333333333333</v>
      </c>
      <c r="BQ133" s="37"/>
      <c r="BR133" s="37"/>
      <c r="BS133" s="37"/>
      <c r="BT133" s="37"/>
      <c r="BU133" s="37">
        <v>0</v>
      </c>
      <c r="BV133" s="37"/>
      <c r="BW133" s="37"/>
      <c r="BX133" s="37"/>
      <c r="BY133" s="37"/>
      <c r="BZ133" s="37">
        <v>0</v>
      </c>
      <c r="CA133" s="37"/>
      <c r="CB133" s="37"/>
      <c r="CC133" s="37"/>
      <c r="CD133" s="37"/>
      <c r="CE133" s="37">
        <v>0</v>
      </c>
      <c r="CF133" s="50">
        <v>0</v>
      </c>
      <c r="CG133" s="37">
        <v>7.083333333333333</v>
      </c>
      <c r="CH133" s="37">
        <v>0</v>
      </c>
      <c r="CI133" s="37">
        <v>7.083333333333333</v>
      </c>
      <c r="CJ133" s="51"/>
    </row>
    <row r="134" spans="1:133" s="35" customFormat="1" x14ac:dyDescent="0.65">
      <c r="A134" s="19" t="s">
        <v>116</v>
      </c>
      <c r="B134" s="19"/>
      <c r="C134" s="36">
        <v>289.11111111111109</v>
      </c>
      <c r="D134" s="36">
        <v>100.72222222222223</v>
      </c>
      <c r="E134" s="36">
        <v>0</v>
      </c>
      <c r="F134" s="36">
        <v>0</v>
      </c>
      <c r="G134" s="36">
        <v>389.83333333333331</v>
      </c>
      <c r="H134" s="36">
        <v>62.307692307692307</v>
      </c>
      <c r="I134" s="36">
        <v>0</v>
      </c>
      <c r="J134" s="36">
        <v>0</v>
      </c>
      <c r="K134" s="36">
        <v>0</v>
      </c>
      <c r="L134" s="36">
        <v>62.307692307692307</v>
      </c>
      <c r="M134" s="40">
        <v>250.94444444444443</v>
      </c>
      <c r="N134" s="40">
        <v>0</v>
      </c>
      <c r="O134" s="40">
        <v>0</v>
      </c>
      <c r="P134" s="40">
        <v>0</v>
      </c>
      <c r="Q134" s="40">
        <v>250.94444444444443</v>
      </c>
      <c r="R134" s="40">
        <v>69.461538461538467</v>
      </c>
      <c r="S134" s="40">
        <v>0</v>
      </c>
      <c r="T134" s="40">
        <v>0</v>
      </c>
      <c r="U134" s="40">
        <v>0</v>
      </c>
      <c r="V134" s="36">
        <v>69.461538461538467</v>
      </c>
      <c r="W134" s="36">
        <v>14.444444444444443</v>
      </c>
      <c r="X134" s="36">
        <v>0</v>
      </c>
      <c r="Y134" s="36">
        <v>0</v>
      </c>
      <c r="Z134" s="36">
        <v>0</v>
      </c>
      <c r="AA134" s="36">
        <v>14.444444444444443</v>
      </c>
      <c r="AB134" s="36">
        <v>15.692307692307692</v>
      </c>
      <c r="AC134" s="36">
        <v>0</v>
      </c>
      <c r="AD134" s="36">
        <v>0</v>
      </c>
      <c r="AE134" s="36">
        <v>0</v>
      </c>
      <c r="AF134" s="36">
        <v>15.692307692307692</v>
      </c>
      <c r="AG134" s="36">
        <v>0</v>
      </c>
      <c r="AH134" s="36">
        <v>0</v>
      </c>
      <c r="AI134" s="49">
        <v>376.76495726495733</v>
      </c>
      <c r="AJ134" s="36">
        <v>49.5</v>
      </c>
      <c r="AK134" s="36">
        <v>0</v>
      </c>
      <c r="AL134" s="36">
        <v>0</v>
      </c>
      <c r="AM134" s="36">
        <v>0</v>
      </c>
      <c r="AN134" s="36">
        <v>49.5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68">
        <v>53.25</v>
      </c>
      <c r="AU134" s="36">
        <v>0</v>
      </c>
      <c r="AV134" s="36">
        <v>0</v>
      </c>
      <c r="AW134" s="36">
        <v>0</v>
      </c>
      <c r="AX134" s="36">
        <v>53.25</v>
      </c>
      <c r="AY134" s="36">
        <v>0</v>
      </c>
      <c r="AZ134" s="36">
        <v>0</v>
      </c>
      <c r="BA134" s="36">
        <v>0</v>
      </c>
      <c r="BB134" s="36">
        <v>0</v>
      </c>
      <c r="BC134" s="36">
        <v>0</v>
      </c>
      <c r="BD134" s="36">
        <v>0.25</v>
      </c>
      <c r="BE134" s="36">
        <v>0</v>
      </c>
      <c r="BF134" s="36">
        <v>0</v>
      </c>
      <c r="BG134" s="36">
        <v>0</v>
      </c>
      <c r="BH134" s="36">
        <v>0.25</v>
      </c>
      <c r="BI134" s="36">
        <v>0</v>
      </c>
      <c r="BJ134" s="36">
        <v>0</v>
      </c>
      <c r="BK134" s="36">
        <v>0</v>
      </c>
      <c r="BL134" s="36">
        <v>0</v>
      </c>
      <c r="BM134" s="36">
        <v>0</v>
      </c>
      <c r="BN134" s="36">
        <v>0</v>
      </c>
      <c r="BO134" s="36">
        <v>0</v>
      </c>
      <c r="BP134" s="49">
        <v>51.5</v>
      </c>
      <c r="BQ134" s="36">
        <v>41.25</v>
      </c>
      <c r="BR134" s="36">
        <v>0</v>
      </c>
      <c r="BS134" s="36">
        <v>0</v>
      </c>
      <c r="BT134" s="36">
        <v>0</v>
      </c>
      <c r="BU134" s="36">
        <v>41.25</v>
      </c>
      <c r="BV134" s="36">
        <v>42.833333333333336</v>
      </c>
      <c r="BW134" s="36">
        <v>0</v>
      </c>
      <c r="BX134" s="36">
        <v>0</v>
      </c>
      <c r="BY134" s="36">
        <v>0</v>
      </c>
      <c r="BZ134" s="36">
        <v>42.833333333333336</v>
      </c>
      <c r="CA134" s="36">
        <v>0</v>
      </c>
      <c r="CB134" s="36">
        <v>0</v>
      </c>
      <c r="CC134" s="36">
        <v>0</v>
      </c>
      <c r="CD134" s="36">
        <v>0</v>
      </c>
      <c r="CE134" s="36">
        <v>0</v>
      </c>
      <c r="CF134" s="49">
        <v>42.041666666666671</v>
      </c>
      <c r="CG134" s="36">
        <v>421.15277777777783</v>
      </c>
      <c r="CH134" s="36">
        <v>49.153846153846153</v>
      </c>
      <c r="CI134" s="36">
        <v>470.30662393162396</v>
      </c>
      <c r="CJ134" s="51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</row>
    <row r="135" spans="1:133" x14ac:dyDescent="0.65">
      <c r="A135" s="16"/>
      <c r="B135" s="16" t="s">
        <v>117</v>
      </c>
      <c r="C135" s="37">
        <v>108</v>
      </c>
      <c r="D135" s="37">
        <v>92.222222222222229</v>
      </c>
      <c r="E135" s="37"/>
      <c r="F135" s="37"/>
      <c r="G135" s="37">
        <v>200.22222222222223</v>
      </c>
      <c r="H135" s="37">
        <v>62.307692307692307</v>
      </c>
      <c r="I135" s="37"/>
      <c r="J135" s="37"/>
      <c r="K135" s="37"/>
      <c r="L135" s="37">
        <v>62.307692307692307</v>
      </c>
      <c r="M135" s="38">
        <v>69.666666666666671</v>
      </c>
      <c r="N135" s="38"/>
      <c r="O135" s="38"/>
      <c r="P135" s="38"/>
      <c r="Q135" s="38">
        <v>69.666666666666671</v>
      </c>
      <c r="R135" s="38">
        <v>69.461538461538467</v>
      </c>
      <c r="S135" s="38"/>
      <c r="T135" s="38"/>
      <c r="U135" s="38"/>
      <c r="V135" s="37">
        <v>69.461538461538467</v>
      </c>
      <c r="W135" s="37">
        <v>10.166666666666666</v>
      </c>
      <c r="X135" s="37"/>
      <c r="Y135" s="37"/>
      <c r="Z135" s="37"/>
      <c r="AA135" s="37">
        <v>10.166666666666666</v>
      </c>
      <c r="AB135" s="37">
        <v>15.692307692307692</v>
      </c>
      <c r="AC135" s="37"/>
      <c r="AD135" s="37"/>
      <c r="AE135" s="37"/>
      <c r="AF135" s="37">
        <v>15.692307692307692</v>
      </c>
      <c r="AG135" s="37"/>
      <c r="AH135" s="37"/>
      <c r="AI135" s="50">
        <v>189.18162393162396</v>
      </c>
      <c r="AJ135" s="37">
        <v>49.5</v>
      </c>
      <c r="AK135" s="37"/>
      <c r="AL135" s="37"/>
      <c r="AM135" s="37"/>
      <c r="AN135" s="37">
        <v>49.5</v>
      </c>
      <c r="AO135" s="37"/>
      <c r="AP135" s="37"/>
      <c r="AQ135" s="37"/>
      <c r="AR135" s="37"/>
      <c r="AS135" s="37">
        <v>0</v>
      </c>
      <c r="AT135" s="65">
        <v>53.25</v>
      </c>
      <c r="AU135" s="37"/>
      <c r="AV135" s="37"/>
      <c r="AW135" s="37"/>
      <c r="AX135" s="37">
        <v>53.25</v>
      </c>
      <c r="AY135" s="37"/>
      <c r="AZ135" s="37"/>
      <c r="BA135" s="37"/>
      <c r="BB135" s="37"/>
      <c r="BC135" s="37">
        <v>0</v>
      </c>
      <c r="BD135" s="37">
        <v>0.25</v>
      </c>
      <c r="BE135" s="37"/>
      <c r="BF135" s="37"/>
      <c r="BG135" s="37"/>
      <c r="BH135" s="37">
        <v>0.25</v>
      </c>
      <c r="BI135" s="37"/>
      <c r="BJ135" s="37"/>
      <c r="BK135" s="37"/>
      <c r="BL135" s="37"/>
      <c r="BM135" s="37">
        <v>0</v>
      </c>
      <c r="BN135" s="37"/>
      <c r="BO135" s="37"/>
      <c r="BP135" s="50">
        <v>51.5</v>
      </c>
      <c r="BQ135" s="37">
        <v>41.25</v>
      </c>
      <c r="BR135" s="37"/>
      <c r="BS135" s="37"/>
      <c r="BT135" s="37"/>
      <c r="BU135" s="37">
        <v>41.25</v>
      </c>
      <c r="BV135" s="37">
        <v>42.833333333333336</v>
      </c>
      <c r="BW135" s="37"/>
      <c r="BX135" s="37"/>
      <c r="BY135" s="37"/>
      <c r="BZ135" s="37">
        <v>42.833333333333336</v>
      </c>
      <c r="CA135" s="37"/>
      <c r="CB135" s="37"/>
      <c r="CC135" s="37"/>
      <c r="CD135" s="37"/>
      <c r="CE135" s="37">
        <v>0</v>
      </c>
      <c r="CF135" s="50">
        <v>42.041666666666671</v>
      </c>
      <c r="CG135" s="37">
        <v>233.56944444444446</v>
      </c>
      <c r="CH135" s="37">
        <v>49.153846153846153</v>
      </c>
      <c r="CI135" s="37">
        <v>282.72329059829059</v>
      </c>
      <c r="CJ135" s="51"/>
    </row>
    <row r="136" spans="1:133" x14ac:dyDescent="0.65">
      <c r="A136" s="16"/>
      <c r="B136" s="16" t="s">
        <v>202</v>
      </c>
      <c r="C136" s="37">
        <v>73.555555555555557</v>
      </c>
      <c r="D136" s="37"/>
      <c r="E136" s="37"/>
      <c r="F136" s="37"/>
      <c r="G136" s="37">
        <v>73.555555555555557</v>
      </c>
      <c r="H136" s="37"/>
      <c r="I136" s="37"/>
      <c r="J136" s="37"/>
      <c r="K136" s="37"/>
      <c r="L136" s="37">
        <v>0</v>
      </c>
      <c r="M136" s="38">
        <v>59.111111111111114</v>
      </c>
      <c r="N136" s="38"/>
      <c r="O136" s="38"/>
      <c r="P136" s="38"/>
      <c r="Q136" s="38">
        <v>59.111111111111114</v>
      </c>
      <c r="R136" s="38"/>
      <c r="S136" s="38"/>
      <c r="T136" s="38"/>
      <c r="U136" s="38"/>
      <c r="V136" s="37">
        <v>0</v>
      </c>
      <c r="W136" s="37">
        <v>0.16666666666666666</v>
      </c>
      <c r="X136" s="37"/>
      <c r="Y136" s="37"/>
      <c r="Z136" s="37"/>
      <c r="AA136" s="37">
        <v>0.16666666666666666</v>
      </c>
      <c r="AB136" s="37"/>
      <c r="AC136" s="37"/>
      <c r="AD136" s="37"/>
      <c r="AE136" s="37"/>
      <c r="AF136" s="37">
        <v>0</v>
      </c>
      <c r="AG136" s="37"/>
      <c r="AH136" s="37"/>
      <c r="AI136" s="50">
        <v>66.416666666666671</v>
      </c>
      <c r="AJ136" s="37"/>
      <c r="AK136" s="37"/>
      <c r="AL136" s="37"/>
      <c r="AM136" s="37"/>
      <c r="AN136" s="37">
        <v>0</v>
      </c>
      <c r="AO136" s="37"/>
      <c r="AP136" s="37"/>
      <c r="AQ136" s="37"/>
      <c r="AR136" s="37"/>
      <c r="AS136" s="37">
        <v>0</v>
      </c>
      <c r="AT136" s="65"/>
      <c r="AU136" s="37"/>
      <c r="AV136" s="37"/>
      <c r="AW136" s="37"/>
      <c r="AX136" s="37">
        <v>0</v>
      </c>
      <c r="AY136" s="37"/>
      <c r="AZ136" s="37"/>
      <c r="BA136" s="37"/>
      <c r="BB136" s="37"/>
      <c r="BC136" s="37">
        <v>0</v>
      </c>
      <c r="BD136" s="37"/>
      <c r="BE136" s="37"/>
      <c r="BF136" s="37"/>
      <c r="BG136" s="37"/>
      <c r="BH136" s="37">
        <v>0</v>
      </c>
      <c r="BI136" s="37"/>
      <c r="BJ136" s="37"/>
      <c r="BK136" s="37"/>
      <c r="BL136" s="37"/>
      <c r="BM136" s="37">
        <v>0</v>
      </c>
      <c r="BN136" s="37"/>
      <c r="BO136" s="37"/>
      <c r="BP136" s="50">
        <v>0</v>
      </c>
      <c r="BQ136" s="37"/>
      <c r="BR136" s="37"/>
      <c r="BS136" s="37"/>
      <c r="BT136" s="37"/>
      <c r="BU136" s="37">
        <v>0</v>
      </c>
      <c r="BV136" s="37"/>
      <c r="BW136" s="37"/>
      <c r="BX136" s="37"/>
      <c r="BY136" s="37"/>
      <c r="BZ136" s="37">
        <v>0</v>
      </c>
      <c r="CA136" s="37"/>
      <c r="CB136" s="37"/>
      <c r="CC136" s="37"/>
      <c r="CD136" s="37"/>
      <c r="CE136" s="37">
        <v>0</v>
      </c>
      <c r="CF136" s="50">
        <v>0</v>
      </c>
      <c r="CG136" s="37">
        <v>66.416666666666671</v>
      </c>
      <c r="CH136" s="37">
        <v>0</v>
      </c>
      <c r="CI136" s="37">
        <v>66.416666666666671</v>
      </c>
      <c r="CJ136" s="51"/>
    </row>
    <row r="137" spans="1:133" x14ac:dyDescent="0.65">
      <c r="A137" s="16"/>
      <c r="B137" s="16" t="s">
        <v>118</v>
      </c>
      <c r="C137" s="37">
        <v>38.388888888888886</v>
      </c>
      <c r="D137" s="37">
        <v>3.5</v>
      </c>
      <c r="E137" s="37"/>
      <c r="F137" s="37"/>
      <c r="G137" s="37">
        <v>41.888888888888886</v>
      </c>
      <c r="H137" s="37"/>
      <c r="I137" s="37"/>
      <c r="J137" s="37"/>
      <c r="K137" s="37"/>
      <c r="L137" s="37">
        <v>0</v>
      </c>
      <c r="M137" s="38">
        <v>55.055555555555557</v>
      </c>
      <c r="N137" s="38"/>
      <c r="O137" s="38"/>
      <c r="P137" s="38"/>
      <c r="Q137" s="38">
        <v>55.055555555555557</v>
      </c>
      <c r="R137" s="38"/>
      <c r="S137" s="38"/>
      <c r="T137" s="38"/>
      <c r="U137" s="38"/>
      <c r="V137" s="37">
        <v>0</v>
      </c>
      <c r="W137" s="37"/>
      <c r="X137" s="37"/>
      <c r="Y137" s="37"/>
      <c r="Z137" s="37"/>
      <c r="AA137" s="37">
        <v>0</v>
      </c>
      <c r="AB137" s="37"/>
      <c r="AC137" s="37"/>
      <c r="AD137" s="37"/>
      <c r="AE137" s="37"/>
      <c r="AF137" s="37">
        <v>0</v>
      </c>
      <c r="AG137" s="37"/>
      <c r="AH137" s="37"/>
      <c r="AI137" s="50">
        <v>48.472222222222221</v>
      </c>
      <c r="AJ137" s="37"/>
      <c r="AK137" s="37"/>
      <c r="AL137" s="37"/>
      <c r="AM137" s="37"/>
      <c r="AN137" s="37">
        <v>0</v>
      </c>
      <c r="AO137" s="37"/>
      <c r="AP137" s="37"/>
      <c r="AQ137" s="37"/>
      <c r="AR137" s="37"/>
      <c r="AS137" s="37">
        <v>0</v>
      </c>
      <c r="AT137" s="65"/>
      <c r="AU137" s="37"/>
      <c r="AV137" s="37"/>
      <c r="AW137" s="37"/>
      <c r="AX137" s="37">
        <v>0</v>
      </c>
      <c r="AY137" s="37"/>
      <c r="AZ137" s="37"/>
      <c r="BA137" s="37"/>
      <c r="BB137" s="37"/>
      <c r="BC137" s="37">
        <v>0</v>
      </c>
      <c r="BD137" s="37"/>
      <c r="BE137" s="37"/>
      <c r="BF137" s="37"/>
      <c r="BG137" s="37"/>
      <c r="BH137" s="37">
        <v>0</v>
      </c>
      <c r="BI137" s="37"/>
      <c r="BJ137" s="37"/>
      <c r="BK137" s="37"/>
      <c r="BL137" s="37"/>
      <c r="BM137" s="37">
        <v>0</v>
      </c>
      <c r="BN137" s="37"/>
      <c r="BO137" s="37"/>
      <c r="BP137" s="50">
        <v>0</v>
      </c>
      <c r="BQ137" s="37"/>
      <c r="BR137" s="37"/>
      <c r="BS137" s="37"/>
      <c r="BT137" s="37"/>
      <c r="BU137" s="37">
        <v>0</v>
      </c>
      <c r="BV137" s="37"/>
      <c r="BW137" s="37"/>
      <c r="BX137" s="37"/>
      <c r="BY137" s="37"/>
      <c r="BZ137" s="37">
        <v>0</v>
      </c>
      <c r="CA137" s="37"/>
      <c r="CB137" s="37"/>
      <c r="CC137" s="37"/>
      <c r="CD137" s="37"/>
      <c r="CE137" s="37">
        <v>0</v>
      </c>
      <c r="CF137" s="50">
        <v>0</v>
      </c>
      <c r="CG137" s="37">
        <v>48.472222222222221</v>
      </c>
      <c r="CH137" s="37">
        <v>0</v>
      </c>
      <c r="CI137" s="37">
        <v>48.472222222222221</v>
      </c>
      <c r="CJ137" s="51"/>
    </row>
    <row r="138" spans="1:133" x14ac:dyDescent="0.65">
      <c r="A138" s="16"/>
      <c r="B138" s="16" t="s">
        <v>119</v>
      </c>
      <c r="C138" s="37">
        <v>69.166666666666671</v>
      </c>
      <c r="D138" s="37">
        <v>5</v>
      </c>
      <c r="E138" s="37"/>
      <c r="F138" s="37"/>
      <c r="G138" s="37">
        <v>74.166666666666671</v>
      </c>
      <c r="H138" s="37"/>
      <c r="I138" s="37"/>
      <c r="J138" s="37"/>
      <c r="K138" s="37"/>
      <c r="L138" s="37">
        <v>0</v>
      </c>
      <c r="M138" s="38">
        <v>67.111111111111114</v>
      </c>
      <c r="N138" s="38"/>
      <c r="O138" s="38"/>
      <c r="P138" s="38"/>
      <c r="Q138" s="38">
        <v>67.111111111111114</v>
      </c>
      <c r="R138" s="38"/>
      <c r="S138" s="38"/>
      <c r="T138" s="38"/>
      <c r="U138" s="38"/>
      <c r="V138" s="37">
        <v>0</v>
      </c>
      <c r="W138" s="37">
        <v>4.1111111111111107</v>
      </c>
      <c r="X138" s="37"/>
      <c r="Y138" s="37"/>
      <c r="Z138" s="37"/>
      <c r="AA138" s="37">
        <v>4.1111111111111107</v>
      </c>
      <c r="AB138" s="37"/>
      <c r="AC138" s="37"/>
      <c r="AD138" s="37"/>
      <c r="AE138" s="37"/>
      <c r="AF138" s="37">
        <v>0</v>
      </c>
      <c r="AG138" s="37"/>
      <c r="AH138" s="37"/>
      <c r="AI138" s="50">
        <v>72.694444444444443</v>
      </c>
      <c r="AJ138" s="37"/>
      <c r="AK138" s="37"/>
      <c r="AL138" s="37"/>
      <c r="AM138" s="37"/>
      <c r="AN138" s="37">
        <v>0</v>
      </c>
      <c r="AO138" s="37"/>
      <c r="AP138" s="37"/>
      <c r="AQ138" s="37"/>
      <c r="AR138" s="37"/>
      <c r="AS138" s="37">
        <v>0</v>
      </c>
      <c r="AT138" s="65"/>
      <c r="AU138" s="37"/>
      <c r="AV138" s="37"/>
      <c r="AW138" s="37"/>
      <c r="AX138" s="37">
        <v>0</v>
      </c>
      <c r="AY138" s="37"/>
      <c r="AZ138" s="37"/>
      <c r="BA138" s="37"/>
      <c r="BB138" s="37"/>
      <c r="BC138" s="37">
        <v>0</v>
      </c>
      <c r="BD138" s="37"/>
      <c r="BE138" s="37"/>
      <c r="BF138" s="37"/>
      <c r="BG138" s="37"/>
      <c r="BH138" s="37">
        <v>0</v>
      </c>
      <c r="BI138" s="37"/>
      <c r="BJ138" s="37"/>
      <c r="BK138" s="37"/>
      <c r="BL138" s="37"/>
      <c r="BM138" s="37">
        <v>0</v>
      </c>
      <c r="BN138" s="37"/>
      <c r="BO138" s="37"/>
      <c r="BP138" s="50">
        <v>0</v>
      </c>
      <c r="BQ138" s="37"/>
      <c r="BR138" s="37"/>
      <c r="BS138" s="37"/>
      <c r="BT138" s="37"/>
      <c r="BU138" s="37">
        <v>0</v>
      </c>
      <c r="BV138" s="37"/>
      <c r="BW138" s="37"/>
      <c r="BX138" s="37"/>
      <c r="BY138" s="37"/>
      <c r="BZ138" s="37">
        <v>0</v>
      </c>
      <c r="CA138" s="37"/>
      <c r="CB138" s="37"/>
      <c r="CC138" s="37"/>
      <c r="CD138" s="37"/>
      <c r="CE138" s="37">
        <v>0</v>
      </c>
      <c r="CF138" s="50">
        <v>0</v>
      </c>
      <c r="CG138" s="37">
        <v>72.694444444444443</v>
      </c>
      <c r="CH138" s="37">
        <v>0</v>
      </c>
      <c r="CI138" s="37">
        <v>72.694444444444443</v>
      </c>
      <c r="CJ138" s="51"/>
    </row>
    <row r="139" spans="1:133" x14ac:dyDescent="0.65">
      <c r="A139" s="16"/>
      <c r="B139" s="16" t="s">
        <v>203</v>
      </c>
      <c r="C139" s="37"/>
      <c r="D139" s="37"/>
      <c r="E139" s="37"/>
      <c r="F139" s="37"/>
      <c r="G139" s="37">
        <v>0</v>
      </c>
      <c r="H139" s="37"/>
      <c r="I139" s="37"/>
      <c r="J139" s="37"/>
      <c r="K139" s="37"/>
      <c r="L139" s="37">
        <v>0</v>
      </c>
      <c r="M139" s="38"/>
      <c r="N139" s="38"/>
      <c r="O139" s="38"/>
      <c r="P139" s="38"/>
      <c r="Q139" s="38">
        <v>0</v>
      </c>
      <c r="R139" s="38"/>
      <c r="S139" s="38"/>
      <c r="T139" s="38"/>
      <c r="U139" s="38"/>
      <c r="V139" s="37">
        <v>0</v>
      </c>
      <c r="W139" s="37"/>
      <c r="X139" s="37"/>
      <c r="Y139" s="37"/>
      <c r="Z139" s="37"/>
      <c r="AA139" s="37">
        <v>0</v>
      </c>
      <c r="AB139" s="37"/>
      <c r="AC139" s="37"/>
      <c r="AD139" s="37"/>
      <c r="AE139" s="37"/>
      <c r="AF139" s="37">
        <v>0</v>
      </c>
      <c r="AG139" s="37"/>
      <c r="AH139" s="37"/>
      <c r="AI139" s="50">
        <v>0</v>
      </c>
      <c r="AJ139" s="37"/>
      <c r="AK139" s="37"/>
      <c r="AL139" s="37"/>
      <c r="AM139" s="37"/>
      <c r="AN139" s="37">
        <v>0</v>
      </c>
      <c r="AO139" s="37"/>
      <c r="AP139" s="37"/>
      <c r="AQ139" s="37"/>
      <c r="AR139" s="37"/>
      <c r="AS139" s="37">
        <v>0</v>
      </c>
      <c r="AT139" s="65"/>
      <c r="AU139" s="37"/>
      <c r="AV139" s="37"/>
      <c r="AW139" s="37"/>
      <c r="AX139" s="37">
        <v>0</v>
      </c>
      <c r="AY139" s="37"/>
      <c r="AZ139" s="37"/>
      <c r="BA139" s="37"/>
      <c r="BB139" s="37"/>
      <c r="BC139" s="37">
        <v>0</v>
      </c>
      <c r="BD139" s="37"/>
      <c r="BE139" s="37"/>
      <c r="BF139" s="37"/>
      <c r="BG139" s="37"/>
      <c r="BH139" s="37">
        <v>0</v>
      </c>
      <c r="BI139" s="37"/>
      <c r="BJ139" s="37"/>
      <c r="BK139" s="37"/>
      <c r="BL139" s="37"/>
      <c r="BM139" s="37">
        <v>0</v>
      </c>
      <c r="BN139" s="37"/>
      <c r="BO139" s="37"/>
      <c r="BP139" s="50">
        <v>0</v>
      </c>
      <c r="BQ139" s="37"/>
      <c r="BR139" s="37"/>
      <c r="BS139" s="37"/>
      <c r="BT139" s="37"/>
      <c r="BU139" s="37">
        <v>0</v>
      </c>
      <c r="BV139" s="37"/>
      <c r="BW139" s="37"/>
      <c r="BX139" s="37"/>
      <c r="BY139" s="37"/>
      <c r="BZ139" s="37">
        <v>0</v>
      </c>
      <c r="CA139" s="37"/>
      <c r="CB139" s="37"/>
      <c r="CC139" s="37"/>
      <c r="CD139" s="37"/>
      <c r="CE139" s="37">
        <v>0</v>
      </c>
      <c r="CF139" s="50">
        <v>0</v>
      </c>
      <c r="CG139" s="37">
        <v>0</v>
      </c>
      <c r="CH139" s="37">
        <v>0</v>
      </c>
      <c r="CI139" s="37">
        <v>0</v>
      </c>
      <c r="CJ139" s="51"/>
    </row>
    <row r="140" spans="1:133" s="35" customFormat="1" x14ac:dyDescent="0.65">
      <c r="A140" s="6" t="s">
        <v>243</v>
      </c>
      <c r="B140" s="16"/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49">
        <v>0</v>
      </c>
      <c r="AJ140" s="23">
        <v>6.583333333333333</v>
      </c>
      <c r="AK140" s="23">
        <v>0</v>
      </c>
      <c r="AL140" s="23">
        <v>0</v>
      </c>
      <c r="AM140" s="23">
        <v>0</v>
      </c>
      <c r="AN140" s="36">
        <v>6.583333333333333</v>
      </c>
      <c r="AO140" s="23">
        <v>0</v>
      </c>
      <c r="AP140" s="23">
        <v>0</v>
      </c>
      <c r="AQ140" s="23">
        <v>0</v>
      </c>
      <c r="AR140" s="23">
        <v>0</v>
      </c>
      <c r="AS140" s="36">
        <v>0</v>
      </c>
      <c r="AT140" s="39">
        <v>5.833333333333333</v>
      </c>
      <c r="AU140" s="23">
        <v>0</v>
      </c>
      <c r="AV140" s="23">
        <v>0</v>
      </c>
      <c r="AW140" s="23">
        <v>0</v>
      </c>
      <c r="AX140" s="36">
        <v>5.833333333333333</v>
      </c>
      <c r="AY140" s="23">
        <v>0</v>
      </c>
      <c r="AZ140" s="23">
        <v>0</v>
      </c>
      <c r="BA140" s="23">
        <v>0</v>
      </c>
      <c r="BB140" s="23">
        <v>0</v>
      </c>
      <c r="BC140" s="36">
        <v>0</v>
      </c>
      <c r="BD140" s="23">
        <v>0</v>
      </c>
      <c r="BE140" s="23">
        <v>0</v>
      </c>
      <c r="BF140" s="23">
        <v>0</v>
      </c>
      <c r="BG140" s="23">
        <v>0</v>
      </c>
      <c r="BH140" s="36">
        <v>0</v>
      </c>
      <c r="BI140" s="23">
        <v>0</v>
      </c>
      <c r="BJ140" s="23">
        <v>0</v>
      </c>
      <c r="BK140" s="23">
        <v>0</v>
      </c>
      <c r="BL140" s="23">
        <v>0</v>
      </c>
      <c r="BM140" s="36">
        <v>0</v>
      </c>
      <c r="BN140" s="23">
        <v>0</v>
      </c>
      <c r="BO140" s="23">
        <v>0</v>
      </c>
      <c r="BP140" s="49">
        <v>6.208333333333333</v>
      </c>
      <c r="BQ140" s="23">
        <v>1</v>
      </c>
      <c r="BR140" s="23">
        <v>0</v>
      </c>
      <c r="BS140" s="23">
        <v>0</v>
      </c>
      <c r="BT140" s="23">
        <v>0</v>
      </c>
      <c r="BU140" s="36">
        <v>1</v>
      </c>
      <c r="BV140" s="23">
        <v>0.75</v>
      </c>
      <c r="BW140" s="23">
        <v>0</v>
      </c>
      <c r="BX140" s="23">
        <v>0</v>
      </c>
      <c r="BY140" s="23">
        <v>0</v>
      </c>
      <c r="BZ140" s="36">
        <v>0.75</v>
      </c>
      <c r="CA140" s="23">
        <v>0</v>
      </c>
      <c r="CB140" s="23">
        <v>0</v>
      </c>
      <c r="CC140" s="23">
        <v>0</v>
      </c>
      <c r="CD140" s="23">
        <v>0</v>
      </c>
      <c r="CE140" s="36">
        <v>0</v>
      </c>
      <c r="CF140" s="49">
        <v>0.875</v>
      </c>
      <c r="CG140" s="36">
        <v>7.083333333333333</v>
      </c>
      <c r="CH140" s="36">
        <v>0</v>
      </c>
      <c r="CI140" s="36">
        <v>7.083333333333333</v>
      </c>
      <c r="CJ140" s="51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</row>
    <row r="141" spans="1:133" x14ac:dyDescent="0.65">
      <c r="A141" s="16"/>
      <c r="B141" s="5" t="s">
        <v>244</v>
      </c>
      <c r="C141" s="37"/>
      <c r="D141" s="37"/>
      <c r="E141" s="37"/>
      <c r="F141" s="37"/>
      <c r="G141" s="37">
        <v>0</v>
      </c>
      <c r="H141" s="37"/>
      <c r="I141" s="37"/>
      <c r="J141" s="37"/>
      <c r="K141" s="37"/>
      <c r="L141" s="37">
        <v>0</v>
      </c>
      <c r="M141" s="38"/>
      <c r="N141" s="38"/>
      <c r="O141" s="38"/>
      <c r="P141" s="38"/>
      <c r="Q141" s="38">
        <v>0</v>
      </c>
      <c r="R141" s="38"/>
      <c r="S141" s="38"/>
      <c r="T141" s="38"/>
      <c r="U141" s="38"/>
      <c r="V141" s="37">
        <v>0</v>
      </c>
      <c r="W141" s="37"/>
      <c r="X141" s="37"/>
      <c r="Y141" s="37"/>
      <c r="Z141" s="37"/>
      <c r="AA141" s="37">
        <v>0</v>
      </c>
      <c r="AB141" s="37"/>
      <c r="AC141" s="37"/>
      <c r="AD141" s="37"/>
      <c r="AE141" s="37"/>
      <c r="AF141" s="37">
        <v>0</v>
      </c>
      <c r="AG141" s="37"/>
      <c r="AH141" s="37"/>
      <c r="AI141" s="50">
        <v>0</v>
      </c>
      <c r="AJ141" s="15">
        <v>6.583333333333333</v>
      </c>
      <c r="AK141" s="15"/>
      <c r="AL141" s="15"/>
      <c r="AM141" s="15"/>
      <c r="AN141" s="37">
        <v>6.583333333333333</v>
      </c>
      <c r="AO141" s="15"/>
      <c r="AP141" s="15"/>
      <c r="AQ141" s="15"/>
      <c r="AR141" s="15"/>
      <c r="AS141" s="37">
        <v>0</v>
      </c>
      <c r="AT141" s="92">
        <v>5.833333333333333</v>
      </c>
      <c r="AU141" s="15"/>
      <c r="AV141" s="15"/>
      <c r="AW141" s="15"/>
      <c r="AX141" s="37">
        <v>5.833333333333333</v>
      </c>
      <c r="AY141" s="15"/>
      <c r="AZ141" s="15"/>
      <c r="BA141" s="15"/>
      <c r="BB141" s="15"/>
      <c r="BC141" s="37">
        <v>0</v>
      </c>
      <c r="BD141" s="15"/>
      <c r="BE141" s="15"/>
      <c r="BF141" s="15"/>
      <c r="BG141" s="15"/>
      <c r="BH141" s="37">
        <v>0</v>
      </c>
      <c r="BI141" s="15"/>
      <c r="BJ141" s="15"/>
      <c r="BK141" s="15"/>
      <c r="BL141" s="15"/>
      <c r="BM141" s="37">
        <v>0</v>
      </c>
      <c r="BN141" s="15"/>
      <c r="BO141" s="15"/>
      <c r="BP141" s="50">
        <v>6.208333333333333</v>
      </c>
      <c r="BQ141" s="15">
        <v>1</v>
      </c>
      <c r="BR141" s="15"/>
      <c r="BS141" s="15"/>
      <c r="BT141" s="15"/>
      <c r="BU141" s="37">
        <v>1</v>
      </c>
      <c r="BV141" s="15">
        <v>0.75</v>
      </c>
      <c r="BW141" s="15"/>
      <c r="BX141" s="15"/>
      <c r="BY141" s="15"/>
      <c r="BZ141" s="37">
        <v>0.75</v>
      </c>
      <c r="CA141" s="15"/>
      <c r="CB141" s="15"/>
      <c r="CC141" s="15"/>
      <c r="CD141" s="15"/>
      <c r="CE141" s="37">
        <v>0</v>
      </c>
      <c r="CF141" s="50">
        <v>0.875</v>
      </c>
      <c r="CG141" s="37">
        <v>7.083333333333333</v>
      </c>
      <c r="CH141" s="37">
        <v>0</v>
      </c>
      <c r="CI141" s="37">
        <v>7.083333333333333</v>
      </c>
      <c r="CJ141" s="51"/>
    </row>
    <row r="142" spans="1:133" s="35" customFormat="1" x14ac:dyDescent="0.65">
      <c r="A142" s="120" t="s">
        <v>120</v>
      </c>
      <c r="B142" s="120"/>
      <c r="C142" s="41">
        <v>4546.2222222222226</v>
      </c>
      <c r="D142" s="41">
        <v>207.33333333333331</v>
      </c>
      <c r="E142" s="41">
        <v>703.83333333333326</v>
      </c>
      <c r="F142" s="41">
        <v>697.5</v>
      </c>
      <c r="G142" s="41">
        <v>6154.8888888888887</v>
      </c>
      <c r="H142" s="41">
        <v>30.92307692307692</v>
      </c>
      <c r="I142" s="41">
        <v>0</v>
      </c>
      <c r="J142" s="41">
        <v>0</v>
      </c>
      <c r="K142" s="41">
        <v>0</v>
      </c>
      <c r="L142" s="41">
        <v>30.92307692307692</v>
      </c>
      <c r="M142" s="90">
        <v>4033.1111111111113</v>
      </c>
      <c r="N142" s="90">
        <v>138.83333333333331</v>
      </c>
      <c r="O142" s="90">
        <v>487.11111111111114</v>
      </c>
      <c r="P142" s="90">
        <v>1028.3888888888887</v>
      </c>
      <c r="Q142" s="90">
        <v>5687.4444444444443</v>
      </c>
      <c r="R142" s="90">
        <v>33.53846153846154</v>
      </c>
      <c r="S142" s="90">
        <v>0</v>
      </c>
      <c r="T142" s="90">
        <v>0.23076923076923078</v>
      </c>
      <c r="U142" s="90">
        <v>0</v>
      </c>
      <c r="V142" s="41">
        <v>33.769230769230774</v>
      </c>
      <c r="W142" s="41">
        <v>60.777777777777779</v>
      </c>
      <c r="X142" s="41">
        <v>5.5</v>
      </c>
      <c r="Y142" s="41">
        <v>4.1111111111111107</v>
      </c>
      <c r="Z142" s="41">
        <v>4.166666666666667</v>
      </c>
      <c r="AA142" s="41">
        <v>74.555555555555557</v>
      </c>
      <c r="AB142" s="41">
        <v>41.53846153846154</v>
      </c>
      <c r="AC142" s="41">
        <v>0</v>
      </c>
      <c r="AD142" s="41">
        <v>0</v>
      </c>
      <c r="AE142" s="41">
        <v>0</v>
      </c>
      <c r="AF142" s="41">
        <v>41.53846153846154</v>
      </c>
      <c r="AG142" s="41">
        <v>0</v>
      </c>
      <c r="AH142" s="41">
        <v>0</v>
      </c>
      <c r="AI142" s="49">
        <v>5993.8547008547012</v>
      </c>
      <c r="AJ142" s="41">
        <v>224.7777777777778</v>
      </c>
      <c r="AK142" s="41">
        <v>0</v>
      </c>
      <c r="AL142" s="41">
        <v>3</v>
      </c>
      <c r="AM142" s="41">
        <v>0.5</v>
      </c>
      <c r="AN142" s="41">
        <v>227.5277777777778</v>
      </c>
      <c r="AO142" s="41">
        <v>129.66666666666666</v>
      </c>
      <c r="AP142" s="41">
        <v>0</v>
      </c>
      <c r="AQ142" s="41">
        <v>12</v>
      </c>
      <c r="AR142" s="41">
        <v>0</v>
      </c>
      <c r="AS142" s="41">
        <v>141.66666666666666</v>
      </c>
      <c r="AT142" s="41">
        <v>184.41666666666669</v>
      </c>
      <c r="AU142" s="41">
        <v>0</v>
      </c>
      <c r="AV142" s="41">
        <v>0</v>
      </c>
      <c r="AW142" s="41">
        <v>0</v>
      </c>
      <c r="AX142" s="41">
        <v>183.33333333333334</v>
      </c>
      <c r="AY142" s="41">
        <v>122.77777777777779</v>
      </c>
      <c r="AZ142" s="41">
        <v>0</v>
      </c>
      <c r="BA142" s="41">
        <v>3.6666666666666665</v>
      </c>
      <c r="BB142" s="41">
        <v>0</v>
      </c>
      <c r="BC142" s="41">
        <v>126.44444444444444</v>
      </c>
      <c r="BD142" s="41">
        <v>74.583333333333329</v>
      </c>
      <c r="BE142" s="41">
        <v>0</v>
      </c>
      <c r="BF142" s="41">
        <v>0</v>
      </c>
      <c r="BG142" s="41">
        <v>0</v>
      </c>
      <c r="BH142" s="41">
        <v>74.583333333333329</v>
      </c>
      <c r="BI142" s="41">
        <v>84.333333333333343</v>
      </c>
      <c r="BJ142" s="41">
        <v>0</v>
      </c>
      <c r="BK142" s="41">
        <v>0</v>
      </c>
      <c r="BL142" s="41">
        <v>0</v>
      </c>
      <c r="BM142" s="41">
        <v>84.333333333333343</v>
      </c>
      <c r="BN142" s="41">
        <v>0</v>
      </c>
      <c r="BO142" s="41">
        <v>0</v>
      </c>
      <c r="BP142" s="49">
        <v>360.20370370370375</v>
      </c>
      <c r="BQ142" s="41">
        <v>186.16666666666666</v>
      </c>
      <c r="BR142" s="41">
        <v>0</v>
      </c>
      <c r="BS142" s="41">
        <v>6</v>
      </c>
      <c r="BT142" s="41">
        <v>0</v>
      </c>
      <c r="BU142" s="41">
        <v>192.16666666666666</v>
      </c>
      <c r="BV142" s="41">
        <v>166.83333333333331</v>
      </c>
      <c r="BW142" s="41">
        <v>0</v>
      </c>
      <c r="BX142" s="41">
        <v>1</v>
      </c>
      <c r="BY142" s="41">
        <v>0</v>
      </c>
      <c r="BZ142" s="41">
        <v>167.83333333333334</v>
      </c>
      <c r="CA142" s="41">
        <v>3.6666666666666665</v>
      </c>
      <c r="CB142" s="41">
        <v>0</v>
      </c>
      <c r="CC142" s="41">
        <v>0</v>
      </c>
      <c r="CD142" s="41">
        <v>0</v>
      </c>
      <c r="CE142" s="41">
        <v>3.6666666666666665</v>
      </c>
      <c r="CF142" s="49">
        <v>181.83333333333331</v>
      </c>
      <c r="CG142" s="41">
        <v>6383</v>
      </c>
      <c r="CH142" s="41">
        <v>152.8917378917379</v>
      </c>
      <c r="CI142" s="41">
        <v>6535.8917378917386</v>
      </c>
      <c r="CJ142" s="51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</row>
    <row r="143" spans="1:133" s="35" customFormat="1" x14ac:dyDescent="0.65">
      <c r="A143" s="19" t="s">
        <v>121</v>
      </c>
      <c r="B143" s="19"/>
      <c r="C143" s="36">
        <v>693.61111111111109</v>
      </c>
      <c r="D143" s="36">
        <v>0</v>
      </c>
      <c r="E143" s="36">
        <v>0</v>
      </c>
      <c r="F143" s="36">
        <v>0</v>
      </c>
      <c r="G143" s="36">
        <v>693.61111111111109</v>
      </c>
      <c r="H143" s="36">
        <v>10.153846153846153</v>
      </c>
      <c r="I143" s="36">
        <v>0</v>
      </c>
      <c r="J143" s="36">
        <v>0</v>
      </c>
      <c r="K143" s="36">
        <v>0</v>
      </c>
      <c r="L143" s="36">
        <v>10.153846153846153</v>
      </c>
      <c r="M143" s="40">
        <v>623.5</v>
      </c>
      <c r="N143" s="40">
        <v>0</v>
      </c>
      <c r="O143" s="40">
        <v>0</v>
      </c>
      <c r="P143" s="40">
        <v>24</v>
      </c>
      <c r="Q143" s="40">
        <v>647.5</v>
      </c>
      <c r="R143" s="40">
        <v>0</v>
      </c>
      <c r="S143" s="40">
        <v>0</v>
      </c>
      <c r="T143" s="40">
        <v>0</v>
      </c>
      <c r="U143" s="40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49">
        <v>673.9401709401709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68">
        <v>0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0</v>
      </c>
      <c r="BC143" s="36">
        <v>0</v>
      </c>
      <c r="BD143" s="36">
        <v>0</v>
      </c>
      <c r="BE143" s="36">
        <v>0</v>
      </c>
      <c r="BF143" s="36">
        <v>0</v>
      </c>
      <c r="BG143" s="36">
        <v>0</v>
      </c>
      <c r="BH143" s="36">
        <v>0</v>
      </c>
      <c r="BI143" s="36">
        <v>0</v>
      </c>
      <c r="BJ143" s="36">
        <v>0</v>
      </c>
      <c r="BK143" s="36">
        <v>0</v>
      </c>
      <c r="BL143" s="36">
        <v>0</v>
      </c>
      <c r="BM143" s="36">
        <v>0</v>
      </c>
      <c r="BN143" s="36">
        <v>0</v>
      </c>
      <c r="BO143" s="36">
        <v>0</v>
      </c>
      <c r="BP143" s="49">
        <v>0</v>
      </c>
      <c r="BQ143" s="36">
        <v>0</v>
      </c>
      <c r="BR143" s="36">
        <v>0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0</v>
      </c>
      <c r="CA143" s="36">
        <v>0</v>
      </c>
      <c r="CB143" s="36">
        <v>0</v>
      </c>
      <c r="CC143" s="36">
        <v>0</v>
      </c>
      <c r="CD143" s="36">
        <v>0</v>
      </c>
      <c r="CE143" s="36">
        <v>0</v>
      </c>
      <c r="CF143" s="49">
        <v>0</v>
      </c>
      <c r="CG143" s="36">
        <v>670.55555555555554</v>
      </c>
      <c r="CH143" s="36">
        <v>3.3846153846153846</v>
      </c>
      <c r="CI143" s="36">
        <v>673.9401709401709</v>
      </c>
      <c r="CJ143" s="51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</row>
    <row r="144" spans="1:133" s="32" customFormat="1" x14ac:dyDescent="0.65">
      <c r="A144" s="16"/>
      <c r="B144" s="16" t="s">
        <v>204</v>
      </c>
      <c r="C144" s="37">
        <v>693.61111111111109</v>
      </c>
      <c r="D144" s="37"/>
      <c r="E144" s="37"/>
      <c r="F144" s="37"/>
      <c r="G144" s="37">
        <v>693.61111111111109</v>
      </c>
      <c r="H144" s="37">
        <v>10.153846153846153</v>
      </c>
      <c r="I144" s="37"/>
      <c r="J144" s="37"/>
      <c r="K144" s="37"/>
      <c r="L144" s="37">
        <v>10.153846153846153</v>
      </c>
      <c r="M144" s="38">
        <v>623.5</v>
      </c>
      <c r="N144" s="38"/>
      <c r="O144" s="38"/>
      <c r="P144" s="38">
        <v>24</v>
      </c>
      <c r="Q144" s="38">
        <v>647.5</v>
      </c>
      <c r="R144" s="38"/>
      <c r="S144" s="38"/>
      <c r="T144" s="38"/>
      <c r="U144" s="38"/>
      <c r="V144" s="37">
        <v>0</v>
      </c>
      <c r="W144" s="37"/>
      <c r="X144" s="37"/>
      <c r="Y144" s="37"/>
      <c r="Z144" s="37"/>
      <c r="AA144" s="37">
        <v>0</v>
      </c>
      <c r="AB144" s="37"/>
      <c r="AC144" s="37"/>
      <c r="AD144" s="37"/>
      <c r="AE144" s="37"/>
      <c r="AF144" s="37">
        <v>0</v>
      </c>
      <c r="AG144" s="37"/>
      <c r="AH144" s="37"/>
      <c r="AI144" s="50">
        <v>673.9401709401709</v>
      </c>
      <c r="AJ144" s="37"/>
      <c r="AK144" s="37"/>
      <c r="AL144" s="37"/>
      <c r="AM144" s="37"/>
      <c r="AN144" s="37">
        <v>0</v>
      </c>
      <c r="AO144" s="37"/>
      <c r="AP144" s="37"/>
      <c r="AQ144" s="37"/>
      <c r="AR144" s="37"/>
      <c r="AS144" s="37">
        <v>0</v>
      </c>
      <c r="AT144" s="65"/>
      <c r="AU144" s="37"/>
      <c r="AV144" s="37"/>
      <c r="AW144" s="37"/>
      <c r="AX144" s="37">
        <v>0</v>
      </c>
      <c r="AY144" s="37"/>
      <c r="AZ144" s="37"/>
      <c r="BA144" s="37"/>
      <c r="BB144" s="37"/>
      <c r="BC144" s="37">
        <v>0</v>
      </c>
      <c r="BD144" s="37"/>
      <c r="BE144" s="37"/>
      <c r="BF144" s="37"/>
      <c r="BG144" s="37"/>
      <c r="BH144" s="37">
        <v>0</v>
      </c>
      <c r="BI144" s="37"/>
      <c r="BJ144" s="37"/>
      <c r="BK144" s="37"/>
      <c r="BL144" s="37"/>
      <c r="BM144" s="37">
        <v>0</v>
      </c>
      <c r="BN144" s="37"/>
      <c r="BO144" s="37"/>
      <c r="BP144" s="50">
        <v>0</v>
      </c>
      <c r="BQ144" s="37"/>
      <c r="BR144" s="37"/>
      <c r="BS144" s="37"/>
      <c r="BT144" s="37"/>
      <c r="BU144" s="37">
        <v>0</v>
      </c>
      <c r="BV144" s="37"/>
      <c r="BW144" s="37"/>
      <c r="BX144" s="37"/>
      <c r="BY144" s="37"/>
      <c r="BZ144" s="37">
        <v>0</v>
      </c>
      <c r="CA144" s="37"/>
      <c r="CB144" s="37"/>
      <c r="CC144" s="37"/>
      <c r="CD144" s="37"/>
      <c r="CE144" s="37">
        <v>0</v>
      </c>
      <c r="CF144" s="50">
        <v>0</v>
      </c>
      <c r="CG144" s="37">
        <v>670.55555555555554</v>
      </c>
      <c r="CH144" s="37">
        <v>3.3846153846153846</v>
      </c>
      <c r="CI144" s="37">
        <v>673.9401709401709</v>
      </c>
      <c r="CJ144" s="5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</row>
    <row r="145" spans="1:133" s="56" customFormat="1" x14ac:dyDescent="0.65">
      <c r="A145" s="14" t="s">
        <v>122</v>
      </c>
      <c r="B145" s="14"/>
      <c r="C145" s="40">
        <v>756.83333333333337</v>
      </c>
      <c r="D145" s="40">
        <v>13.666666666666666</v>
      </c>
      <c r="E145" s="40">
        <v>167.61111111111111</v>
      </c>
      <c r="F145" s="40">
        <v>570.94444444444446</v>
      </c>
      <c r="G145" s="36">
        <v>1509.0555555555554</v>
      </c>
      <c r="H145" s="40">
        <v>0</v>
      </c>
      <c r="I145" s="40">
        <v>0</v>
      </c>
      <c r="J145" s="40">
        <v>0</v>
      </c>
      <c r="K145" s="40">
        <v>0</v>
      </c>
      <c r="L145" s="36">
        <v>0</v>
      </c>
      <c r="M145" s="40">
        <v>651.33333333333337</v>
      </c>
      <c r="N145" s="40">
        <v>24.666666666666664</v>
      </c>
      <c r="O145" s="40">
        <v>167.5</v>
      </c>
      <c r="P145" s="40">
        <v>732.3888888888888</v>
      </c>
      <c r="Q145" s="40">
        <v>1575.8888888888889</v>
      </c>
      <c r="R145" s="40">
        <v>0</v>
      </c>
      <c r="S145" s="40">
        <v>0</v>
      </c>
      <c r="T145" s="40">
        <v>0</v>
      </c>
      <c r="U145" s="40">
        <v>0</v>
      </c>
      <c r="V145" s="36">
        <v>0</v>
      </c>
      <c r="W145" s="40">
        <v>20.222222222222221</v>
      </c>
      <c r="X145" s="40">
        <v>0.33333333333333331</v>
      </c>
      <c r="Y145" s="40">
        <v>3.7777777777777777</v>
      </c>
      <c r="Z145" s="40">
        <v>2.666666666666667</v>
      </c>
      <c r="AA145" s="36">
        <v>27</v>
      </c>
      <c r="AB145" s="40">
        <v>0</v>
      </c>
      <c r="AC145" s="40">
        <v>0</v>
      </c>
      <c r="AD145" s="40">
        <v>0</v>
      </c>
      <c r="AE145" s="40">
        <v>0</v>
      </c>
      <c r="AF145" s="36">
        <v>0</v>
      </c>
      <c r="AG145" s="40">
        <v>0</v>
      </c>
      <c r="AH145" s="40">
        <v>0</v>
      </c>
      <c r="AI145" s="49">
        <v>1555.9722222222222</v>
      </c>
      <c r="AJ145" s="40">
        <v>30.083333333333332</v>
      </c>
      <c r="AK145" s="40">
        <v>0</v>
      </c>
      <c r="AL145" s="40">
        <v>0</v>
      </c>
      <c r="AM145" s="40">
        <v>0</v>
      </c>
      <c r="AN145" s="36">
        <v>30.083333333333332</v>
      </c>
      <c r="AO145" s="40">
        <v>0.66666666666666663</v>
      </c>
      <c r="AP145" s="40">
        <v>0</v>
      </c>
      <c r="AQ145" s="40">
        <v>0</v>
      </c>
      <c r="AR145" s="40">
        <v>0</v>
      </c>
      <c r="AS145" s="36">
        <v>0.66666666666666663</v>
      </c>
      <c r="AT145" s="69">
        <v>18.916666666666664</v>
      </c>
      <c r="AU145" s="40">
        <v>0</v>
      </c>
      <c r="AV145" s="40">
        <v>0</v>
      </c>
      <c r="AW145" s="40">
        <v>0</v>
      </c>
      <c r="AX145" s="36">
        <v>18.916666666666664</v>
      </c>
      <c r="AY145" s="40">
        <v>0</v>
      </c>
      <c r="AZ145" s="40">
        <v>0</v>
      </c>
      <c r="BA145" s="40">
        <v>0</v>
      </c>
      <c r="BB145" s="40">
        <v>0</v>
      </c>
      <c r="BC145" s="36">
        <v>0</v>
      </c>
      <c r="BD145" s="40">
        <v>12</v>
      </c>
      <c r="BE145" s="40">
        <v>0</v>
      </c>
      <c r="BF145" s="40">
        <v>0</v>
      </c>
      <c r="BG145" s="40">
        <v>0</v>
      </c>
      <c r="BH145" s="36">
        <v>12</v>
      </c>
      <c r="BI145" s="40">
        <v>0</v>
      </c>
      <c r="BJ145" s="40">
        <v>0</v>
      </c>
      <c r="BK145" s="40">
        <v>0</v>
      </c>
      <c r="BL145" s="40">
        <v>0</v>
      </c>
      <c r="BM145" s="36">
        <v>0</v>
      </c>
      <c r="BN145" s="40">
        <v>0</v>
      </c>
      <c r="BO145" s="40">
        <v>0</v>
      </c>
      <c r="BP145" s="49">
        <v>30.722222222222221</v>
      </c>
      <c r="BQ145" s="40">
        <v>23.666666666666668</v>
      </c>
      <c r="BR145" s="40">
        <v>0</v>
      </c>
      <c r="BS145" s="40">
        <v>0</v>
      </c>
      <c r="BT145" s="40">
        <v>0</v>
      </c>
      <c r="BU145" s="36">
        <v>23.666666666666668</v>
      </c>
      <c r="BV145" s="40">
        <v>21.5</v>
      </c>
      <c r="BW145" s="40">
        <v>0</v>
      </c>
      <c r="BX145" s="40">
        <v>0</v>
      </c>
      <c r="BY145" s="40">
        <v>0</v>
      </c>
      <c r="BZ145" s="36">
        <v>21.5</v>
      </c>
      <c r="CA145" s="40">
        <v>0</v>
      </c>
      <c r="CB145" s="40">
        <v>0</v>
      </c>
      <c r="CC145" s="40">
        <v>0</v>
      </c>
      <c r="CD145" s="40">
        <v>0</v>
      </c>
      <c r="CE145" s="36">
        <v>0</v>
      </c>
      <c r="CF145" s="49">
        <v>22.583333333333332</v>
      </c>
      <c r="CG145" s="36">
        <v>1609.0555555555554</v>
      </c>
      <c r="CH145" s="36">
        <v>0.22222222222222221</v>
      </c>
      <c r="CI145" s="36">
        <v>1609.2777777777776</v>
      </c>
      <c r="CJ145" s="54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</row>
    <row r="146" spans="1:133" s="35" customFormat="1" x14ac:dyDescent="0.65">
      <c r="A146" s="14"/>
      <c r="B146" s="14" t="s">
        <v>123</v>
      </c>
      <c r="C146" s="36">
        <v>92.111111111111114</v>
      </c>
      <c r="D146" s="36">
        <v>2.5</v>
      </c>
      <c r="E146" s="36">
        <v>3.3333333333333335</v>
      </c>
      <c r="F146" s="36">
        <v>20</v>
      </c>
      <c r="G146" s="36">
        <v>117.94444444444444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40">
        <v>72.944444444444443</v>
      </c>
      <c r="N146" s="40">
        <v>0.33333333333333331</v>
      </c>
      <c r="O146" s="40">
        <v>3.1666666666666665</v>
      </c>
      <c r="P146" s="40">
        <v>11.833333333333332</v>
      </c>
      <c r="Q146" s="40">
        <v>88.277777777777771</v>
      </c>
      <c r="R146" s="40">
        <v>0</v>
      </c>
      <c r="S146" s="40">
        <v>0</v>
      </c>
      <c r="T146" s="40">
        <v>0</v>
      </c>
      <c r="U146" s="40">
        <v>0</v>
      </c>
      <c r="V146" s="36">
        <v>0</v>
      </c>
      <c r="W146" s="36">
        <v>4</v>
      </c>
      <c r="X146" s="36">
        <v>0.33333333333333331</v>
      </c>
      <c r="Y146" s="36">
        <v>0</v>
      </c>
      <c r="Z146" s="36">
        <v>0</v>
      </c>
      <c r="AA146" s="36">
        <v>4.333333333333333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49">
        <v>105.27777777777777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68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0</v>
      </c>
      <c r="BE146" s="36">
        <v>0</v>
      </c>
      <c r="BF146" s="36">
        <v>0</v>
      </c>
      <c r="BG146" s="36">
        <v>0</v>
      </c>
      <c r="BH146" s="36">
        <v>0</v>
      </c>
      <c r="BI146" s="36">
        <v>0</v>
      </c>
      <c r="BJ146" s="36">
        <v>0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49">
        <v>0</v>
      </c>
      <c r="BQ146" s="36">
        <v>0</v>
      </c>
      <c r="BR146" s="36">
        <v>0</v>
      </c>
      <c r="BS146" s="36">
        <v>0</v>
      </c>
      <c r="BT146" s="36">
        <v>0</v>
      </c>
      <c r="BU146" s="36">
        <v>0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0</v>
      </c>
      <c r="CB146" s="36">
        <v>0</v>
      </c>
      <c r="CC146" s="36">
        <v>0</v>
      </c>
      <c r="CD146" s="36">
        <v>0</v>
      </c>
      <c r="CE146" s="36">
        <v>0</v>
      </c>
      <c r="CF146" s="49">
        <v>0</v>
      </c>
      <c r="CG146" s="36">
        <v>105.27777777777777</v>
      </c>
      <c r="CH146" s="36">
        <v>0</v>
      </c>
      <c r="CI146" s="36">
        <v>105.27777777777777</v>
      </c>
      <c r="CJ146" s="51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</row>
    <row r="147" spans="1:133" x14ac:dyDescent="0.65">
      <c r="A147" s="18"/>
      <c r="B147" s="18" t="s">
        <v>124</v>
      </c>
      <c r="C147" s="37">
        <v>20.444444444444443</v>
      </c>
      <c r="D147" s="37">
        <v>2.5</v>
      </c>
      <c r="E147" s="37">
        <v>3</v>
      </c>
      <c r="F147" s="37">
        <v>3.1666666666666665</v>
      </c>
      <c r="G147" s="37">
        <v>29.111111111111111</v>
      </c>
      <c r="H147" s="37"/>
      <c r="I147" s="37"/>
      <c r="J147" s="37"/>
      <c r="K147" s="37"/>
      <c r="L147" s="37">
        <v>0</v>
      </c>
      <c r="M147" s="38">
        <v>18.444444444444443</v>
      </c>
      <c r="N147" s="38"/>
      <c r="O147" s="38"/>
      <c r="P147" s="38">
        <v>4.5</v>
      </c>
      <c r="Q147" s="38">
        <v>22.944444444444443</v>
      </c>
      <c r="R147" s="38"/>
      <c r="S147" s="38"/>
      <c r="T147" s="38"/>
      <c r="U147" s="38"/>
      <c r="V147" s="37">
        <v>0</v>
      </c>
      <c r="W147" s="37">
        <v>1</v>
      </c>
      <c r="X147" s="37">
        <v>0.33333333333333331</v>
      </c>
      <c r="Y147" s="37"/>
      <c r="Z147" s="37"/>
      <c r="AA147" s="37">
        <v>1.3333333333333333</v>
      </c>
      <c r="AB147" s="37"/>
      <c r="AC147" s="37"/>
      <c r="AD147" s="37"/>
      <c r="AE147" s="37"/>
      <c r="AF147" s="37">
        <v>0</v>
      </c>
      <c r="AG147" s="37"/>
      <c r="AH147" s="37"/>
      <c r="AI147" s="50">
        <v>26.694444444444446</v>
      </c>
      <c r="AJ147" s="37"/>
      <c r="AK147" s="37"/>
      <c r="AL147" s="37"/>
      <c r="AM147" s="37"/>
      <c r="AN147" s="37">
        <v>0</v>
      </c>
      <c r="AO147" s="37"/>
      <c r="AP147" s="37"/>
      <c r="AQ147" s="37"/>
      <c r="AR147" s="37"/>
      <c r="AS147" s="37">
        <v>0</v>
      </c>
      <c r="AT147" s="65"/>
      <c r="AU147" s="37"/>
      <c r="AV147" s="37"/>
      <c r="AW147" s="37"/>
      <c r="AX147" s="37">
        <v>0</v>
      </c>
      <c r="AY147" s="37"/>
      <c r="AZ147" s="37"/>
      <c r="BA147" s="37"/>
      <c r="BB147" s="37"/>
      <c r="BC147" s="37">
        <v>0</v>
      </c>
      <c r="BD147" s="37"/>
      <c r="BE147" s="37"/>
      <c r="BF147" s="37"/>
      <c r="BG147" s="37"/>
      <c r="BH147" s="37">
        <v>0</v>
      </c>
      <c r="BI147" s="37"/>
      <c r="BJ147" s="37"/>
      <c r="BK147" s="37"/>
      <c r="BL147" s="37"/>
      <c r="BM147" s="37">
        <v>0</v>
      </c>
      <c r="BN147" s="37"/>
      <c r="BO147" s="37"/>
      <c r="BP147" s="50">
        <v>0</v>
      </c>
      <c r="BQ147" s="37"/>
      <c r="BR147" s="37"/>
      <c r="BS147" s="37"/>
      <c r="BT147" s="37"/>
      <c r="BU147" s="37">
        <v>0</v>
      </c>
      <c r="BV147" s="37"/>
      <c r="BW147" s="37"/>
      <c r="BX147" s="37"/>
      <c r="BY147" s="37"/>
      <c r="BZ147" s="37">
        <v>0</v>
      </c>
      <c r="CA147" s="37"/>
      <c r="CB147" s="37"/>
      <c r="CC147" s="37"/>
      <c r="CD147" s="37"/>
      <c r="CE147" s="37">
        <v>0</v>
      </c>
      <c r="CF147" s="50">
        <v>0</v>
      </c>
      <c r="CG147" s="37">
        <v>26.694444444444446</v>
      </c>
      <c r="CH147" s="37">
        <v>0</v>
      </c>
      <c r="CI147" s="37">
        <v>26.694444444444446</v>
      </c>
      <c r="CJ147" s="51"/>
    </row>
    <row r="148" spans="1:133" x14ac:dyDescent="0.65">
      <c r="A148" s="18"/>
      <c r="B148" s="18" t="s">
        <v>205</v>
      </c>
      <c r="C148" s="37">
        <v>71.666666666666671</v>
      </c>
      <c r="D148" s="37"/>
      <c r="E148" s="37">
        <v>0.33333333333333331</v>
      </c>
      <c r="F148" s="37">
        <v>16.833333333333332</v>
      </c>
      <c r="G148" s="37">
        <v>88.833333333333329</v>
      </c>
      <c r="H148" s="37"/>
      <c r="I148" s="37"/>
      <c r="J148" s="37"/>
      <c r="K148" s="37"/>
      <c r="L148" s="37">
        <v>0</v>
      </c>
      <c r="M148" s="38">
        <v>54.5</v>
      </c>
      <c r="N148" s="38">
        <v>0.33333333333333331</v>
      </c>
      <c r="O148" s="38">
        <v>3.1666666666666665</v>
      </c>
      <c r="P148" s="38">
        <v>7.333333333333333</v>
      </c>
      <c r="Q148" s="38">
        <v>65.333333333333329</v>
      </c>
      <c r="R148" s="38"/>
      <c r="S148" s="38"/>
      <c r="T148" s="38"/>
      <c r="U148" s="38"/>
      <c r="V148" s="37">
        <v>0</v>
      </c>
      <c r="W148" s="37">
        <v>3</v>
      </c>
      <c r="X148" s="37"/>
      <c r="Y148" s="37"/>
      <c r="Z148" s="37"/>
      <c r="AA148" s="37">
        <v>3</v>
      </c>
      <c r="AB148" s="37"/>
      <c r="AC148" s="37"/>
      <c r="AD148" s="37"/>
      <c r="AE148" s="37"/>
      <c r="AF148" s="37">
        <v>0</v>
      </c>
      <c r="AG148" s="37"/>
      <c r="AH148" s="37"/>
      <c r="AI148" s="50">
        <v>78.583333333333329</v>
      </c>
      <c r="AJ148" s="37"/>
      <c r="AK148" s="37"/>
      <c r="AL148" s="37"/>
      <c r="AM148" s="37"/>
      <c r="AN148" s="37">
        <v>0</v>
      </c>
      <c r="AO148" s="37"/>
      <c r="AP148" s="37"/>
      <c r="AQ148" s="37"/>
      <c r="AR148" s="37"/>
      <c r="AS148" s="37">
        <v>0</v>
      </c>
      <c r="AT148" s="65"/>
      <c r="AU148" s="37"/>
      <c r="AV148" s="37"/>
      <c r="AW148" s="37"/>
      <c r="AX148" s="37">
        <v>0</v>
      </c>
      <c r="AY148" s="37"/>
      <c r="AZ148" s="37"/>
      <c r="BA148" s="37"/>
      <c r="BB148" s="37"/>
      <c r="BC148" s="37">
        <v>0</v>
      </c>
      <c r="BD148" s="37"/>
      <c r="BE148" s="37"/>
      <c r="BF148" s="37"/>
      <c r="BG148" s="37"/>
      <c r="BH148" s="37">
        <v>0</v>
      </c>
      <c r="BI148" s="37"/>
      <c r="BJ148" s="37"/>
      <c r="BK148" s="37"/>
      <c r="BL148" s="37"/>
      <c r="BM148" s="37">
        <v>0</v>
      </c>
      <c r="BN148" s="37"/>
      <c r="BO148" s="37"/>
      <c r="BP148" s="50">
        <v>0</v>
      </c>
      <c r="BQ148" s="37"/>
      <c r="BR148" s="37"/>
      <c r="BS148" s="37"/>
      <c r="BT148" s="37"/>
      <c r="BU148" s="37">
        <v>0</v>
      </c>
      <c r="BV148" s="37"/>
      <c r="BW148" s="37"/>
      <c r="BX148" s="37"/>
      <c r="BY148" s="37"/>
      <c r="BZ148" s="37">
        <v>0</v>
      </c>
      <c r="CA148" s="37"/>
      <c r="CB148" s="37"/>
      <c r="CC148" s="37"/>
      <c r="CD148" s="37"/>
      <c r="CE148" s="37">
        <v>0</v>
      </c>
      <c r="CF148" s="50">
        <v>0</v>
      </c>
      <c r="CG148" s="37">
        <v>78.583333333333329</v>
      </c>
      <c r="CH148" s="37">
        <v>0</v>
      </c>
      <c r="CI148" s="37">
        <v>78.583333333333329</v>
      </c>
      <c r="CJ148" s="51"/>
    </row>
    <row r="149" spans="1:133" x14ac:dyDescent="0.65">
      <c r="A149" s="16"/>
      <c r="B149" s="16" t="s">
        <v>125</v>
      </c>
      <c r="C149" s="37"/>
      <c r="D149" s="37"/>
      <c r="E149" s="37"/>
      <c r="F149" s="37"/>
      <c r="G149" s="37">
        <v>0</v>
      </c>
      <c r="H149" s="37"/>
      <c r="I149" s="37"/>
      <c r="J149" s="37"/>
      <c r="K149" s="37"/>
      <c r="L149" s="37">
        <v>0</v>
      </c>
      <c r="M149" s="38"/>
      <c r="N149" s="38"/>
      <c r="O149" s="38"/>
      <c r="P149" s="38"/>
      <c r="Q149" s="38">
        <v>0</v>
      </c>
      <c r="R149" s="38"/>
      <c r="S149" s="38"/>
      <c r="T149" s="38"/>
      <c r="U149" s="38"/>
      <c r="V149" s="37">
        <v>0</v>
      </c>
      <c r="W149" s="37"/>
      <c r="X149" s="37"/>
      <c r="Y149" s="37"/>
      <c r="Z149" s="37"/>
      <c r="AA149" s="37">
        <v>0</v>
      </c>
      <c r="AB149" s="37"/>
      <c r="AC149" s="37"/>
      <c r="AD149" s="37"/>
      <c r="AE149" s="37"/>
      <c r="AF149" s="37">
        <v>0</v>
      </c>
      <c r="AG149" s="37"/>
      <c r="AH149" s="37"/>
      <c r="AI149" s="50">
        <v>0</v>
      </c>
      <c r="AJ149" s="37"/>
      <c r="AK149" s="37"/>
      <c r="AL149" s="37"/>
      <c r="AM149" s="37"/>
      <c r="AN149" s="37">
        <v>0</v>
      </c>
      <c r="AO149" s="37"/>
      <c r="AP149" s="37"/>
      <c r="AQ149" s="38"/>
      <c r="AR149" s="38"/>
      <c r="AS149" s="37">
        <v>0</v>
      </c>
      <c r="AT149" s="65"/>
      <c r="AU149" s="38"/>
      <c r="AV149" s="38"/>
      <c r="AW149" s="38"/>
      <c r="AX149" s="37">
        <v>0</v>
      </c>
      <c r="AY149" s="37"/>
      <c r="AZ149" s="37"/>
      <c r="BA149" s="37"/>
      <c r="BB149" s="37"/>
      <c r="BC149" s="37">
        <v>0</v>
      </c>
      <c r="BD149" s="37"/>
      <c r="BE149" s="37"/>
      <c r="BF149" s="37"/>
      <c r="BG149" s="37"/>
      <c r="BH149" s="37">
        <v>0</v>
      </c>
      <c r="BI149" s="37"/>
      <c r="BJ149" s="37"/>
      <c r="BK149" s="37"/>
      <c r="BL149" s="37"/>
      <c r="BM149" s="37">
        <v>0</v>
      </c>
      <c r="BN149" s="37"/>
      <c r="BO149" s="37"/>
      <c r="BP149" s="50">
        <v>0</v>
      </c>
      <c r="BQ149" s="37"/>
      <c r="BR149" s="37"/>
      <c r="BS149" s="37"/>
      <c r="BT149" s="37"/>
      <c r="BU149" s="37">
        <v>0</v>
      </c>
      <c r="BV149" s="37"/>
      <c r="BW149" s="37"/>
      <c r="BX149" s="37"/>
      <c r="BY149" s="37"/>
      <c r="BZ149" s="37">
        <v>0</v>
      </c>
      <c r="CA149" s="37"/>
      <c r="CB149" s="37"/>
      <c r="CC149" s="37"/>
      <c r="CD149" s="37"/>
      <c r="CE149" s="37">
        <v>0</v>
      </c>
      <c r="CF149" s="50">
        <v>0</v>
      </c>
      <c r="CG149" s="37">
        <v>0</v>
      </c>
      <c r="CH149" s="37">
        <v>0</v>
      </c>
      <c r="CI149" s="37">
        <v>0</v>
      </c>
      <c r="CJ149" s="51"/>
    </row>
    <row r="150" spans="1:133" s="35" customFormat="1" x14ac:dyDescent="0.65">
      <c r="A150" s="14"/>
      <c r="B150" s="14" t="s">
        <v>126</v>
      </c>
      <c r="C150" s="36">
        <v>80.555555555555557</v>
      </c>
      <c r="D150" s="36">
        <v>0</v>
      </c>
      <c r="E150" s="36">
        <v>6.666666666666667</v>
      </c>
      <c r="F150" s="36">
        <v>0.83333333333333337</v>
      </c>
      <c r="G150" s="36">
        <v>88.055555555555557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40">
        <v>69.888888888888886</v>
      </c>
      <c r="N150" s="40">
        <v>0</v>
      </c>
      <c r="O150" s="40">
        <v>9.3333333333333339</v>
      </c>
      <c r="P150" s="40">
        <v>7.166666666666667</v>
      </c>
      <c r="Q150" s="40">
        <v>86.388888888888886</v>
      </c>
      <c r="R150" s="40">
        <v>0</v>
      </c>
      <c r="S150" s="40">
        <v>0</v>
      </c>
      <c r="T150" s="40">
        <v>0</v>
      </c>
      <c r="U150" s="40">
        <v>0</v>
      </c>
      <c r="V150" s="36">
        <v>0</v>
      </c>
      <c r="W150" s="36">
        <v>5.2222222222222223</v>
      </c>
      <c r="X150" s="36">
        <v>0</v>
      </c>
      <c r="Y150" s="36">
        <v>0</v>
      </c>
      <c r="Z150" s="36">
        <v>0</v>
      </c>
      <c r="AA150" s="36">
        <v>5.2222222222222223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49">
        <v>89.833333333333343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0</v>
      </c>
      <c r="AQ150" s="36">
        <v>0</v>
      </c>
      <c r="AR150" s="36">
        <v>0</v>
      </c>
      <c r="AS150" s="36">
        <v>0</v>
      </c>
      <c r="AT150" s="68">
        <v>0</v>
      </c>
      <c r="AU150" s="36">
        <v>0</v>
      </c>
      <c r="AV150" s="36">
        <v>0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0</v>
      </c>
      <c r="BG150" s="36">
        <v>0</v>
      </c>
      <c r="BH150" s="36">
        <v>0</v>
      </c>
      <c r="BI150" s="36">
        <v>0</v>
      </c>
      <c r="BJ150" s="36">
        <v>0</v>
      </c>
      <c r="BK150" s="36">
        <v>0</v>
      </c>
      <c r="BL150" s="36">
        <v>0</v>
      </c>
      <c r="BM150" s="36">
        <v>0</v>
      </c>
      <c r="BN150" s="36">
        <v>0</v>
      </c>
      <c r="BO150" s="36">
        <v>0</v>
      </c>
      <c r="BP150" s="49">
        <v>0</v>
      </c>
      <c r="BQ150" s="36">
        <v>0</v>
      </c>
      <c r="BR150" s="36">
        <v>0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0</v>
      </c>
      <c r="CA150" s="36">
        <v>0</v>
      </c>
      <c r="CB150" s="36">
        <v>0</v>
      </c>
      <c r="CC150" s="36">
        <v>0</v>
      </c>
      <c r="CD150" s="36">
        <v>0</v>
      </c>
      <c r="CE150" s="36">
        <v>0</v>
      </c>
      <c r="CF150" s="49">
        <v>0</v>
      </c>
      <c r="CG150" s="36">
        <v>89.833333333333343</v>
      </c>
      <c r="CH150" s="36">
        <v>0</v>
      </c>
      <c r="CI150" s="36">
        <v>89.833333333333343</v>
      </c>
      <c r="CJ150" s="51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</row>
    <row r="151" spans="1:133" x14ac:dyDescent="0.65">
      <c r="A151" s="18"/>
      <c r="B151" s="18" t="s">
        <v>127</v>
      </c>
      <c r="C151" s="37">
        <v>80.555555555555557</v>
      </c>
      <c r="D151" s="37"/>
      <c r="E151" s="37">
        <v>6.666666666666667</v>
      </c>
      <c r="F151" s="37">
        <v>0.83333333333333337</v>
      </c>
      <c r="G151" s="37">
        <v>88.055555555555557</v>
      </c>
      <c r="H151" s="37"/>
      <c r="I151" s="37"/>
      <c r="J151" s="37"/>
      <c r="K151" s="37"/>
      <c r="L151" s="37">
        <v>0</v>
      </c>
      <c r="M151" s="38">
        <v>69.888888888888886</v>
      </c>
      <c r="N151" s="38"/>
      <c r="O151" s="38">
        <v>9.3333333333333339</v>
      </c>
      <c r="P151" s="38">
        <v>7.166666666666667</v>
      </c>
      <c r="Q151" s="38">
        <v>86.388888888888886</v>
      </c>
      <c r="R151" s="38"/>
      <c r="S151" s="38"/>
      <c r="T151" s="38"/>
      <c r="U151" s="38"/>
      <c r="V151" s="37">
        <v>0</v>
      </c>
      <c r="W151" s="37">
        <v>5.2222222222222223</v>
      </c>
      <c r="X151" s="37"/>
      <c r="Y151" s="37"/>
      <c r="Z151" s="37"/>
      <c r="AA151" s="37">
        <v>5.2222222222222223</v>
      </c>
      <c r="AB151" s="37"/>
      <c r="AC151" s="37"/>
      <c r="AD151" s="37"/>
      <c r="AE151" s="37"/>
      <c r="AF151" s="37">
        <v>0</v>
      </c>
      <c r="AG151" s="37"/>
      <c r="AH151" s="37"/>
      <c r="AI151" s="50">
        <v>89.833333333333343</v>
      </c>
      <c r="AJ151" s="37"/>
      <c r="AK151" s="37"/>
      <c r="AL151" s="37"/>
      <c r="AM151" s="37"/>
      <c r="AN151" s="37">
        <v>0</v>
      </c>
      <c r="AO151" s="37"/>
      <c r="AP151" s="37"/>
      <c r="AQ151" s="37"/>
      <c r="AR151" s="37"/>
      <c r="AS151" s="37">
        <v>0</v>
      </c>
      <c r="AT151" s="65"/>
      <c r="AU151" s="37"/>
      <c r="AV151" s="37"/>
      <c r="AW151" s="37"/>
      <c r="AX151" s="37">
        <v>0</v>
      </c>
      <c r="AY151" s="37"/>
      <c r="AZ151" s="37"/>
      <c r="BA151" s="37"/>
      <c r="BB151" s="37"/>
      <c r="BC151" s="37">
        <v>0</v>
      </c>
      <c r="BD151" s="37"/>
      <c r="BE151" s="37"/>
      <c r="BF151" s="37"/>
      <c r="BG151" s="37"/>
      <c r="BH151" s="37">
        <v>0</v>
      </c>
      <c r="BI151" s="37"/>
      <c r="BJ151" s="37"/>
      <c r="BK151" s="37"/>
      <c r="BL151" s="37"/>
      <c r="BM151" s="37">
        <v>0</v>
      </c>
      <c r="BN151" s="37"/>
      <c r="BO151" s="37"/>
      <c r="BP151" s="50">
        <v>0</v>
      </c>
      <c r="BQ151" s="37"/>
      <c r="BR151" s="37"/>
      <c r="BS151" s="37"/>
      <c r="BT151" s="37"/>
      <c r="BU151" s="37">
        <v>0</v>
      </c>
      <c r="BV151" s="37"/>
      <c r="BW151" s="37"/>
      <c r="BX151" s="37"/>
      <c r="BY151" s="37"/>
      <c r="BZ151" s="37">
        <v>0</v>
      </c>
      <c r="CA151" s="37"/>
      <c r="CB151" s="37"/>
      <c r="CC151" s="37"/>
      <c r="CD151" s="37"/>
      <c r="CE151" s="37">
        <v>0</v>
      </c>
      <c r="CF151" s="50">
        <v>0</v>
      </c>
      <c r="CG151" s="37">
        <v>89.833333333333343</v>
      </c>
      <c r="CH151" s="37">
        <v>0</v>
      </c>
      <c r="CI151" s="37">
        <v>89.833333333333343</v>
      </c>
      <c r="CJ151" s="51"/>
    </row>
    <row r="152" spans="1:133" s="35" customFormat="1" x14ac:dyDescent="0.65">
      <c r="A152" s="14"/>
      <c r="B152" s="14" t="s">
        <v>128</v>
      </c>
      <c r="C152" s="36">
        <v>271.5</v>
      </c>
      <c r="D152" s="36">
        <v>11.166666666666666</v>
      </c>
      <c r="E152" s="36">
        <v>62.666666666666671</v>
      </c>
      <c r="F152" s="36">
        <v>49.166666666666664</v>
      </c>
      <c r="G152" s="36">
        <v>394.5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40">
        <v>240.83333333333331</v>
      </c>
      <c r="N152" s="40">
        <v>24.333333333333332</v>
      </c>
      <c r="O152" s="40">
        <v>56.166666666666657</v>
      </c>
      <c r="P152" s="40">
        <v>43.666666666666664</v>
      </c>
      <c r="Q152" s="40">
        <v>365.00000000000006</v>
      </c>
      <c r="R152" s="40">
        <v>0</v>
      </c>
      <c r="S152" s="40">
        <v>0</v>
      </c>
      <c r="T152" s="40">
        <v>0</v>
      </c>
      <c r="U152" s="40">
        <v>0</v>
      </c>
      <c r="V152" s="36">
        <v>0</v>
      </c>
      <c r="W152" s="36">
        <v>2.1666666666666665</v>
      </c>
      <c r="X152" s="36">
        <v>0</v>
      </c>
      <c r="Y152" s="36">
        <v>3.6666666666666665</v>
      </c>
      <c r="Z152" s="36">
        <v>1.3333333333333335</v>
      </c>
      <c r="AA152" s="36">
        <v>7.166666666666667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49">
        <v>383.33333333333337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36">
        <v>0</v>
      </c>
      <c r="AT152" s="68">
        <v>0</v>
      </c>
      <c r="AU152" s="36">
        <v>0</v>
      </c>
      <c r="AV152" s="36">
        <v>0</v>
      </c>
      <c r="AW152" s="36">
        <v>0</v>
      </c>
      <c r="AX152" s="36">
        <v>0</v>
      </c>
      <c r="AY152" s="36">
        <v>0</v>
      </c>
      <c r="AZ152" s="36">
        <v>0</v>
      </c>
      <c r="BA152" s="36">
        <v>0</v>
      </c>
      <c r="BB152" s="36">
        <v>0</v>
      </c>
      <c r="BC152" s="36">
        <v>0</v>
      </c>
      <c r="BD152" s="36">
        <v>0</v>
      </c>
      <c r="BE152" s="36">
        <v>0</v>
      </c>
      <c r="BF152" s="36">
        <v>0</v>
      </c>
      <c r="BG152" s="36">
        <v>0</v>
      </c>
      <c r="BH152" s="36">
        <v>0</v>
      </c>
      <c r="BI152" s="36">
        <v>0</v>
      </c>
      <c r="BJ152" s="36">
        <v>0</v>
      </c>
      <c r="BK152" s="36">
        <v>0</v>
      </c>
      <c r="BL152" s="36">
        <v>0</v>
      </c>
      <c r="BM152" s="36">
        <v>0</v>
      </c>
      <c r="BN152" s="36">
        <v>0</v>
      </c>
      <c r="BO152" s="36">
        <v>0</v>
      </c>
      <c r="BP152" s="49">
        <v>0</v>
      </c>
      <c r="BQ152" s="36">
        <v>0</v>
      </c>
      <c r="BR152" s="36">
        <v>0</v>
      </c>
      <c r="BS152" s="36">
        <v>0</v>
      </c>
      <c r="BT152" s="36">
        <v>0</v>
      </c>
      <c r="BU152" s="36">
        <v>0</v>
      </c>
      <c r="BV152" s="36">
        <v>0</v>
      </c>
      <c r="BW152" s="36">
        <v>0</v>
      </c>
      <c r="BX152" s="36">
        <v>0</v>
      </c>
      <c r="BY152" s="36">
        <v>0</v>
      </c>
      <c r="BZ152" s="36">
        <v>0</v>
      </c>
      <c r="CA152" s="36">
        <v>0</v>
      </c>
      <c r="CB152" s="36">
        <v>0</v>
      </c>
      <c r="CC152" s="36">
        <v>0</v>
      </c>
      <c r="CD152" s="36">
        <v>0</v>
      </c>
      <c r="CE152" s="36">
        <v>0</v>
      </c>
      <c r="CF152" s="49">
        <v>0</v>
      </c>
      <c r="CG152" s="36">
        <v>383.33333333333337</v>
      </c>
      <c r="CH152" s="36">
        <v>0</v>
      </c>
      <c r="CI152" s="36">
        <v>383.33333333333337</v>
      </c>
      <c r="CJ152" s="51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</row>
    <row r="153" spans="1:133" s="3" customFormat="1" x14ac:dyDescent="0.65">
      <c r="A153" s="18"/>
      <c r="B153" s="22" t="s">
        <v>227</v>
      </c>
      <c r="C153" s="37"/>
      <c r="D153" s="37"/>
      <c r="E153" s="37">
        <v>40.833333333333336</v>
      </c>
      <c r="F153" s="37">
        <v>3.8333333333333335</v>
      </c>
      <c r="G153" s="37">
        <v>44.666666666666671</v>
      </c>
      <c r="H153" s="37"/>
      <c r="I153" s="37"/>
      <c r="J153" s="37"/>
      <c r="K153" s="37"/>
      <c r="L153" s="37">
        <v>0</v>
      </c>
      <c r="M153" s="38"/>
      <c r="N153" s="38">
        <v>14.833333333333334</v>
      </c>
      <c r="O153" s="38">
        <v>35.666666666666664</v>
      </c>
      <c r="P153" s="38">
        <v>8.8333333333333339</v>
      </c>
      <c r="Q153" s="38">
        <v>59.333333333333336</v>
      </c>
      <c r="R153" s="38"/>
      <c r="S153" s="38"/>
      <c r="T153" s="38"/>
      <c r="U153" s="38"/>
      <c r="V153" s="37">
        <v>0</v>
      </c>
      <c r="W153" s="37"/>
      <c r="X153" s="37"/>
      <c r="Y153" s="37">
        <v>2.8333333333333335</v>
      </c>
      <c r="Z153" s="37">
        <v>0.16666666666666666</v>
      </c>
      <c r="AA153" s="37">
        <v>3</v>
      </c>
      <c r="AB153" s="37"/>
      <c r="AC153" s="37"/>
      <c r="AD153" s="37"/>
      <c r="AE153" s="37"/>
      <c r="AF153" s="37">
        <v>0</v>
      </c>
      <c r="AG153" s="37"/>
      <c r="AH153" s="37"/>
      <c r="AI153" s="50">
        <v>53.5</v>
      </c>
      <c r="AJ153" s="37"/>
      <c r="AK153" s="37"/>
      <c r="AL153" s="37"/>
      <c r="AM153" s="37"/>
      <c r="AN153" s="37">
        <v>0</v>
      </c>
      <c r="AO153" s="37"/>
      <c r="AP153" s="37"/>
      <c r="AQ153" s="37"/>
      <c r="AR153" s="37"/>
      <c r="AS153" s="37">
        <v>0</v>
      </c>
      <c r="AT153" s="65"/>
      <c r="AU153" s="37"/>
      <c r="AV153" s="37"/>
      <c r="AW153" s="37"/>
      <c r="AX153" s="37">
        <v>0</v>
      </c>
      <c r="AY153" s="37"/>
      <c r="AZ153" s="37"/>
      <c r="BA153" s="37"/>
      <c r="BB153" s="37"/>
      <c r="BC153" s="37">
        <v>0</v>
      </c>
      <c r="BD153" s="37"/>
      <c r="BE153" s="37"/>
      <c r="BF153" s="37"/>
      <c r="BG153" s="37"/>
      <c r="BH153" s="37">
        <v>0</v>
      </c>
      <c r="BI153" s="37"/>
      <c r="BJ153" s="37"/>
      <c r="BK153" s="37"/>
      <c r="BL153" s="37"/>
      <c r="BM153" s="37">
        <v>0</v>
      </c>
      <c r="BN153" s="37"/>
      <c r="BO153" s="37"/>
      <c r="BP153" s="50">
        <v>0</v>
      </c>
      <c r="BQ153" s="37"/>
      <c r="BR153" s="37"/>
      <c r="BS153" s="37"/>
      <c r="BT153" s="37"/>
      <c r="BU153" s="37">
        <v>0</v>
      </c>
      <c r="BV153" s="37"/>
      <c r="BW153" s="37"/>
      <c r="BX153" s="37"/>
      <c r="BY153" s="37"/>
      <c r="BZ153" s="37">
        <v>0</v>
      </c>
      <c r="CA153" s="37"/>
      <c r="CB153" s="37"/>
      <c r="CC153" s="37"/>
      <c r="CD153" s="37"/>
      <c r="CE153" s="37">
        <v>0</v>
      </c>
      <c r="CF153" s="50">
        <v>0</v>
      </c>
      <c r="CG153" s="37">
        <v>53.5</v>
      </c>
      <c r="CH153" s="37">
        <v>0</v>
      </c>
      <c r="CI153" s="37">
        <v>53.5</v>
      </c>
      <c r="CJ153" s="51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</row>
    <row r="154" spans="1:133" x14ac:dyDescent="0.65">
      <c r="A154" s="18"/>
      <c r="B154" s="18" t="s">
        <v>129</v>
      </c>
      <c r="C154" s="37">
        <v>78.833333333333329</v>
      </c>
      <c r="D154" s="37">
        <v>2.1666666666666665</v>
      </c>
      <c r="E154" s="37">
        <v>7</v>
      </c>
      <c r="F154" s="37">
        <v>16.666666666666668</v>
      </c>
      <c r="G154" s="37">
        <v>104.66666666666667</v>
      </c>
      <c r="H154" s="37"/>
      <c r="I154" s="37"/>
      <c r="J154" s="37"/>
      <c r="K154" s="37"/>
      <c r="L154" s="37">
        <v>0</v>
      </c>
      <c r="M154" s="38">
        <v>55.666666666666664</v>
      </c>
      <c r="N154" s="38">
        <v>1.3333333333333333</v>
      </c>
      <c r="O154" s="38">
        <v>6.166666666666667</v>
      </c>
      <c r="P154" s="38">
        <v>10.833333333333334</v>
      </c>
      <c r="Q154" s="38">
        <v>74</v>
      </c>
      <c r="R154" s="38"/>
      <c r="S154" s="38"/>
      <c r="T154" s="38"/>
      <c r="U154" s="38"/>
      <c r="V154" s="37">
        <v>0</v>
      </c>
      <c r="W154" s="37">
        <v>0.16666666666666666</v>
      </c>
      <c r="X154" s="37"/>
      <c r="Y154" s="37">
        <v>0.16666666666666666</v>
      </c>
      <c r="Z154" s="37"/>
      <c r="AA154" s="37">
        <v>0.33333333333333331</v>
      </c>
      <c r="AB154" s="37"/>
      <c r="AC154" s="37"/>
      <c r="AD154" s="37"/>
      <c r="AE154" s="37"/>
      <c r="AF154" s="37">
        <v>0</v>
      </c>
      <c r="AG154" s="37"/>
      <c r="AH154" s="37"/>
      <c r="AI154" s="50">
        <v>89.500000000000014</v>
      </c>
      <c r="AJ154" s="37"/>
      <c r="AK154" s="37"/>
      <c r="AL154" s="37"/>
      <c r="AM154" s="37"/>
      <c r="AN154" s="37">
        <v>0</v>
      </c>
      <c r="AO154" s="37"/>
      <c r="AP154" s="37"/>
      <c r="AQ154" s="37"/>
      <c r="AR154" s="37"/>
      <c r="AS154" s="37">
        <v>0</v>
      </c>
      <c r="AT154" s="65"/>
      <c r="AU154" s="37"/>
      <c r="AV154" s="37"/>
      <c r="AW154" s="37"/>
      <c r="AX154" s="37">
        <v>0</v>
      </c>
      <c r="AY154" s="37"/>
      <c r="AZ154" s="37"/>
      <c r="BA154" s="37"/>
      <c r="BB154" s="37"/>
      <c r="BC154" s="37">
        <v>0</v>
      </c>
      <c r="BD154" s="37"/>
      <c r="BE154" s="37"/>
      <c r="BF154" s="37"/>
      <c r="BG154" s="37"/>
      <c r="BH154" s="37">
        <v>0</v>
      </c>
      <c r="BI154" s="37"/>
      <c r="BJ154" s="37"/>
      <c r="BK154" s="37"/>
      <c r="BL154" s="37"/>
      <c r="BM154" s="37">
        <v>0</v>
      </c>
      <c r="BN154" s="37"/>
      <c r="BO154" s="37"/>
      <c r="BP154" s="50">
        <v>0</v>
      </c>
      <c r="BQ154" s="37"/>
      <c r="BR154" s="37"/>
      <c r="BS154" s="37"/>
      <c r="BT154" s="37"/>
      <c r="BU154" s="37">
        <v>0</v>
      </c>
      <c r="BV154" s="37"/>
      <c r="BW154" s="37"/>
      <c r="BX154" s="37"/>
      <c r="BY154" s="37"/>
      <c r="BZ154" s="37">
        <v>0</v>
      </c>
      <c r="CA154" s="37"/>
      <c r="CB154" s="37"/>
      <c r="CC154" s="37"/>
      <c r="CD154" s="37"/>
      <c r="CE154" s="37">
        <v>0</v>
      </c>
      <c r="CF154" s="50">
        <v>0</v>
      </c>
      <c r="CG154" s="37">
        <v>89.500000000000014</v>
      </c>
      <c r="CH154" s="37">
        <v>0</v>
      </c>
      <c r="CI154" s="37">
        <v>89.500000000000014</v>
      </c>
      <c r="CJ154" s="51"/>
    </row>
    <row r="155" spans="1:133" x14ac:dyDescent="0.65">
      <c r="A155" s="18"/>
      <c r="B155" s="18" t="s">
        <v>131</v>
      </c>
      <c r="C155" s="37">
        <v>48.5</v>
      </c>
      <c r="D155" s="37"/>
      <c r="E155" s="37"/>
      <c r="F155" s="37">
        <v>3.8333333333333335</v>
      </c>
      <c r="G155" s="37">
        <v>52.333333333333336</v>
      </c>
      <c r="H155" s="37"/>
      <c r="I155" s="37"/>
      <c r="J155" s="37"/>
      <c r="K155" s="37"/>
      <c r="L155" s="37">
        <v>0</v>
      </c>
      <c r="M155" s="38">
        <v>60.166666666666664</v>
      </c>
      <c r="N155" s="38"/>
      <c r="O155" s="38">
        <v>0.16666666666666666</v>
      </c>
      <c r="P155" s="38">
        <v>6.666666666666667</v>
      </c>
      <c r="Q155" s="38">
        <v>67</v>
      </c>
      <c r="R155" s="38"/>
      <c r="S155" s="38"/>
      <c r="T155" s="38"/>
      <c r="U155" s="38"/>
      <c r="V155" s="37">
        <v>0</v>
      </c>
      <c r="W155" s="37"/>
      <c r="X155" s="37"/>
      <c r="Y155" s="37"/>
      <c r="Z155" s="37">
        <v>1.1666666666666667</v>
      </c>
      <c r="AA155" s="37">
        <v>1.1666666666666667</v>
      </c>
      <c r="AB155" s="37"/>
      <c r="AC155" s="37"/>
      <c r="AD155" s="37"/>
      <c r="AE155" s="37"/>
      <c r="AF155" s="37">
        <v>0</v>
      </c>
      <c r="AG155" s="37"/>
      <c r="AH155" s="37"/>
      <c r="AI155" s="50">
        <v>60.250000000000007</v>
      </c>
      <c r="AJ155" s="37"/>
      <c r="AK155" s="37"/>
      <c r="AL155" s="37"/>
      <c r="AM155" s="37"/>
      <c r="AN155" s="37">
        <v>0</v>
      </c>
      <c r="AO155" s="37"/>
      <c r="AP155" s="37"/>
      <c r="AQ155" s="37"/>
      <c r="AR155" s="37"/>
      <c r="AS155" s="37">
        <v>0</v>
      </c>
      <c r="AT155" s="65"/>
      <c r="AU155" s="37"/>
      <c r="AV155" s="37"/>
      <c r="AW155" s="37"/>
      <c r="AX155" s="37">
        <v>0</v>
      </c>
      <c r="AY155" s="37"/>
      <c r="AZ155" s="37"/>
      <c r="BA155" s="37"/>
      <c r="BB155" s="37"/>
      <c r="BC155" s="37">
        <v>0</v>
      </c>
      <c r="BD155" s="37"/>
      <c r="BE155" s="37"/>
      <c r="BF155" s="37"/>
      <c r="BG155" s="37"/>
      <c r="BH155" s="37">
        <v>0</v>
      </c>
      <c r="BI155" s="37"/>
      <c r="BJ155" s="37"/>
      <c r="BK155" s="37"/>
      <c r="BL155" s="37"/>
      <c r="BM155" s="37">
        <v>0</v>
      </c>
      <c r="BN155" s="37"/>
      <c r="BO155" s="37"/>
      <c r="BP155" s="50">
        <v>0</v>
      </c>
      <c r="BQ155" s="37"/>
      <c r="BR155" s="37"/>
      <c r="BS155" s="37"/>
      <c r="BT155" s="37"/>
      <c r="BU155" s="37">
        <v>0</v>
      </c>
      <c r="BV155" s="37"/>
      <c r="BW155" s="37"/>
      <c r="BX155" s="37"/>
      <c r="BY155" s="37"/>
      <c r="BZ155" s="37">
        <v>0</v>
      </c>
      <c r="CA155" s="37"/>
      <c r="CB155" s="37"/>
      <c r="CC155" s="37"/>
      <c r="CD155" s="37"/>
      <c r="CE155" s="37">
        <v>0</v>
      </c>
      <c r="CF155" s="50">
        <v>0</v>
      </c>
      <c r="CG155" s="37">
        <v>60.250000000000007</v>
      </c>
      <c r="CH155" s="37">
        <v>0</v>
      </c>
      <c r="CI155" s="37">
        <v>60.250000000000007</v>
      </c>
      <c r="CJ155" s="51"/>
    </row>
    <row r="156" spans="1:133" x14ac:dyDescent="0.65">
      <c r="A156" s="18"/>
      <c r="B156" s="18" t="s">
        <v>132</v>
      </c>
      <c r="C156" s="37">
        <v>79.666666666666671</v>
      </c>
      <c r="D156" s="37">
        <v>2.6666666666666665</v>
      </c>
      <c r="E156" s="37">
        <v>4.5</v>
      </c>
      <c r="F156" s="37"/>
      <c r="G156" s="37">
        <v>86.833333333333343</v>
      </c>
      <c r="H156" s="37"/>
      <c r="I156" s="37"/>
      <c r="J156" s="37"/>
      <c r="K156" s="37"/>
      <c r="L156" s="37">
        <v>0</v>
      </c>
      <c r="M156" s="38">
        <v>57</v>
      </c>
      <c r="N156" s="38">
        <v>2.3333333333333335</v>
      </c>
      <c r="O156" s="38">
        <v>4.5</v>
      </c>
      <c r="P156" s="38">
        <v>6.666666666666667</v>
      </c>
      <c r="Q156" s="38">
        <v>70.5</v>
      </c>
      <c r="R156" s="38"/>
      <c r="S156" s="38"/>
      <c r="T156" s="38"/>
      <c r="U156" s="38"/>
      <c r="V156" s="37">
        <v>0</v>
      </c>
      <c r="W156" s="37">
        <v>2</v>
      </c>
      <c r="X156" s="37"/>
      <c r="Y156" s="37"/>
      <c r="Z156" s="37"/>
      <c r="AA156" s="37">
        <v>2</v>
      </c>
      <c r="AB156" s="37"/>
      <c r="AC156" s="37"/>
      <c r="AD156" s="37"/>
      <c r="AE156" s="37"/>
      <c r="AF156" s="37">
        <v>0</v>
      </c>
      <c r="AG156" s="37"/>
      <c r="AH156" s="37"/>
      <c r="AI156" s="50">
        <v>79.666666666666671</v>
      </c>
      <c r="AJ156" s="37"/>
      <c r="AK156" s="37"/>
      <c r="AL156" s="37"/>
      <c r="AM156" s="37"/>
      <c r="AN156" s="37">
        <v>0</v>
      </c>
      <c r="AO156" s="37"/>
      <c r="AP156" s="37"/>
      <c r="AQ156" s="37"/>
      <c r="AR156" s="37"/>
      <c r="AS156" s="37">
        <v>0</v>
      </c>
      <c r="AT156" s="65"/>
      <c r="AU156" s="37"/>
      <c r="AV156" s="37"/>
      <c r="AW156" s="37"/>
      <c r="AX156" s="37">
        <v>0</v>
      </c>
      <c r="AY156" s="37"/>
      <c r="AZ156" s="37"/>
      <c r="BA156" s="37"/>
      <c r="BB156" s="37"/>
      <c r="BC156" s="37">
        <v>0</v>
      </c>
      <c r="BD156" s="37"/>
      <c r="BE156" s="37"/>
      <c r="BF156" s="37"/>
      <c r="BG156" s="37"/>
      <c r="BH156" s="37">
        <v>0</v>
      </c>
      <c r="BI156" s="37"/>
      <c r="BJ156" s="37"/>
      <c r="BK156" s="37"/>
      <c r="BL156" s="37"/>
      <c r="BM156" s="37">
        <v>0</v>
      </c>
      <c r="BN156" s="37"/>
      <c r="BO156" s="37"/>
      <c r="BP156" s="50">
        <v>0</v>
      </c>
      <c r="BQ156" s="37"/>
      <c r="BR156" s="37"/>
      <c r="BS156" s="37"/>
      <c r="BT156" s="37"/>
      <c r="BU156" s="37">
        <v>0</v>
      </c>
      <c r="BV156" s="37"/>
      <c r="BW156" s="37"/>
      <c r="BX156" s="37"/>
      <c r="BY156" s="37"/>
      <c r="BZ156" s="37">
        <v>0</v>
      </c>
      <c r="CA156" s="37"/>
      <c r="CB156" s="37"/>
      <c r="CC156" s="37"/>
      <c r="CD156" s="37"/>
      <c r="CE156" s="37">
        <v>0</v>
      </c>
      <c r="CF156" s="50">
        <v>0</v>
      </c>
      <c r="CG156" s="37">
        <v>79.666666666666671</v>
      </c>
      <c r="CH156" s="37">
        <v>0</v>
      </c>
      <c r="CI156" s="37">
        <v>79.666666666666671</v>
      </c>
      <c r="CJ156" s="51"/>
    </row>
    <row r="157" spans="1:133" x14ac:dyDescent="0.65">
      <c r="A157" s="18"/>
      <c r="B157" s="18" t="s">
        <v>133</v>
      </c>
      <c r="C157" s="37">
        <v>64.5</v>
      </c>
      <c r="D157" s="37">
        <v>6.333333333333333</v>
      </c>
      <c r="E157" s="37">
        <v>10.333333333333334</v>
      </c>
      <c r="F157" s="37">
        <v>24.833333333333332</v>
      </c>
      <c r="G157" s="37">
        <v>105.99999999999999</v>
      </c>
      <c r="H157" s="37"/>
      <c r="I157" s="37"/>
      <c r="J157" s="37"/>
      <c r="K157" s="37"/>
      <c r="L157" s="37">
        <v>0</v>
      </c>
      <c r="M157" s="38">
        <v>68</v>
      </c>
      <c r="N157" s="38">
        <v>5.833333333333333</v>
      </c>
      <c r="O157" s="38">
        <v>9.6666666666666661</v>
      </c>
      <c r="P157" s="38">
        <v>10.666666666666666</v>
      </c>
      <c r="Q157" s="38">
        <v>94.166666666666671</v>
      </c>
      <c r="R157" s="38"/>
      <c r="S157" s="38"/>
      <c r="T157" s="38"/>
      <c r="U157" s="38"/>
      <c r="V157" s="37">
        <v>0</v>
      </c>
      <c r="W157" s="37"/>
      <c r="X157" s="37"/>
      <c r="Y157" s="37">
        <v>0.66666666666666663</v>
      </c>
      <c r="Z157" s="37"/>
      <c r="AA157" s="37">
        <v>0.66666666666666663</v>
      </c>
      <c r="AB157" s="37"/>
      <c r="AC157" s="37"/>
      <c r="AD157" s="37"/>
      <c r="AE157" s="37"/>
      <c r="AF157" s="37">
        <v>0</v>
      </c>
      <c r="AG157" s="37"/>
      <c r="AH157" s="37"/>
      <c r="AI157" s="50">
        <v>100.41666666666666</v>
      </c>
      <c r="AJ157" s="37"/>
      <c r="AK157" s="37"/>
      <c r="AL157" s="37"/>
      <c r="AM157" s="37"/>
      <c r="AN157" s="37">
        <v>0</v>
      </c>
      <c r="AO157" s="37"/>
      <c r="AP157" s="37"/>
      <c r="AQ157" s="37"/>
      <c r="AR157" s="37"/>
      <c r="AS157" s="37">
        <v>0</v>
      </c>
      <c r="AT157" s="65"/>
      <c r="AU157" s="37"/>
      <c r="AV157" s="37"/>
      <c r="AW157" s="37"/>
      <c r="AX157" s="37">
        <v>0</v>
      </c>
      <c r="AY157" s="37"/>
      <c r="AZ157" s="37"/>
      <c r="BA157" s="37"/>
      <c r="BB157" s="37"/>
      <c r="BC157" s="37">
        <v>0</v>
      </c>
      <c r="BD157" s="37"/>
      <c r="BE157" s="37"/>
      <c r="BF157" s="37"/>
      <c r="BG157" s="37"/>
      <c r="BH157" s="37">
        <v>0</v>
      </c>
      <c r="BI157" s="37"/>
      <c r="BJ157" s="37"/>
      <c r="BK157" s="37"/>
      <c r="BL157" s="37"/>
      <c r="BM157" s="37">
        <v>0</v>
      </c>
      <c r="BN157" s="37"/>
      <c r="BO157" s="37"/>
      <c r="BP157" s="50">
        <v>0</v>
      </c>
      <c r="BQ157" s="37"/>
      <c r="BR157" s="37"/>
      <c r="BS157" s="37"/>
      <c r="BT157" s="37"/>
      <c r="BU157" s="37">
        <v>0</v>
      </c>
      <c r="BV157" s="37"/>
      <c r="BW157" s="37"/>
      <c r="BX157" s="37"/>
      <c r="BY157" s="37"/>
      <c r="BZ157" s="37">
        <v>0</v>
      </c>
      <c r="CA157" s="37"/>
      <c r="CB157" s="37"/>
      <c r="CC157" s="37"/>
      <c r="CD157" s="37"/>
      <c r="CE157" s="37">
        <v>0</v>
      </c>
      <c r="CF157" s="50">
        <v>0</v>
      </c>
      <c r="CG157" s="37">
        <v>100.41666666666666</v>
      </c>
      <c r="CH157" s="37">
        <v>0</v>
      </c>
      <c r="CI157" s="37">
        <v>100.41666666666666</v>
      </c>
      <c r="CJ157" s="51"/>
    </row>
    <row r="158" spans="1:133" x14ac:dyDescent="0.65">
      <c r="A158" s="18"/>
      <c r="B158" s="18" t="s">
        <v>130</v>
      </c>
      <c r="C158" s="37"/>
      <c r="D158" s="37"/>
      <c r="E158" s="37"/>
      <c r="F158" s="37"/>
      <c r="G158" s="37">
        <v>0</v>
      </c>
      <c r="H158" s="37"/>
      <c r="I158" s="37"/>
      <c r="J158" s="37"/>
      <c r="K158" s="37"/>
      <c r="L158" s="37">
        <v>0</v>
      </c>
      <c r="M158" s="38"/>
      <c r="N158" s="38"/>
      <c r="O158" s="38"/>
      <c r="P158" s="38"/>
      <c r="Q158" s="38">
        <v>0</v>
      </c>
      <c r="R158" s="38"/>
      <c r="S158" s="38"/>
      <c r="T158" s="38"/>
      <c r="U158" s="38"/>
      <c r="V158" s="37">
        <v>0</v>
      </c>
      <c r="W158" s="37"/>
      <c r="X158" s="37"/>
      <c r="Y158" s="37"/>
      <c r="Z158" s="37"/>
      <c r="AA158" s="37">
        <v>0</v>
      </c>
      <c r="AB158" s="37"/>
      <c r="AC158" s="37"/>
      <c r="AD158" s="37"/>
      <c r="AE158" s="37"/>
      <c r="AF158" s="37">
        <v>0</v>
      </c>
      <c r="AG158" s="37"/>
      <c r="AH158" s="37"/>
      <c r="AI158" s="50">
        <v>0</v>
      </c>
      <c r="AJ158" s="37"/>
      <c r="AK158" s="37"/>
      <c r="AL158" s="37"/>
      <c r="AM158" s="37"/>
      <c r="AN158" s="37">
        <v>0</v>
      </c>
      <c r="AO158" s="37"/>
      <c r="AP158" s="37"/>
      <c r="AQ158" s="37"/>
      <c r="AR158" s="37"/>
      <c r="AS158" s="37">
        <v>0</v>
      </c>
      <c r="AT158" s="65"/>
      <c r="AU158" s="37"/>
      <c r="AV158" s="37"/>
      <c r="AW158" s="37"/>
      <c r="AX158" s="37">
        <v>0</v>
      </c>
      <c r="AY158" s="37"/>
      <c r="AZ158" s="37"/>
      <c r="BA158" s="37"/>
      <c r="BB158" s="37"/>
      <c r="BC158" s="37">
        <v>0</v>
      </c>
      <c r="BD158" s="37"/>
      <c r="BE158" s="37"/>
      <c r="BF158" s="37"/>
      <c r="BG158" s="37"/>
      <c r="BH158" s="37">
        <v>0</v>
      </c>
      <c r="BI158" s="37"/>
      <c r="BJ158" s="37"/>
      <c r="BK158" s="37"/>
      <c r="BL158" s="37"/>
      <c r="BM158" s="37">
        <v>0</v>
      </c>
      <c r="BN158" s="37"/>
      <c r="BO158" s="37"/>
      <c r="BP158" s="50">
        <v>0</v>
      </c>
      <c r="BQ158" s="37"/>
      <c r="BR158" s="37"/>
      <c r="BS158" s="37"/>
      <c r="BT158" s="37"/>
      <c r="BU158" s="37">
        <v>0</v>
      </c>
      <c r="BV158" s="37"/>
      <c r="BW158" s="37"/>
      <c r="BX158" s="37"/>
      <c r="BY158" s="37"/>
      <c r="BZ158" s="37">
        <v>0</v>
      </c>
      <c r="CA158" s="37"/>
      <c r="CB158" s="37"/>
      <c r="CC158" s="37"/>
      <c r="CD158" s="37"/>
      <c r="CE158" s="37">
        <v>0</v>
      </c>
      <c r="CF158" s="50">
        <v>0</v>
      </c>
      <c r="CG158" s="37">
        <v>0</v>
      </c>
      <c r="CH158" s="37">
        <v>0</v>
      </c>
      <c r="CI158" s="37">
        <v>0</v>
      </c>
      <c r="CJ158" s="51"/>
    </row>
    <row r="159" spans="1:133" s="35" customFormat="1" x14ac:dyDescent="0.65">
      <c r="A159" s="14"/>
      <c r="B159" s="14" t="s">
        <v>134</v>
      </c>
      <c r="C159" s="36">
        <v>91</v>
      </c>
      <c r="D159" s="36">
        <v>0</v>
      </c>
      <c r="E159" s="36">
        <v>17.166666666666668</v>
      </c>
      <c r="F159" s="36">
        <v>108.83333333333333</v>
      </c>
      <c r="G159" s="36">
        <v>217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40">
        <v>76.833333333333329</v>
      </c>
      <c r="N159" s="40">
        <v>0</v>
      </c>
      <c r="O159" s="40">
        <v>22.166666666666668</v>
      </c>
      <c r="P159" s="40">
        <v>111.66666666666667</v>
      </c>
      <c r="Q159" s="40">
        <v>210.66666666666669</v>
      </c>
      <c r="R159" s="40">
        <v>0</v>
      </c>
      <c r="S159" s="40">
        <v>0</v>
      </c>
      <c r="T159" s="40">
        <v>0</v>
      </c>
      <c r="U159" s="40">
        <v>0</v>
      </c>
      <c r="V159" s="36">
        <v>0</v>
      </c>
      <c r="W159" s="36">
        <v>3.6666666666666665</v>
      </c>
      <c r="X159" s="36">
        <v>0</v>
      </c>
      <c r="Y159" s="36">
        <v>0</v>
      </c>
      <c r="Z159" s="36">
        <v>0.33333333333333331</v>
      </c>
      <c r="AA159" s="36">
        <v>4</v>
      </c>
      <c r="AB159" s="36">
        <v>0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49">
        <v>215.83333333333334</v>
      </c>
      <c r="AJ159" s="36">
        <v>6.3611111111111116</v>
      </c>
      <c r="AK159" s="36">
        <v>0</v>
      </c>
      <c r="AL159" s="36">
        <v>0</v>
      </c>
      <c r="AM159" s="36">
        <v>0</v>
      </c>
      <c r="AN159" s="36">
        <v>6.3611111111111116</v>
      </c>
      <c r="AO159" s="36">
        <v>0</v>
      </c>
      <c r="AP159" s="36">
        <v>0</v>
      </c>
      <c r="AQ159" s="36">
        <v>0</v>
      </c>
      <c r="AR159" s="36">
        <v>0</v>
      </c>
      <c r="AS159" s="36">
        <v>0</v>
      </c>
      <c r="AT159" s="68">
        <v>2.4166666666666665</v>
      </c>
      <c r="AU159" s="36">
        <v>0</v>
      </c>
      <c r="AV159" s="36">
        <v>0</v>
      </c>
      <c r="AW159" s="36">
        <v>0</v>
      </c>
      <c r="AX159" s="36">
        <v>2.4166666666666665</v>
      </c>
      <c r="AY159" s="36">
        <v>0</v>
      </c>
      <c r="AZ159" s="36">
        <v>0</v>
      </c>
      <c r="BA159" s="36">
        <v>0</v>
      </c>
      <c r="BB159" s="36">
        <v>0</v>
      </c>
      <c r="BC159" s="36">
        <v>0</v>
      </c>
      <c r="BD159" s="36">
        <v>0</v>
      </c>
      <c r="BE159" s="36">
        <v>0</v>
      </c>
      <c r="BF159" s="36">
        <v>0</v>
      </c>
      <c r="BG159" s="36">
        <v>0</v>
      </c>
      <c r="BH159" s="36">
        <v>0</v>
      </c>
      <c r="BI159" s="36">
        <v>0</v>
      </c>
      <c r="BJ159" s="36">
        <v>0</v>
      </c>
      <c r="BK159" s="36">
        <v>0</v>
      </c>
      <c r="BL159" s="36">
        <v>0</v>
      </c>
      <c r="BM159" s="36">
        <v>0</v>
      </c>
      <c r="BN159" s="36">
        <v>0</v>
      </c>
      <c r="BO159" s="36">
        <v>0</v>
      </c>
      <c r="BP159" s="49">
        <v>4.3888888888888893</v>
      </c>
      <c r="BQ159" s="36">
        <v>11.916666666666666</v>
      </c>
      <c r="BR159" s="36">
        <v>0</v>
      </c>
      <c r="BS159" s="36">
        <v>0</v>
      </c>
      <c r="BT159" s="36">
        <v>0</v>
      </c>
      <c r="BU159" s="36">
        <v>11.916666666666666</v>
      </c>
      <c r="BV159" s="36">
        <v>9.9166666666666661</v>
      </c>
      <c r="BW159" s="36">
        <v>0</v>
      </c>
      <c r="BX159" s="36">
        <v>0</v>
      </c>
      <c r="BY159" s="36">
        <v>0</v>
      </c>
      <c r="BZ159" s="36">
        <v>9.9166666666666661</v>
      </c>
      <c r="CA159" s="36">
        <v>0</v>
      </c>
      <c r="CB159" s="36">
        <v>0</v>
      </c>
      <c r="CC159" s="36">
        <v>0</v>
      </c>
      <c r="CD159" s="36">
        <v>0</v>
      </c>
      <c r="CE159" s="36">
        <v>0</v>
      </c>
      <c r="CF159" s="49">
        <v>10.916666666666666</v>
      </c>
      <c r="CG159" s="36">
        <v>231.13888888888891</v>
      </c>
      <c r="CH159" s="36">
        <v>0</v>
      </c>
      <c r="CI159" s="36">
        <v>231.13888888888891</v>
      </c>
      <c r="CJ159" s="51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</row>
    <row r="160" spans="1:133" x14ac:dyDescent="0.65">
      <c r="A160" s="16"/>
      <c r="B160" s="16" t="s">
        <v>135</v>
      </c>
      <c r="C160" s="37">
        <v>91</v>
      </c>
      <c r="D160" s="37"/>
      <c r="E160" s="37">
        <v>17.166666666666668</v>
      </c>
      <c r="F160" s="37">
        <v>108.83333333333333</v>
      </c>
      <c r="G160" s="37">
        <v>217</v>
      </c>
      <c r="H160" s="37"/>
      <c r="I160" s="37"/>
      <c r="J160" s="37"/>
      <c r="K160" s="37"/>
      <c r="L160" s="37">
        <v>0</v>
      </c>
      <c r="M160" s="38">
        <v>76.833333333333329</v>
      </c>
      <c r="N160" s="38"/>
      <c r="O160" s="38">
        <v>22.166666666666668</v>
      </c>
      <c r="P160" s="38">
        <v>111.66666666666667</v>
      </c>
      <c r="Q160" s="38">
        <v>210.66666666666669</v>
      </c>
      <c r="R160" s="38"/>
      <c r="S160" s="38"/>
      <c r="T160" s="38"/>
      <c r="U160" s="38"/>
      <c r="V160" s="37">
        <v>0</v>
      </c>
      <c r="W160" s="37">
        <v>3.6666666666666665</v>
      </c>
      <c r="X160" s="37"/>
      <c r="Y160" s="37"/>
      <c r="Z160" s="37">
        <v>0.33333333333333331</v>
      </c>
      <c r="AA160" s="37">
        <v>4</v>
      </c>
      <c r="AB160" s="37"/>
      <c r="AC160" s="37"/>
      <c r="AD160" s="37"/>
      <c r="AE160" s="37"/>
      <c r="AF160" s="37">
        <v>0</v>
      </c>
      <c r="AG160" s="37"/>
      <c r="AH160" s="37"/>
      <c r="AI160" s="50">
        <v>215.83333333333334</v>
      </c>
      <c r="AJ160" s="37">
        <v>6.3611111111111116</v>
      </c>
      <c r="AK160" s="37"/>
      <c r="AL160" s="37"/>
      <c r="AM160" s="37"/>
      <c r="AN160" s="37">
        <v>6.3611111111111116</v>
      </c>
      <c r="AO160" s="37"/>
      <c r="AP160" s="37"/>
      <c r="AQ160" s="37"/>
      <c r="AR160" s="37"/>
      <c r="AS160" s="37">
        <v>0</v>
      </c>
      <c r="AT160" s="65">
        <v>2.4166666666666665</v>
      </c>
      <c r="AU160" s="37"/>
      <c r="AV160" s="37"/>
      <c r="AW160" s="38"/>
      <c r="AX160" s="37">
        <v>2.4166666666666665</v>
      </c>
      <c r="AY160" s="37"/>
      <c r="AZ160" s="37"/>
      <c r="BA160" s="37"/>
      <c r="BB160" s="37"/>
      <c r="BC160" s="37">
        <v>0</v>
      </c>
      <c r="BD160" s="37"/>
      <c r="BE160" s="37"/>
      <c r="BF160" s="37"/>
      <c r="BG160" s="37"/>
      <c r="BH160" s="37">
        <v>0</v>
      </c>
      <c r="BI160" s="37"/>
      <c r="BJ160" s="37"/>
      <c r="BK160" s="37"/>
      <c r="BL160" s="37"/>
      <c r="BM160" s="37">
        <v>0</v>
      </c>
      <c r="BN160" s="37"/>
      <c r="BO160" s="37"/>
      <c r="BP160" s="50">
        <v>4.3888888888888893</v>
      </c>
      <c r="BQ160" s="37">
        <v>11.916666666666666</v>
      </c>
      <c r="BR160" s="37"/>
      <c r="BS160" s="37"/>
      <c r="BT160" s="37"/>
      <c r="BU160" s="37">
        <v>11.916666666666666</v>
      </c>
      <c r="BV160" s="37">
        <v>9.9166666666666661</v>
      </c>
      <c r="BW160" s="37"/>
      <c r="BX160" s="37"/>
      <c r="BY160" s="37"/>
      <c r="BZ160" s="37">
        <v>9.9166666666666661</v>
      </c>
      <c r="CA160" s="37"/>
      <c r="CB160" s="37"/>
      <c r="CC160" s="37"/>
      <c r="CD160" s="37"/>
      <c r="CE160" s="37">
        <v>0</v>
      </c>
      <c r="CF160" s="50">
        <v>10.916666666666666</v>
      </c>
      <c r="CG160" s="37">
        <v>231.13888888888891</v>
      </c>
      <c r="CH160" s="37">
        <v>0</v>
      </c>
      <c r="CI160" s="37">
        <v>231.13888888888891</v>
      </c>
      <c r="CJ160" s="51"/>
    </row>
    <row r="161" spans="1:133" s="35" customFormat="1" x14ac:dyDescent="0.65">
      <c r="A161" s="14"/>
      <c r="B161" s="14" t="s">
        <v>136</v>
      </c>
      <c r="C161" s="36">
        <v>167.16666666666666</v>
      </c>
      <c r="D161" s="36">
        <v>0</v>
      </c>
      <c r="E161" s="36">
        <v>62.444444444444443</v>
      </c>
      <c r="F161" s="36">
        <v>343.77777777777777</v>
      </c>
      <c r="G161" s="36">
        <v>573.38888888888891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40">
        <v>147</v>
      </c>
      <c r="N161" s="40">
        <v>0</v>
      </c>
      <c r="O161" s="40">
        <v>73</v>
      </c>
      <c r="P161" s="40">
        <v>454.72222222222223</v>
      </c>
      <c r="Q161" s="40">
        <v>674.72222222222217</v>
      </c>
      <c r="R161" s="40">
        <v>0</v>
      </c>
      <c r="S161" s="40">
        <v>0</v>
      </c>
      <c r="T161" s="40">
        <v>0</v>
      </c>
      <c r="U161" s="40">
        <v>0</v>
      </c>
      <c r="V161" s="36">
        <v>0</v>
      </c>
      <c r="W161" s="36">
        <v>5.166666666666667</v>
      </c>
      <c r="X161" s="36">
        <v>0</v>
      </c>
      <c r="Y161" s="36">
        <v>0.1111111111111111</v>
      </c>
      <c r="Z161" s="36">
        <v>1</v>
      </c>
      <c r="AA161" s="36">
        <v>6.2777777777777777</v>
      </c>
      <c r="AB161" s="36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49">
        <v>627.19444444444446</v>
      </c>
      <c r="AJ161" s="36">
        <v>16.972222222222221</v>
      </c>
      <c r="AK161" s="36">
        <v>0</v>
      </c>
      <c r="AL161" s="36">
        <v>0</v>
      </c>
      <c r="AM161" s="36">
        <v>0</v>
      </c>
      <c r="AN161" s="36">
        <v>16.972222222222221</v>
      </c>
      <c r="AO161" s="36">
        <v>0.66666666666666663</v>
      </c>
      <c r="AP161" s="36">
        <v>0</v>
      </c>
      <c r="AQ161" s="36">
        <v>0</v>
      </c>
      <c r="AR161" s="36">
        <v>0</v>
      </c>
      <c r="AS161" s="36">
        <v>0.66666666666666663</v>
      </c>
      <c r="AT161" s="68">
        <v>9.4166666666666661</v>
      </c>
      <c r="AU161" s="36">
        <v>0</v>
      </c>
      <c r="AV161" s="36">
        <v>0</v>
      </c>
      <c r="AW161" s="36">
        <v>0</v>
      </c>
      <c r="AX161" s="36">
        <v>9.4166666666666661</v>
      </c>
      <c r="AY161" s="36">
        <v>0</v>
      </c>
      <c r="AZ161" s="36">
        <v>0</v>
      </c>
      <c r="BA161" s="36">
        <v>0</v>
      </c>
      <c r="BB161" s="36">
        <v>0</v>
      </c>
      <c r="BC161" s="36">
        <v>0</v>
      </c>
      <c r="BD161" s="36">
        <v>12</v>
      </c>
      <c r="BE161" s="36">
        <v>0</v>
      </c>
      <c r="BF161" s="36">
        <v>0</v>
      </c>
      <c r="BG161" s="36">
        <v>0</v>
      </c>
      <c r="BH161" s="36">
        <v>12</v>
      </c>
      <c r="BI161" s="36">
        <v>0</v>
      </c>
      <c r="BJ161" s="36">
        <v>0</v>
      </c>
      <c r="BK161" s="36">
        <v>0</v>
      </c>
      <c r="BL161" s="36">
        <v>0</v>
      </c>
      <c r="BM161" s="36">
        <v>0</v>
      </c>
      <c r="BN161" s="36">
        <v>0</v>
      </c>
      <c r="BO161" s="36">
        <v>0</v>
      </c>
      <c r="BP161" s="49">
        <v>19.416666666666664</v>
      </c>
      <c r="BQ161" s="36">
        <v>0</v>
      </c>
      <c r="BR161" s="36">
        <v>0</v>
      </c>
      <c r="BS161" s="36">
        <v>0</v>
      </c>
      <c r="BT161" s="36">
        <v>0</v>
      </c>
      <c r="BU161" s="36">
        <v>0</v>
      </c>
      <c r="BV161" s="36">
        <v>0</v>
      </c>
      <c r="BW161" s="36">
        <v>0</v>
      </c>
      <c r="BX161" s="36">
        <v>0</v>
      </c>
      <c r="BY161" s="36">
        <v>0</v>
      </c>
      <c r="BZ161" s="36">
        <v>0</v>
      </c>
      <c r="CA161" s="36">
        <v>0</v>
      </c>
      <c r="CB161" s="36">
        <v>0</v>
      </c>
      <c r="CC161" s="36">
        <v>0</v>
      </c>
      <c r="CD161" s="36">
        <v>0</v>
      </c>
      <c r="CE161" s="36">
        <v>0</v>
      </c>
      <c r="CF161" s="49">
        <v>0</v>
      </c>
      <c r="CG161" s="36">
        <v>646.38888888888891</v>
      </c>
      <c r="CH161" s="36">
        <v>0.22222222222222221</v>
      </c>
      <c r="CI161" s="36">
        <v>646.61111111111109</v>
      </c>
      <c r="CJ161" s="51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</row>
    <row r="162" spans="1:133" x14ac:dyDescent="0.65">
      <c r="A162" s="18"/>
      <c r="B162" s="18" t="s">
        <v>137</v>
      </c>
      <c r="C162" s="37">
        <v>167.16666666666666</v>
      </c>
      <c r="D162" s="37"/>
      <c r="E162" s="37">
        <v>62.444444444444443</v>
      </c>
      <c r="F162" s="37">
        <v>343.77777777777777</v>
      </c>
      <c r="G162" s="37">
        <v>573.38888888888891</v>
      </c>
      <c r="H162" s="37"/>
      <c r="I162" s="37"/>
      <c r="J162" s="37"/>
      <c r="K162" s="37"/>
      <c r="L162" s="37">
        <v>0</v>
      </c>
      <c r="M162" s="38">
        <v>147</v>
      </c>
      <c r="N162" s="38"/>
      <c r="O162" s="38">
        <v>73</v>
      </c>
      <c r="P162" s="38">
        <v>454.72222222222223</v>
      </c>
      <c r="Q162" s="38">
        <v>674.72222222222217</v>
      </c>
      <c r="R162" s="38"/>
      <c r="S162" s="38"/>
      <c r="T162" s="38"/>
      <c r="U162" s="38"/>
      <c r="V162" s="37">
        <v>0</v>
      </c>
      <c r="W162" s="37">
        <v>5.166666666666667</v>
      </c>
      <c r="X162" s="37"/>
      <c r="Y162" s="37">
        <v>0.1111111111111111</v>
      </c>
      <c r="Z162" s="37">
        <v>1</v>
      </c>
      <c r="AA162" s="37">
        <v>6.2777777777777777</v>
      </c>
      <c r="AB162" s="37"/>
      <c r="AC162" s="37"/>
      <c r="AD162" s="37"/>
      <c r="AE162" s="37"/>
      <c r="AF162" s="37">
        <v>0</v>
      </c>
      <c r="AG162" s="37"/>
      <c r="AH162" s="37"/>
      <c r="AI162" s="50">
        <v>627.19444444444446</v>
      </c>
      <c r="AJ162" s="37">
        <v>16.972222222222221</v>
      </c>
      <c r="AK162" s="37"/>
      <c r="AL162" s="37"/>
      <c r="AM162" s="37"/>
      <c r="AN162" s="37">
        <v>16.972222222222221</v>
      </c>
      <c r="AO162" s="37">
        <v>0.66666666666666663</v>
      </c>
      <c r="AP162" s="37"/>
      <c r="AQ162" s="37"/>
      <c r="AR162" s="37"/>
      <c r="AS162" s="37">
        <v>0.66666666666666663</v>
      </c>
      <c r="AT162" s="65">
        <v>9.4166666666666661</v>
      </c>
      <c r="AU162" s="37"/>
      <c r="AV162" s="37"/>
      <c r="AW162" s="37"/>
      <c r="AX162" s="37">
        <v>9.4166666666666661</v>
      </c>
      <c r="AY162" s="37"/>
      <c r="AZ162" s="37"/>
      <c r="BA162" s="37"/>
      <c r="BB162" s="37"/>
      <c r="BC162" s="37">
        <v>0</v>
      </c>
      <c r="BD162" s="37">
        <v>12</v>
      </c>
      <c r="BE162" s="37"/>
      <c r="BF162" s="37"/>
      <c r="BG162" s="37"/>
      <c r="BH162" s="37">
        <v>12</v>
      </c>
      <c r="BI162" s="37"/>
      <c r="BJ162" s="37"/>
      <c r="BK162" s="37"/>
      <c r="BL162" s="37"/>
      <c r="BM162" s="37">
        <v>0</v>
      </c>
      <c r="BN162" s="37"/>
      <c r="BO162" s="37"/>
      <c r="BP162" s="50">
        <v>19.416666666666664</v>
      </c>
      <c r="BQ162" s="37"/>
      <c r="BR162" s="37"/>
      <c r="BS162" s="37"/>
      <c r="BT162" s="37"/>
      <c r="BU162" s="37">
        <v>0</v>
      </c>
      <c r="BV162" s="37"/>
      <c r="BW162" s="37"/>
      <c r="BX162" s="37"/>
      <c r="BY162" s="37"/>
      <c r="BZ162" s="37">
        <v>0</v>
      </c>
      <c r="CA162" s="37"/>
      <c r="CB162" s="37"/>
      <c r="CC162" s="37"/>
      <c r="CD162" s="37"/>
      <c r="CE162" s="37">
        <v>0</v>
      </c>
      <c r="CF162" s="50">
        <v>0</v>
      </c>
      <c r="CG162" s="37">
        <v>646.38888888888891</v>
      </c>
      <c r="CH162" s="37">
        <v>0.22222222222222221</v>
      </c>
      <c r="CI162" s="37">
        <v>646.61111111111109</v>
      </c>
      <c r="CJ162" s="51"/>
    </row>
    <row r="163" spans="1:133" s="35" customFormat="1" x14ac:dyDescent="0.65">
      <c r="A163" s="14"/>
      <c r="B163" s="14" t="s">
        <v>206</v>
      </c>
      <c r="C163" s="36">
        <v>0</v>
      </c>
      <c r="D163" s="36">
        <v>0</v>
      </c>
      <c r="E163" s="36">
        <v>13</v>
      </c>
      <c r="F163" s="36">
        <v>48</v>
      </c>
      <c r="G163" s="36">
        <v>61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40">
        <v>0</v>
      </c>
      <c r="N163" s="40">
        <v>0</v>
      </c>
      <c r="O163" s="40">
        <v>1.3333333333333333</v>
      </c>
      <c r="P163" s="40">
        <v>94.666666666666671</v>
      </c>
      <c r="Q163" s="40">
        <v>96</v>
      </c>
      <c r="R163" s="40">
        <v>0</v>
      </c>
      <c r="S163" s="40">
        <v>0</v>
      </c>
      <c r="T163" s="40">
        <v>0</v>
      </c>
      <c r="U163" s="40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49">
        <v>78.5</v>
      </c>
      <c r="AJ163" s="36">
        <v>2.75</v>
      </c>
      <c r="AK163" s="36">
        <v>0</v>
      </c>
      <c r="AL163" s="36">
        <v>0</v>
      </c>
      <c r="AM163" s="36">
        <v>0</v>
      </c>
      <c r="AN163" s="36">
        <v>2.75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68">
        <v>1.8333333333333333</v>
      </c>
      <c r="AU163" s="36">
        <v>0</v>
      </c>
      <c r="AV163" s="36">
        <v>0</v>
      </c>
      <c r="AW163" s="36">
        <v>0</v>
      </c>
      <c r="AX163" s="36">
        <v>1.8333333333333333</v>
      </c>
      <c r="AY163" s="36">
        <v>0</v>
      </c>
      <c r="AZ163" s="36">
        <v>0</v>
      </c>
      <c r="BA163" s="36">
        <v>0</v>
      </c>
      <c r="BB163" s="36">
        <v>0</v>
      </c>
      <c r="BC163" s="36">
        <v>0</v>
      </c>
      <c r="BD163" s="36">
        <v>0</v>
      </c>
      <c r="BE163" s="36">
        <v>0</v>
      </c>
      <c r="BF163" s="36">
        <v>0</v>
      </c>
      <c r="BG163" s="36">
        <v>0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0</v>
      </c>
      <c r="BO163" s="36">
        <v>0</v>
      </c>
      <c r="BP163" s="49">
        <v>2.2916666666666665</v>
      </c>
      <c r="BQ163" s="36">
        <v>4.583333333333333</v>
      </c>
      <c r="BR163" s="36">
        <v>0</v>
      </c>
      <c r="BS163" s="36">
        <v>0</v>
      </c>
      <c r="BT163" s="36">
        <v>0</v>
      </c>
      <c r="BU163" s="36">
        <v>4.583333333333333</v>
      </c>
      <c r="BV163" s="36">
        <v>5.75</v>
      </c>
      <c r="BW163" s="36">
        <v>0</v>
      </c>
      <c r="BX163" s="36">
        <v>0</v>
      </c>
      <c r="BY163" s="36">
        <v>0</v>
      </c>
      <c r="BZ163" s="36">
        <v>5.75</v>
      </c>
      <c r="CA163" s="36">
        <v>0</v>
      </c>
      <c r="CB163" s="36">
        <v>0</v>
      </c>
      <c r="CC163" s="36">
        <v>0</v>
      </c>
      <c r="CD163" s="36">
        <v>0</v>
      </c>
      <c r="CE163" s="36">
        <v>0</v>
      </c>
      <c r="CF163" s="49">
        <v>5.1666666666666661</v>
      </c>
      <c r="CG163" s="36">
        <v>85.958333333333343</v>
      </c>
      <c r="CH163" s="36">
        <v>0</v>
      </c>
      <c r="CI163" s="36">
        <v>85.958333333333343</v>
      </c>
      <c r="CJ163" s="51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</row>
    <row r="164" spans="1:133" x14ac:dyDescent="0.65">
      <c r="A164" s="18"/>
      <c r="B164" s="18" t="s">
        <v>138</v>
      </c>
      <c r="C164" s="37"/>
      <c r="D164" s="37"/>
      <c r="E164" s="37">
        <v>13</v>
      </c>
      <c r="F164" s="37">
        <v>48</v>
      </c>
      <c r="G164" s="37">
        <v>61</v>
      </c>
      <c r="H164" s="37"/>
      <c r="I164" s="37"/>
      <c r="J164" s="37"/>
      <c r="K164" s="37"/>
      <c r="L164" s="37">
        <v>0</v>
      </c>
      <c r="M164" s="38"/>
      <c r="N164" s="38"/>
      <c r="O164" s="38">
        <v>1.3333333333333333</v>
      </c>
      <c r="P164" s="38">
        <v>94.666666666666671</v>
      </c>
      <c r="Q164" s="38">
        <v>96</v>
      </c>
      <c r="R164" s="38"/>
      <c r="S164" s="38"/>
      <c r="T164" s="38"/>
      <c r="U164" s="38"/>
      <c r="V164" s="37">
        <v>0</v>
      </c>
      <c r="W164" s="37"/>
      <c r="X164" s="37"/>
      <c r="Y164" s="37"/>
      <c r="Z164" s="37"/>
      <c r="AA164" s="37">
        <v>0</v>
      </c>
      <c r="AB164" s="37"/>
      <c r="AC164" s="37"/>
      <c r="AD164" s="37"/>
      <c r="AE164" s="37"/>
      <c r="AF164" s="37">
        <v>0</v>
      </c>
      <c r="AG164" s="37"/>
      <c r="AH164" s="37"/>
      <c r="AI164" s="50">
        <v>78.5</v>
      </c>
      <c r="AJ164" s="37">
        <v>2.75</v>
      </c>
      <c r="AK164" s="37"/>
      <c r="AL164" s="37"/>
      <c r="AM164" s="37"/>
      <c r="AN164" s="37">
        <v>2.75</v>
      </c>
      <c r="AO164" s="37"/>
      <c r="AP164" s="37"/>
      <c r="AQ164" s="37"/>
      <c r="AR164" s="37"/>
      <c r="AS164" s="37">
        <v>0</v>
      </c>
      <c r="AT164" s="65">
        <v>1.8333333333333333</v>
      </c>
      <c r="AU164" s="37"/>
      <c r="AV164" s="37"/>
      <c r="AW164" s="37"/>
      <c r="AX164" s="37">
        <v>1.8333333333333333</v>
      </c>
      <c r="AY164" s="37"/>
      <c r="AZ164" s="37"/>
      <c r="BA164" s="37"/>
      <c r="BB164" s="37"/>
      <c r="BC164" s="37">
        <v>0</v>
      </c>
      <c r="BD164" s="37"/>
      <c r="BE164" s="37"/>
      <c r="BF164" s="37"/>
      <c r="BG164" s="37"/>
      <c r="BH164" s="37">
        <v>0</v>
      </c>
      <c r="BI164" s="37"/>
      <c r="BJ164" s="37"/>
      <c r="BK164" s="37"/>
      <c r="BL164" s="37"/>
      <c r="BM164" s="37">
        <v>0</v>
      </c>
      <c r="BN164" s="37"/>
      <c r="BO164" s="37"/>
      <c r="BP164" s="50">
        <v>2.2916666666666665</v>
      </c>
      <c r="BQ164" s="37">
        <v>4.583333333333333</v>
      </c>
      <c r="BR164" s="37"/>
      <c r="BS164" s="37"/>
      <c r="BT164" s="37"/>
      <c r="BU164" s="37">
        <v>4.583333333333333</v>
      </c>
      <c r="BV164" s="37">
        <v>5.75</v>
      </c>
      <c r="BW164" s="37"/>
      <c r="BX164" s="37"/>
      <c r="BY164" s="37"/>
      <c r="BZ164" s="37">
        <v>5.75</v>
      </c>
      <c r="CA164" s="37"/>
      <c r="CB164" s="37"/>
      <c r="CC164" s="37"/>
      <c r="CD164" s="37"/>
      <c r="CE164" s="37">
        <v>0</v>
      </c>
      <c r="CF164" s="50">
        <v>5.1666666666666661</v>
      </c>
      <c r="CG164" s="37">
        <v>85.958333333333343</v>
      </c>
      <c r="CH164" s="37">
        <v>0</v>
      </c>
      <c r="CI164" s="37">
        <v>85.958333333333343</v>
      </c>
      <c r="CJ164" s="51"/>
    </row>
    <row r="165" spans="1:133" s="35" customFormat="1" x14ac:dyDescent="0.65">
      <c r="A165" s="14"/>
      <c r="B165" s="14" t="s">
        <v>139</v>
      </c>
      <c r="C165" s="36">
        <v>54.5</v>
      </c>
      <c r="D165" s="36">
        <v>0</v>
      </c>
      <c r="E165" s="36">
        <v>0</v>
      </c>
      <c r="F165" s="36">
        <v>0.33333333333333331</v>
      </c>
      <c r="G165" s="36">
        <v>54.833333333333336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40">
        <v>43.833333333333336</v>
      </c>
      <c r="N165" s="40">
        <v>0</v>
      </c>
      <c r="O165" s="40">
        <v>0</v>
      </c>
      <c r="P165" s="40">
        <v>8.6666666666666661</v>
      </c>
      <c r="Q165" s="40">
        <v>52.5</v>
      </c>
      <c r="R165" s="40">
        <v>0</v>
      </c>
      <c r="S165" s="40">
        <v>0</v>
      </c>
      <c r="T165" s="40">
        <v>0</v>
      </c>
      <c r="U165" s="40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49">
        <v>53.666666666666671</v>
      </c>
      <c r="AJ165" s="36">
        <v>0</v>
      </c>
      <c r="AK165" s="36">
        <v>0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68">
        <v>0</v>
      </c>
      <c r="AU165" s="36">
        <v>0</v>
      </c>
      <c r="AV165" s="36">
        <v>0</v>
      </c>
      <c r="AW165" s="36">
        <v>0</v>
      </c>
      <c r="AX165" s="36">
        <v>0</v>
      </c>
      <c r="AY165" s="36">
        <v>0</v>
      </c>
      <c r="AZ165" s="36">
        <v>0</v>
      </c>
      <c r="BA165" s="36">
        <v>0</v>
      </c>
      <c r="BB165" s="36">
        <v>0</v>
      </c>
      <c r="BC165" s="36">
        <v>0</v>
      </c>
      <c r="BD165" s="36">
        <v>0</v>
      </c>
      <c r="BE165" s="36">
        <v>0</v>
      </c>
      <c r="BF165" s="36">
        <v>0</v>
      </c>
      <c r="BG165" s="36">
        <v>0</v>
      </c>
      <c r="BH165" s="36">
        <v>0</v>
      </c>
      <c r="BI165" s="36">
        <v>0</v>
      </c>
      <c r="BJ165" s="36">
        <v>0</v>
      </c>
      <c r="BK165" s="36">
        <v>0</v>
      </c>
      <c r="BL165" s="36">
        <v>0</v>
      </c>
      <c r="BM165" s="36">
        <v>0</v>
      </c>
      <c r="BN165" s="36">
        <v>0</v>
      </c>
      <c r="BO165" s="36">
        <v>0</v>
      </c>
      <c r="BP165" s="49">
        <v>0</v>
      </c>
      <c r="BQ165" s="36">
        <v>0</v>
      </c>
      <c r="BR165" s="36">
        <v>0</v>
      </c>
      <c r="BS165" s="36">
        <v>0</v>
      </c>
      <c r="BT165" s="36">
        <v>0</v>
      </c>
      <c r="BU165" s="36">
        <v>0</v>
      </c>
      <c r="BV165" s="36">
        <v>0</v>
      </c>
      <c r="BW165" s="36">
        <v>0</v>
      </c>
      <c r="BX165" s="36">
        <v>0</v>
      </c>
      <c r="BY165" s="36">
        <v>0</v>
      </c>
      <c r="BZ165" s="36">
        <v>0</v>
      </c>
      <c r="CA165" s="36">
        <v>0</v>
      </c>
      <c r="CB165" s="36">
        <v>0</v>
      </c>
      <c r="CC165" s="36">
        <v>0</v>
      </c>
      <c r="CD165" s="36">
        <v>0</v>
      </c>
      <c r="CE165" s="36">
        <v>0</v>
      </c>
      <c r="CF165" s="49">
        <v>0</v>
      </c>
      <c r="CG165" s="36">
        <v>53.666666666666671</v>
      </c>
      <c r="CH165" s="36">
        <v>0</v>
      </c>
      <c r="CI165" s="36">
        <v>53.666666666666671</v>
      </c>
      <c r="CJ165" s="51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</row>
    <row r="166" spans="1:133" x14ac:dyDescent="0.65">
      <c r="A166" s="18"/>
      <c r="B166" s="18" t="s">
        <v>140</v>
      </c>
      <c r="C166" s="37">
        <v>54.5</v>
      </c>
      <c r="D166" s="37"/>
      <c r="E166" s="37"/>
      <c r="F166" s="37">
        <v>0.33333333333333331</v>
      </c>
      <c r="G166" s="37">
        <v>54.833333333333336</v>
      </c>
      <c r="H166" s="37"/>
      <c r="I166" s="37"/>
      <c r="J166" s="37"/>
      <c r="K166" s="37"/>
      <c r="L166" s="37">
        <v>0</v>
      </c>
      <c r="M166" s="38">
        <v>43.833333333333336</v>
      </c>
      <c r="N166" s="38"/>
      <c r="O166" s="38"/>
      <c r="P166" s="38">
        <v>8.6666666666666661</v>
      </c>
      <c r="Q166" s="38">
        <v>52.5</v>
      </c>
      <c r="R166" s="38"/>
      <c r="S166" s="38"/>
      <c r="T166" s="38"/>
      <c r="U166" s="38"/>
      <c r="V166" s="37">
        <v>0</v>
      </c>
      <c r="W166" s="37"/>
      <c r="X166" s="37"/>
      <c r="Y166" s="37"/>
      <c r="Z166" s="37"/>
      <c r="AA166" s="37">
        <v>0</v>
      </c>
      <c r="AB166" s="37"/>
      <c r="AC166" s="37"/>
      <c r="AD166" s="37"/>
      <c r="AE166" s="37"/>
      <c r="AF166" s="37">
        <v>0</v>
      </c>
      <c r="AG166" s="37"/>
      <c r="AH166" s="37"/>
      <c r="AI166" s="50">
        <v>53.666666666666671</v>
      </c>
      <c r="AJ166" s="37"/>
      <c r="AK166" s="37"/>
      <c r="AL166" s="37"/>
      <c r="AM166" s="37"/>
      <c r="AN166" s="37">
        <v>0</v>
      </c>
      <c r="AO166" s="37"/>
      <c r="AP166" s="37"/>
      <c r="AQ166" s="37"/>
      <c r="AR166" s="37"/>
      <c r="AS166" s="37">
        <v>0</v>
      </c>
      <c r="AT166" s="65"/>
      <c r="AU166" s="37"/>
      <c r="AV166" s="37"/>
      <c r="AW166" s="37"/>
      <c r="AX166" s="37">
        <v>0</v>
      </c>
      <c r="AY166" s="37"/>
      <c r="AZ166" s="37"/>
      <c r="BA166" s="37"/>
      <c r="BB166" s="37"/>
      <c r="BC166" s="37">
        <v>0</v>
      </c>
      <c r="BD166" s="37"/>
      <c r="BE166" s="37"/>
      <c r="BF166" s="37"/>
      <c r="BG166" s="37"/>
      <c r="BH166" s="37">
        <v>0</v>
      </c>
      <c r="BI166" s="37"/>
      <c r="BJ166" s="37"/>
      <c r="BK166" s="37"/>
      <c r="BL166" s="37"/>
      <c r="BM166" s="37">
        <v>0</v>
      </c>
      <c r="BN166" s="37"/>
      <c r="BO166" s="37"/>
      <c r="BP166" s="50">
        <v>0</v>
      </c>
      <c r="BQ166" s="37"/>
      <c r="BR166" s="37"/>
      <c r="BS166" s="37"/>
      <c r="BT166" s="37"/>
      <c r="BU166" s="37">
        <v>0</v>
      </c>
      <c r="BV166" s="37"/>
      <c r="BW166" s="37"/>
      <c r="BX166" s="37"/>
      <c r="BY166" s="37"/>
      <c r="BZ166" s="37">
        <v>0</v>
      </c>
      <c r="CA166" s="37"/>
      <c r="CB166" s="37"/>
      <c r="CC166" s="37"/>
      <c r="CD166" s="37"/>
      <c r="CE166" s="37">
        <v>0</v>
      </c>
      <c r="CF166" s="50">
        <v>0</v>
      </c>
      <c r="CG166" s="37">
        <v>53.666666666666671</v>
      </c>
      <c r="CH166" s="37">
        <v>0</v>
      </c>
      <c r="CI166" s="37">
        <v>53.666666666666671</v>
      </c>
      <c r="CJ166" s="51"/>
    </row>
    <row r="167" spans="1:133" s="35" customFormat="1" x14ac:dyDescent="0.65">
      <c r="A167" s="14"/>
      <c r="B167" s="14" t="s">
        <v>141</v>
      </c>
      <c r="C167" s="36">
        <v>0</v>
      </c>
      <c r="D167" s="36">
        <v>0</v>
      </c>
      <c r="E167" s="36">
        <v>2.3333333333333335</v>
      </c>
      <c r="F167" s="36">
        <v>0</v>
      </c>
      <c r="G167" s="36">
        <v>2.3333333333333335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40">
        <v>0</v>
      </c>
      <c r="N167" s="40">
        <v>0</v>
      </c>
      <c r="O167" s="40">
        <v>2.3333333333333335</v>
      </c>
      <c r="P167" s="40">
        <v>0</v>
      </c>
      <c r="Q167" s="40">
        <v>2.3333333333333335</v>
      </c>
      <c r="R167" s="40">
        <v>0</v>
      </c>
      <c r="S167" s="40">
        <v>0</v>
      </c>
      <c r="T167" s="40">
        <v>0</v>
      </c>
      <c r="U167" s="40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49">
        <v>2.3333333333333335</v>
      </c>
      <c r="AJ167" s="36">
        <v>4</v>
      </c>
      <c r="AK167" s="36">
        <v>0</v>
      </c>
      <c r="AL167" s="36">
        <v>0</v>
      </c>
      <c r="AM167" s="36">
        <v>0</v>
      </c>
      <c r="AN167" s="36">
        <v>4</v>
      </c>
      <c r="AO167" s="36">
        <v>0</v>
      </c>
      <c r="AP167" s="36">
        <v>0</v>
      </c>
      <c r="AQ167" s="36">
        <v>0</v>
      </c>
      <c r="AR167" s="36">
        <v>0</v>
      </c>
      <c r="AS167" s="36">
        <v>0</v>
      </c>
      <c r="AT167" s="68">
        <v>5.25</v>
      </c>
      <c r="AU167" s="36">
        <v>0</v>
      </c>
      <c r="AV167" s="36">
        <v>0</v>
      </c>
      <c r="AW167" s="36">
        <v>0</v>
      </c>
      <c r="AX167" s="36">
        <v>5.25</v>
      </c>
      <c r="AY167" s="36">
        <v>0</v>
      </c>
      <c r="AZ167" s="36">
        <v>0</v>
      </c>
      <c r="BA167" s="36">
        <v>0</v>
      </c>
      <c r="BB167" s="36">
        <v>0</v>
      </c>
      <c r="BC167" s="36">
        <v>0</v>
      </c>
      <c r="BD167" s="36">
        <v>0</v>
      </c>
      <c r="BE167" s="36">
        <v>0</v>
      </c>
      <c r="BF167" s="36">
        <v>0</v>
      </c>
      <c r="BG167" s="36">
        <v>0</v>
      </c>
      <c r="BH167" s="36">
        <v>0</v>
      </c>
      <c r="BI167" s="36">
        <v>0</v>
      </c>
      <c r="BJ167" s="36">
        <v>0</v>
      </c>
      <c r="BK167" s="36">
        <v>0</v>
      </c>
      <c r="BL167" s="36">
        <v>0</v>
      </c>
      <c r="BM167" s="36">
        <v>0</v>
      </c>
      <c r="BN167" s="36">
        <v>0</v>
      </c>
      <c r="BO167" s="36">
        <v>0</v>
      </c>
      <c r="BP167" s="49">
        <v>4.625</v>
      </c>
      <c r="BQ167" s="36">
        <v>7.166666666666667</v>
      </c>
      <c r="BR167" s="36">
        <v>0</v>
      </c>
      <c r="BS167" s="36">
        <v>0</v>
      </c>
      <c r="BT167" s="36">
        <v>0</v>
      </c>
      <c r="BU167" s="36">
        <v>7.166666666666667</v>
      </c>
      <c r="BV167" s="36">
        <v>5.833333333333333</v>
      </c>
      <c r="BW167" s="36">
        <v>0</v>
      </c>
      <c r="BX167" s="36">
        <v>0</v>
      </c>
      <c r="BY167" s="36">
        <v>0</v>
      </c>
      <c r="BZ167" s="36">
        <v>5.833333333333333</v>
      </c>
      <c r="CA167" s="36">
        <v>0</v>
      </c>
      <c r="CB167" s="36">
        <v>0</v>
      </c>
      <c r="CC167" s="36">
        <v>0</v>
      </c>
      <c r="CD167" s="36">
        <v>0</v>
      </c>
      <c r="CE167" s="36">
        <v>0</v>
      </c>
      <c r="CF167" s="49">
        <v>6.5</v>
      </c>
      <c r="CG167" s="36">
        <v>13.458333333333334</v>
      </c>
      <c r="CH167" s="36">
        <v>0</v>
      </c>
      <c r="CI167" s="36">
        <v>13.458333333333334</v>
      </c>
      <c r="CJ167" s="51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</row>
    <row r="168" spans="1:133" x14ac:dyDescent="0.65">
      <c r="A168" s="16"/>
      <c r="B168" s="16" t="s">
        <v>142</v>
      </c>
      <c r="C168" s="37"/>
      <c r="D168" s="37"/>
      <c r="E168" s="37">
        <v>2.3333333333333335</v>
      </c>
      <c r="F168" s="37"/>
      <c r="G168" s="37">
        <v>2.3333333333333335</v>
      </c>
      <c r="H168" s="37"/>
      <c r="I168" s="37"/>
      <c r="J168" s="37"/>
      <c r="K168" s="37"/>
      <c r="L168" s="37">
        <v>0</v>
      </c>
      <c r="M168" s="38"/>
      <c r="N168" s="38"/>
      <c r="O168" s="38">
        <v>2.3333333333333335</v>
      </c>
      <c r="P168" s="38"/>
      <c r="Q168" s="38">
        <v>2.3333333333333335</v>
      </c>
      <c r="R168" s="38"/>
      <c r="S168" s="38"/>
      <c r="T168" s="38"/>
      <c r="U168" s="38"/>
      <c r="V168" s="37">
        <v>0</v>
      </c>
      <c r="W168" s="37"/>
      <c r="X168" s="37"/>
      <c r="Y168" s="37"/>
      <c r="Z168" s="37"/>
      <c r="AA168" s="37">
        <v>0</v>
      </c>
      <c r="AB168" s="37"/>
      <c r="AC168" s="37"/>
      <c r="AD168" s="37"/>
      <c r="AE168" s="37"/>
      <c r="AF168" s="37">
        <v>0</v>
      </c>
      <c r="AG168" s="37"/>
      <c r="AH168" s="37"/>
      <c r="AI168" s="50">
        <v>2.3333333333333335</v>
      </c>
      <c r="AJ168" s="37">
        <v>4</v>
      </c>
      <c r="AK168" s="37"/>
      <c r="AL168" s="37"/>
      <c r="AM168" s="37"/>
      <c r="AN168" s="37">
        <v>4</v>
      </c>
      <c r="AO168" s="37"/>
      <c r="AP168" s="37"/>
      <c r="AQ168" s="37"/>
      <c r="AR168" s="37"/>
      <c r="AS168" s="37">
        <v>0</v>
      </c>
      <c r="AT168" s="65">
        <v>5.25</v>
      </c>
      <c r="AU168" s="37"/>
      <c r="AV168" s="37"/>
      <c r="AW168" s="37"/>
      <c r="AX168" s="37">
        <v>5.25</v>
      </c>
      <c r="AY168" s="37"/>
      <c r="AZ168" s="37"/>
      <c r="BA168" s="37"/>
      <c r="BB168" s="37"/>
      <c r="BC168" s="37">
        <v>0</v>
      </c>
      <c r="BD168" s="37"/>
      <c r="BE168" s="37"/>
      <c r="BF168" s="37"/>
      <c r="BG168" s="37"/>
      <c r="BH168" s="37">
        <v>0</v>
      </c>
      <c r="BI168" s="37"/>
      <c r="BJ168" s="37"/>
      <c r="BK168" s="37"/>
      <c r="BL168" s="37"/>
      <c r="BM168" s="37">
        <v>0</v>
      </c>
      <c r="BN168" s="37"/>
      <c r="BO168" s="37"/>
      <c r="BP168" s="50">
        <v>4.625</v>
      </c>
      <c r="BQ168" s="37">
        <v>7.166666666666667</v>
      </c>
      <c r="BR168" s="37"/>
      <c r="BS168" s="37"/>
      <c r="BT168" s="37"/>
      <c r="BU168" s="37">
        <v>7.166666666666667</v>
      </c>
      <c r="BV168" s="37">
        <v>5.833333333333333</v>
      </c>
      <c r="BW168" s="37"/>
      <c r="BX168" s="37"/>
      <c r="BY168" s="37"/>
      <c r="BZ168" s="37">
        <v>5.833333333333333</v>
      </c>
      <c r="CA168" s="37"/>
      <c r="CB168" s="37"/>
      <c r="CC168" s="37"/>
      <c r="CD168" s="37"/>
      <c r="CE168" s="37">
        <v>0</v>
      </c>
      <c r="CF168" s="50">
        <v>6.5</v>
      </c>
      <c r="CG168" s="37">
        <v>13.458333333333334</v>
      </c>
      <c r="CH168" s="37">
        <v>0</v>
      </c>
      <c r="CI168" s="37">
        <v>13.458333333333334</v>
      </c>
      <c r="CJ168" s="51"/>
    </row>
    <row r="169" spans="1:133" s="35" customFormat="1" x14ac:dyDescent="0.65">
      <c r="A169" s="14" t="s">
        <v>143</v>
      </c>
      <c r="B169" s="14"/>
      <c r="C169" s="36">
        <v>1287.3888888888889</v>
      </c>
      <c r="D169" s="36">
        <v>169.66666666666666</v>
      </c>
      <c r="E169" s="36">
        <v>200.11111111111109</v>
      </c>
      <c r="F169" s="36">
        <v>18.888888888888886</v>
      </c>
      <c r="G169" s="36">
        <v>1676.0555555555557</v>
      </c>
      <c r="H169" s="36">
        <v>0.69230769230769229</v>
      </c>
      <c r="I169" s="36">
        <v>0</v>
      </c>
      <c r="J169" s="36">
        <v>0</v>
      </c>
      <c r="K169" s="36">
        <v>0</v>
      </c>
      <c r="L169" s="36">
        <v>0.69230769230769229</v>
      </c>
      <c r="M169" s="40">
        <v>1187.1666666666667</v>
      </c>
      <c r="N169" s="40">
        <v>76</v>
      </c>
      <c r="O169" s="40">
        <v>124.38888888888889</v>
      </c>
      <c r="P169" s="40">
        <v>21</v>
      </c>
      <c r="Q169" s="40">
        <v>1408.5555555555557</v>
      </c>
      <c r="R169" s="40">
        <v>0</v>
      </c>
      <c r="S169" s="40">
        <v>0</v>
      </c>
      <c r="T169" s="40">
        <v>0</v>
      </c>
      <c r="U169" s="40">
        <v>0</v>
      </c>
      <c r="V169" s="36">
        <v>0</v>
      </c>
      <c r="W169" s="36">
        <v>6.3888888888888884</v>
      </c>
      <c r="X169" s="36">
        <v>0</v>
      </c>
      <c r="Y169" s="36">
        <v>0.33333333333333331</v>
      </c>
      <c r="Z169" s="36">
        <v>0</v>
      </c>
      <c r="AA169" s="36">
        <v>6.7222222222222223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49">
        <v>1545.8974358974358</v>
      </c>
      <c r="AJ169" s="36">
        <v>91.444444444444457</v>
      </c>
      <c r="AK169" s="36">
        <v>0</v>
      </c>
      <c r="AL169" s="36">
        <v>0</v>
      </c>
      <c r="AM169" s="36">
        <v>0.25</v>
      </c>
      <c r="AN169" s="36">
        <v>90.944444444444457</v>
      </c>
      <c r="AO169" s="36">
        <v>22.444444444444443</v>
      </c>
      <c r="AP169" s="36">
        <v>0</v>
      </c>
      <c r="AQ169" s="36">
        <v>0</v>
      </c>
      <c r="AR169" s="36">
        <v>0</v>
      </c>
      <c r="AS169" s="36">
        <v>22.444444444444443</v>
      </c>
      <c r="AT169" s="68">
        <v>87.833333333333329</v>
      </c>
      <c r="AU169" s="36">
        <v>0</v>
      </c>
      <c r="AV169" s="36">
        <v>0</v>
      </c>
      <c r="AW169" s="36">
        <v>0</v>
      </c>
      <c r="AX169" s="36">
        <v>86.75</v>
      </c>
      <c r="AY169" s="36">
        <v>23.111111111111114</v>
      </c>
      <c r="AZ169" s="36">
        <v>0</v>
      </c>
      <c r="BA169" s="36">
        <v>0</v>
      </c>
      <c r="BB169" s="36">
        <v>0</v>
      </c>
      <c r="BC169" s="36">
        <v>23.111111111111114</v>
      </c>
      <c r="BD169" s="36">
        <v>44.333333333333329</v>
      </c>
      <c r="BE169" s="36">
        <v>0</v>
      </c>
      <c r="BF169" s="36">
        <v>0</v>
      </c>
      <c r="BG169" s="36">
        <v>0</v>
      </c>
      <c r="BH169" s="36">
        <v>44.333333333333329</v>
      </c>
      <c r="BI169" s="36">
        <v>20.333333333333336</v>
      </c>
      <c r="BJ169" s="36">
        <v>0</v>
      </c>
      <c r="BK169" s="36">
        <v>0</v>
      </c>
      <c r="BL169" s="36">
        <v>0</v>
      </c>
      <c r="BM169" s="36">
        <v>20.333333333333336</v>
      </c>
      <c r="BN169" s="36">
        <v>0</v>
      </c>
      <c r="BO169" s="36">
        <v>0</v>
      </c>
      <c r="BP169" s="49">
        <v>132.97685185185188</v>
      </c>
      <c r="BQ169" s="36">
        <v>51.166666666666664</v>
      </c>
      <c r="BR169" s="36">
        <v>0</v>
      </c>
      <c r="BS169" s="36">
        <v>0</v>
      </c>
      <c r="BT169" s="36">
        <v>0</v>
      </c>
      <c r="BU169" s="36">
        <v>51.166666666666664</v>
      </c>
      <c r="BV169" s="36">
        <v>42.166666666666671</v>
      </c>
      <c r="BW169" s="36">
        <v>0</v>
      </c>
      <c r="BX169" s="36">
        <v>0</v>
      </c>
      <c r="BY169" s="36">
        <v>0</v>
      </c>
      <c r="BZ169" s="36">
        <v>42.166666666666671</v>
      </c>
      <c r="CA169" s="36">
        <v>0.75</v>
      </c>
      <c r="CB169" s="36">
        <v>0</v>
      </c>
      <c r="CC169" s="36">
        <v>0</v>
      </c>
      <c r="CD169" s="36">
        <v>0</v>
      </c>
      <c r="CE169" s="36">
        <v>0.75</v>
      </c>
      <c r="CF169" s="49">
        <v>47.041666666666671</v>
      </c>
      <c r="CG169" s="36">
        <v>1703.7222222222222</v>
      </c>
      <c r="CH169" s="36">
        <v>22.193732193732192</v>
      </c>
      <c r="CI169" s="36">
        <v>1725.9159544159545</v>
      </c>
      <c r="CJ169" s="51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</row>
    <row r="170" spans="1:133" s="35" customFormat="1" x14ac:dyDescent="0.65">
      <c r="A170" s="14"/>
      <c r="B170" s="14" t="s">
        <v>144</v>
      </c>
      <c r="C170" s="36">
        <v>198</v>
      </c>
      <c r="D170" s="36">
        <v>0</v>
      </c>
      <c r="E170" s="36">
        <v>46.666666666666664</v>
      </c>
      <c r="F170" s="36">
        <v>0.33333333333333331</v>
      </c>
      <c r="G170" s="36">
        <v>245</v>
      </c>
      <c r="H170" s="36">
        <v>0.46153846153846156</v>
      </c>
      <c r="I170" s="36">
        <v>0</v>
      </c>
      <c r="J170" s="36">
        <v>0</v>
      </c>
      <c r="K170" s="36">
        <v>0</v>
      </c>
      <c r="L170" s="36">
        <v>0.46153846153846156</v>
      </c>
      <c r="M170" s="40">
        <v>188.83333333333334</v>
      </c>
      <c r="N170" s="40">
        <v>0</v>
      </c>
      <c r="O170" s="40">
        <v>25.833333333333332</v>
      </c>
      <c r="P170" s="40">
        <v>0.16666666666666666</v>
      </c>
      <c r="Q170" s="40">
        <v>214.83333333333334</v>
      </c>
      <c r="R170" s="40">
        <v>0</v>
      </c>
      <c r="S170" s="40">
        <v>0</v>
      </c>
      <c r="T170" s="40">
        <v>0</v>
      </c>
      <c r="U170" s="40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49">
        <v>230.07051282051285</v>
      </c>
      <c r="AJ170" s="36">
        <v>2</v>
      </c>
      <c r="AK170" s="36">
        <v>0</v>
      </c>
      <c r="AL170" s="36">
        <v>0</v>
      </c>
      <c r="AM170" s="36">
        <v>0</v>
      </c>
      <c r="AN170" s="36">
        <v>2</v>
      </c>
      <c r="AO170" s="36">
        <v>10</v>
      </c>
      <c r="AP170" s="36">
        <v>0</v>
      </c>
      <c r="AQ170" s="36">
        <v>0</v>
      </c>
      <c r="AR170" s="36">
        <v>0</v>
      </c>
      <c r="AS170" s="36">
        <v>10</v>
      </c>
      <c r="AT170" s="68">
        <v>2.6666666666666665</v>
      </c>
      <c r="AU170" s="36">
        <v>0</v>
      </c>
      <c r="AV170" s="36">
        <v>0</v>
      </c>
      <c r="AW170" s="36">
        <v>0</v>
      </c>
      <c r="AX170" s="36">
        <v>2.6666666666666665</v>
      </c>
      <c r="AY170" s="36">
        <v>10</v>
      </c>
      <c r="AZ170" s="36">
        <v>0</v>
      </c>
      <c r="BA170" s="36">
        <v>0</v>
      </c>
      <c r="BB170" s="36">
        <v>0</v>
      </c>
      <c r="BC170" s="36">
        <v>10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36">
        <v>9</v>
      </c>
      <c r="BJ170" s="36">
        <v>0</v>
      </c>
      <c r="BK170" s="36">
        <v>0</v>
      </c>
      <c r="BL170" s="36">
        <v>0</v>
      </c>
      <c r="BM170" s="36">
        <v>9</v>
      </c>
      <c r="BN170" s="36">
        <v>0</v>
      </c>
      <c r="BO170" s="36">
        <v>0</v>
      </c>
      <c r="BP170" s="49">
        <v>12</v>
      </c>
      <c r="BQ170" s="36">
        <v>0</v>
      </c>
      <c r="BR170" s="36">
        <v>0</v>
      </c>
      <c r="BS170" s="36">
        <v>0</v>
      </c>
      <c r="BT170" s="36">
        <v>0</v>
      </c>
      <c r="BU170" s="36">
        <v>0</v>
      </c>
      <c r="BV170" s="36">
        <v>0</v>
      </c>
      <c r="BW170" s="36">
        <v>0</v>
      </c>
      <c r="BX170" s="36">
        <v>0</v>
      </c>
      <c r="BY170" s="36">
        <v>0</v>
      </c>
      <c r="BZ170" s="36">
        <v>0</v>
      </c>
      <c r="CA170" s="36">
        <v>0</v>
      </c>
      <c r="CB170" s="36">
        <v>0</v>
      </c>
      <c r="CC170" s="36">
        <v>0</v>
      </c>
      <c r="CD170" s="36">
        <v>0</v>
      </c>
      <c r="CE170" s="36">
        <v>0</v>
      </c>
      <c r="CF170" s="49">
        <v>0</v>
      </c>
      <c r="CG170" s="36">
        <v>232.25000000000003</v>
      </c>
      <c r="CH170" s="36">
        <v>9.8205128205128194</v>
      </c>
      <c r="CI170" s="36">
        <v>242.07051282051285</v>
      </c>
      <c r="CJ170" s="51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</row>
    <row r="171" spans="1:133" x14ac:dyDescent="0.65">
      <c r="A171" s="18"/>
      <c r="B171" s="18" t="s">
        <v>211</v>
      </c>
      <c r="C171" s="37">
        <v>198</v>
      </c>
      <c r="D171" s="37"/>
      <c r="E171" s="37">
        <v>46.666666666666664</v>
      </c>
      <c r="F171" s="37">
        <v>0.33333333333333331</v>
      </c>
      <c r="G171" s="37">
        <v>245</v>
      </c>
      <c r="H171" s="37">
        <v>0.46153846153846156</v>
      </c>
      <c r="I171" s="37"/>
      <c r="J171" s="37"/>
      <c r="K171" s="37"/>
      <c r="L171" s="37">
        <v>0.46153846153846156</v>
      </c>
      <c r="M171" s="38">
        <v>188.83333333333334</v>
      </c>
      <c r="N171" s="38"/>
      <c r="O171" s="38">
        <v>25.833333333333332</v>
      </c>
      <c r="P171" s="38">
        <v>0.16666666666666666</v>
      </c>
      <c r="Q171" s="38">
        <v>214.83333333333334</v>
      </c>
      <c r="R171" s="38"/>
      <c r="S171" s="38"/>
      <c r="T171" s="38"/>
      <c r="U171" s="38"/>
      <c r="V171" s="37">
        <v>0</v>
      </c>
      <c r="W171" s="37"/>
      <c r="X171" s="37"/>
      <c r="Y171" s="37"/>
      <c r="Z171" s="37"/>
      <c r="AA171" s="37">
        <v>0</v>
      </c>
      <c r="AB171" s="37"/>
      <c r="AC171" s="37"/>
      <c r="AD171" s="37"/>
      <c r="AE171" s="37"/>
      <c r="AF171" s="37">
        <v>0</v>
      </c>
      <c r="AG171" s="37"/>
      <c r="AH171" s="37"/>
      <c r="AI171" s="50">
        <v>230.07051282051285</v>
      </c>
      <c r="AJ171" s="37">
        <v>2</v>
      </c>
      <c r="AK171" s="37"/>
      <c r="AL171" s="37"/>
      <c r="AM171" s="37"/>
      <c r="AN171" s="37">
        <v>2</v>
      </c>
      <c r="AO171" s="37">
        <v>10</v>
      </c>
      <c r="AP171" s="37"/>
      <c r="AQ171" s="37"/>
      <c r="AR171" s="37"/>
      <c r="AS171" s="37">
        <v>10</v>
      </c>
      <c r="AT171" s="65">
        <v>2.6666666666666665</v>
      </c>
      <c r="AU171" s="37"/>
      <c r="AV171" s="37"/>
      <c r="AW171" s="37"/>
      <c r="AX171" s="37">
        <v>2.6666666666666665</v>
      </c>
      <c r="AY171" s="37">
        <v>10</v>
      </c>
      <c r="AZ171" s="37"/>
      <c r="BA171" s="37"/>
      <c r="BB171" s="37"/>
      <c r="BC171" s="37">
        <v>10</v>
      </c>
      <c r="BD171" s="37"/>
      <c r="BE171" s="37"/>
      <c r="BF171" s="37"/>
      <c r="BG171" s="37"/>
      <c r="BH171" s="37">
        <v>0</v>
      </c>
      <c r="BI171" s="37">
        <v>9</v>
      </c>
      <c r="BJ171" s="37"/>
      <c r="BK171" s="37"/>
      <c r="BL171" s="37"/>
      <c r="BM171" s="37">
        <v>9</v>
      </c>
      <c r="BN171" s="37"/>
      <c r="BO171" s="37"/>
      <c r="BP171" s="50">
        <v>12</v>
      </c>
      <c r="BQ171" s="37"/>
      <c r="BR171" s="37"/>
      <c r="BS171" s="37"/>
      <c r="BT171" s="37"/>
      <c r="BU171" s="37">
        <v>0</v>
      </c>
      <c r="BV171" s="37"/>
      <c r="BW171" s="37"/>
      <c r="BX171" s="37"/>
      <c r="BY171" s="37"/>
      <c r="BZ171" s="37">
        <v>0</v>
      </c>
      <c r="CA171" s="37"/>
      <c r="CB171" s="37"/>
      <c r="CC171" s="37"/>
      <c r="CD171" s="37"/>
      <c r="CE171" s="37">
        <v>0</v>
      </c>
      <c r="CF171" s="50">
        <v>0</v>
      </c>
      <c r="CG171" s="37">
        <v>232.25000000000003</v>
      </c>
      <c r="CH171" s="37">
        <v>9.8205128205128194</v>
      </c>
      <c r="CI171" s="37">
        <v>242.07051282051285</v>
      </c>
      <c r="CJ171" s="51"/>
    </row>
    <row r="172" spans="1:133" s="35" customFormat="1" x14ac:dyDescent="0.65">
      <c r="A172" s="14"/>
      <c r="B172" s="14" t="s">
        <v>145</v>
      </c>
      <c r="C172" s="36">
        <v>399.66666666666663</v>
      </c>
      <c r="D172" s="36">
        <v>21</v>
      </c>
      <c r="E172" s="36">
        <v>0</v>
      </c>
      <c r="F172" s="36">
        <v>1.5</v>
      </c>
      <c r="G172" s="36">
        <v>422.16666666666669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40">
        <v>352.33333333333337</v>
      </c>
      <c r="N172" s="40">
        <v>40.166666666666664</v>
      </c>
      <c r="O172" s="40">
        <v>0</v>
      </c>
      <c r="P172" s="40">
        <v>0</v>
      </c>
      <c r="Q172" s="40">
        <v>392.50000000000006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0.66666666666666663</v>
      </c>
      <c r="X172" s="36">
        <v>0</v>
      </c>
      <c r="Y172" s="36">
        <v>0</v>
      </c>
      <c r="Z172" s="36">
        <v>0</v>
      </c>
      <c r="AA172" s="36">
        <v>0.66666666666666663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49">
        <v>407.66666666666669</v>
      </c>
      <c r="AJ172" s="36">
        <v>8.9166666666666661</v>
      </c>
      <c r="AK172" s="36">
        <v>0</v>
      </c>
      <c r="AL172" s="36">
        <v>0</v>
      </c>
      <c r="AM172" s="36">
        <v>0</v>
      </c>
      <c r="AN172" s="36">
        <v>8.9166666666666661</v>
      </c>
      <c r="AO172" s="36">
        <v>1.1111111111111112</v>
      </c>
      <c r="AP172" s="36">
        <v>0</v>
      </c>
      <c r="AQ172" s="36">
        <v>0</v>
      </c>
      <c r="AR172" s="36">
        <v>0</v>
      </c>
      <c r="AS172" s="36">
        <v>1.1111111111111112</v>
      </c>
      <c r="AT172" s="36">
        <v>10.833333333333334</v>
      </c>
      <c r="AU172" s="36">
        <v>0</v>
      </c>
      <c r="AV172" s="36">
        <v>0</v>
      </c>
      <c r="AW172" s="36">
        <v>0</v>
      </c>
      <c r="AX172" s="36">
        <v>10.833333333333334</v>
      </c>
      <c r="AY172" s="36">
        <v>0.77777777777777779</v>
      </c>
      <c r="AZ172" s="36">
        <v>0</v>
      </c>
      <c r="BA172" s="36">
        <v>0</v>
      </c>
      <c r="BB172" s="36">
        <v>0</v>
      </c>
      <c r="BC172" s="36">
        <v>0.77777777777777779</v>
      </c>
      <c r="BD172" s="36">
        <v>0</v>
      </c>
      <c r="BE172" s="36">
        <v>0</v>
      </c>
      <c r="BF172" s="36">
        <v>0</v>
      </c>
      <c r="BG172" s="36">
        <v>0</v>
      </c>
      <c r="BH172" s="36">
        <v>0</v>
      </c>
      <c r="BI172" s="36">
        <v>0</v>
      </c>
      <c r="BJ172" s="36">
        <v>0</v>
      </c>
      <c r="BK172" s="36">
        <v>0</v>
      </c>
      <c r="BL172" s="36">
        <v>0</v>
      </c>
      <c r="BM172" s="36">
        <v>0</v>
      </c>
      <c r="BN172" s="36">
        <v>0</v>
      </c>
      <c r="BO172" s="36">
        <v>0</v>
      </c>
      <c r="BP172" s="36">
        <v>10.50462962962963</v>
      </c>
      <c r="BQ172" s="36">
        <v>15.5</v>
      </c>
      <c r="BR172" s="36">
        <v>0</v>
      </c>
      <c r="BS172" s="36">
        <v>0</v>
      </c>
      <c r="BT172" s="36">
        <v>0</v>
      </c>
      <c r="BU172" s="36">
        <v>15.5</v>
      </c>
      <c r="BV172" s="36">
        <v>11.666666666666666</v>
      </c>
      <c r="BW172" s="36">
        <v>0</v>
      </c>
      <c r="BX172" s="36">
        <v>0</v>
      </c>
      <c r="BY172" s="36">
        <v>0</v>
      </c>
      <c r="BZ172" s="36">
        <v>11.666666666666666</v>
      </c>
      <c r="CA172" s="36">
        <v>0.75</v>
      </c>
      <c r="CB172" s="36">
        <v>0</v>
      </c>
      <c r="CC172" s="36">
        <v>0</v>
      </c>
      <c r="CD172" s="36">
        <v>0</v>
      </c>
      <c r="CE172" s="36">
        <v>0.75</v>
      </c>
      <c r="CF172" s="36">
        <v>13.958333333333332</v>
      </c>
      <c r="CG172" s="36">
        <v>431.5</v>
      </c>
      <c r="CH172" s="36">
        <v>0.62962962962962965</v>
      </c>
      <c r="CI172" s="36">
        <v>432.12962962962962</v>
      </c>
      <c r="CJ172" s="51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</row>
    <row r="173" spans="1:133" x14ac:dyDescent="0.65">
      <c r="A173" s="18"/>
      <c r="B173" s="18" t="s">
        <v>146</v>
      </c>
      <c r="C173" s="37">
        <v>126</v>
      </c>
      <c r="D173" s="37">
        <v>7.666666666666667</v>
      </c>
      <c r="E173" s="37"/>
      <c r="F173" s="37">
        <v>0.33333333333333331</v>
      </c>
      <c r="G173" s="37">
        <v>134</v>
      </c>
      <c r="H173" s="37"/>
      <c r="I173" s="37"/>
      <c r="J173" s="37"/>
      <c r="K173" s="37"/>
      <c r="L173" s="37">
        <v>0</v>
      </c>
      <c r="M173" s="38">
        <v>103.66666666666667</v>
      </c>
      <c r="N173" s="38">
        <v>15.833333333333334</v>
      </c>
      <c r="O173" s="38"/>
      <c r="P173" s="38"/>
      <c r="Q173" s="38">
        <v>119.5</v>
      </c>
      <c r="R173" s="38"/>
      <c r="S173" s="38"/>
      <c r="T173" s="38"/>
      <c r="U173" s="38"/>
      <c r="V173" s="37">
        <v>0</v>
      </c>
      <c r="W173" s="37"/>
      <c r="X173" s="37"/>
      <c r="Y173" s="37"/>
      <c r="Z173" s="37"/>
      <c r="AA173" s="37">
        <v>0</v>
      </c>
      <c r="AB173" s="37"/>
      <c r="AC173" s="37"/>
      <c r="AD173" s="37"/>
      <c r="AE173" s="37"/>
      <c r="AF173" s="37">
        <v>0</v>
      </c>
      <c r="AG173" s="37"/>
      <c r="AH173" s="37"/>
      <c r="AI173" s="50">
        <v>126.75</v>
      </c>
      <c r="AJ173" s="37"/>
      <c r="AK173" s="37"/>
      <c r="AL173" s="37"/>
      <c r="AM173" s="37"/>
      <c r="AN173" s="37">
        <v>0</v>
      </c>
      <c r="AO173" s="37"/>
      <c r="AP173" s="37"/>
      <c r="AQ173" s="37"/>
      <c r="AR173" s="37"/>
      <c r="AS173" s="37">
        <v>0</v>
      </c>
      <c r="AT173" s="65"/>
      <c r="AU173" s="37"/>
      <c r="AV173" s="37"/>
      <c r="AW173" s="37"/>
      <c r="AX173" s="37">
        <v>0</v>
      </c>
      <c r="AY173" s="37"/>
      <c r="AZ173" s="37"/>
      <c r="BA173" s="37"/>
      <c r="BB173" s="37"/>
      <c r="BC173" s="37">
        <v>0</v>
      </c>
      <c r="BD173" s="37"/>
      <c r="BE173" s="37"/>
      <c r="BF173" s="37"/>
      <c r="BG173" s="37"/>
      <c r="BH173" s="37">
        <v>0</v>
      </c>
      <c r="BI173" s="37"/>
      <c r="BJ173" s="37"/>
      <c r="BK173" s="37"/>
      <c r="BL173" s="37"/>
      <c r="BM173" s="37">
        <v>0</v>
      </c>
      <c r="BN173" s="37"/>
      <c r="BO173" s="37"/>
      <c r="BP173" s="50">
        <v>0</v>
      </c>
      <c r="BQ173" s="37"/>
      <c r="BR173" s="37"/>
      <c r="BS173" s="37"/>
      <c r="BT173" s="37"/>
      <c r="BU173" s="37">
        <v>0</v>
      </c>
      <c r="BV173" s="37"/>
      <c r="BW173" s="37"/>
      <c r="BX173" s="37"/>
      <c r="BY173" s="37"/>
      <c r="BZ173" s="37">
        <v>0</v>
      </c>
      <c r="CA173" s="37"/>
      <c r="CB173" s="37"/>
      <c r="CC173" s="37"/>
      <c r="CD173" s="37"/>
      <c r="CE173" s="37">
        <v>0</v>
      </c>
      <c r="CF173" s="50">
        <v>0</v>
      </c>
      <c r="CG173" s="37">
        <v>126.75</v>
      </c>
      <c r="CH173" s="37">
        <v>0</v>
      </c>
      <c r="CI173" s="37">
        <v>126.75</v>
      </c>
      <c r="CJ173" s="51"/>
    </row>
    <row r="174" spans="1:133" x14ac:dyDescent="0.65">
      <c r="A174" s="18"/>
      <c r="B174" s="18" t="s">
        <v>147</v>
      </c>
      <c r="C174" s="37">
        <v>73.333333333333329</v>
      </c>
      <c r="D174" s="37">
        <v>13.166666666666666</v>
      </c>
      <c r="E174" s="37"/>
      <c r="F174" s="37">
        <v>1.1666666666666667</v>
      </c>
      <c r="G174" s="37">
        <v>87.666666666666671</v>
      </c>
      <c r="H174" s="37"/>
      <c r="I174" s="37"/>
      <c r="J174" s="37"/>
      <c r="K174" s="37"/>
      <c r="L174" s="37">
        <v>0</v>
      </c>
      <c r="M174" s="38">
        <v>67.166666666666671</v>
      </c>
      <c r="N174" s="38">
        <v>23.666666666666668</v>
      </c>
      <c r="O174" s="38"/>
      <c r="P174" s="38"/>
      <c r="Q174" s="38">
        <v>90.833333333333343</v>
      </c>
      <c r="R174" s="38"/>
      <c r="S174" s="38"/>
      <c r="T174" s="38"/>
      <c r="U174" s="38"/>
      <c r="V174" s="37">
        <v>0</v>
      </c>
      <c r="W174" s="37">
        <v>0.66666666666666663</v>
      </c>
      <c r="X174" s="37"/>
      <c r="Y174" s="37"/>
      <c r="Z174" s="37"/>
      <c r="AA174" s="37">
        <v>0.66666666666666663</v>
      </c>
      <c r="AB174" s="37"/>
      <c r="AC174" s="37"/>
      <c r="AD174" s="37"/>
      <c r="AE174" s="37"/>
      <c r="AF174" s="37">
        <v>0</v>
      </c>
      <c r="AG174" s="37"/>
      <c r="AH174" s="37"/>
      <c r="AI174" s="50">
        <v>89.583333333333329</v>
      </c>
      <c r="AJ174" s="37"/>
      <c r="AK174" s="37"/>
      <c r="AL174" s="37"/>
      <c r="AM174" s="37"/>
      <c r="AN174" s="37">
        <v>0</v>
      </c>
      <c r="AO174" s="37"/>
      <c r="AP174" s="37"/>
      <c r="AQ174" s="37"/>
      <c r="AR174" s="37"/>
      <c r="AS174" s="37">
        <v>0</v>
      </c>
      <c r="AT174" s="65"/>
      <c r="AU174" s="37"/>
      <c r="AV174" s="37"/>
      <c r="AW174" s="37"/>
      <c r="AX174" s="37">
        <v>0</v>
      </c>
      <c r="AY174" s="37"/>
      <c r="AZ174" s="37"/>
      <c r="BA174" s="37"/>
      <c r="BB174" s="37"/>
      <c r="BC174" s="37">
        <v>0</v>
      </c>
      <c r="BD174" s="37"/>
      <c r="BE174" s="37"/>
      <c r="BF174" s="37"/>
      <c r="BG174" s="37"/>
      <c r="BH174" s="37">
        <v>0</v>
      </c>
      <c r="BI174" s="37"/>
      <c r="BJ174" s="37"/>
      <c r="BK174" s="37"/>
      <c r="BL174" s="37"/>
      <c r="BM174" s="37">
        <v>0</v>
      </c>
      <c r="BN174" s="37"/>
      <c r="BO174" s="37"/>
      <c r="BP174" s="50">
        <v>0</v>
      </c>
      <c r="BQ174" s="37"/>
      <c r="BR174" s="37"/>
      <c r="BS174" s="37"/>
      <c r="BT174" s="37"/>
      <c r="BU174" s="37">
        <v>0</v>
      </c>
      <c r="BV174" s="37"/>
      <c r="BW174" s="37"/>
      <c r="BX174" s="37"/>
      <c r="BY174" s="37"/>
      <c r="BZ174" s="37">
        <v>0</v>
      </c>
      <c r="CA174" s="37"/>
      <c r="CB174" s="37"/>
      <c r="CC174" s="37"/>
      <c r="CD174" s="37"/>
      <c r="CE174" s="37">
        <v>0</v>
      </c>
      <c r="CF174" s="50">
        <v>0</v>
      </c>
      <c r="CG174" s="37">
        <v>89.583333333333329</v>
      </c>
      <c r="CH174" s="37">
        <v>0</v>
      </c>
      <c r="CI174" s="37">
        <v>89.583333333333329</v>
      </c>
      <c r="CJ174" s="51"/>
    </row>
    <row r="175" spans="1:133" x14ac:dyDescent="0.65">
      <c r="A175" s="18"/>
      <c r="B175" s="18" t="s">
        <v>149</v>
      </c>
      <c r="C175" s="37">
        <v>99.833333333333329</v>
      </c>
      <c r="D175" s="37"/>
      <c r="E175" s="37"/>
      <c r="F175" s="37"/>
      <c r="G175" s="37">
        <v>99.833333333333329</v>
      </c>
      <c r="H175" s="37"/>
      <c r="I175" s="37"/>
      <c r="J175" s="37"/>
      <c r="K175" s="37"/>
      <c r="L175" s="37">
        <v>0</v>
      </c>
      <c r="M175" s="38">
        <v>82</v>
      </c>
      <c r="N175" s="38"/>
      <c r="O175" s="38"/>
      <c r="P175" s="38"/>
      <c r="Q175" s="38">
        <v>82</v>
      </c>
      <c r="R175" s="38"/>
      <c r="S175" s="38"/>
      <c r="T175" s="38"/>
      <c r="U175" s="38"/>
      <c r="V175" s="37">
        <v>0</v>
      </c>
      <c r="W175" s="37"/>
      <c r="X175" s="37"/>
      <c r="Y175" s="37"/>
      <c r="Z175" s="37"/>
      <c r="AA175" s="37">
        <v>0</v>
      </c>
      <c r="AB175" s="37"/>
      <c r="AC175" s="37"/>
      <c r="AD175" s="37"/>
      <c r="AE175" s="37"/>
      <c r="AF175" s="37">
        <v>0</v>
      </c>
      <c r="AG175" s="37"/>
      <c r="AH175" s="37"/>
      <c r="AI175" s="50">
        <v>90.916666666666657</v>
      </c>
      <c r="AJ175" s="37"/>
      <c r="AK175" s="37"/>
      <c r="AL175" s="37"/>
      <c r="AM175" s="37"/>
      <c r="AN175" s="37">
        <v>0</v>
      </c>
      <c r="AO175" s="37"/>
      <c r="AP175" s="37"/>
      <c r="AQ175" s="37"/>
      <c r="AR175" s="37"/>
      <c r="AS175" s="37">
        <v>0</v>
      </c>
      <c r="AT175" s="65"/>
      <c r="AU175" s="37"/>
      <c r="AV175" s="37"/>
      <c r="AW175" s="37"/>
      <c r="AX175" s="37">
        <v>0</v>
      </c>
      <c r="AY175" s="37"/>
      <c r="AZ175" s="37"/>
      <c r="BA175" s="37"/>
      <c r="BB175" s="37"/>
      <c r="BC175" s="37">
        <v>0</v>
      </c>
      <c r="BD175" s="37"/>
      <c r="BE175" s="37"/>
      <c r="BF175" s="37"/>
      <c r="BG175" s="37"/>
      <c r="BH175" s="37">
        <v>0</v>
      </c>
      <c r="BI175" s="37"/>
      <c r="BJ175" s="37"/>
      <c r="BK175" s="37"/>
      <c r="BL175" s="37"/>
      <c r="BM175" s="37">
        <v>0</v>
      </c>
      <c r="BN175" s="37"/>
      <c r="BO175" s="37"/>
      <c r="BP175" s="50">
        <v>0</v>
      </c>
      <c r="BQ175" s="37"/>
      <c r="BR175" s="37"/>
      <c r="BS175" s="37"/>
      <c r="BT175" s="37"/>
      <c r="BU175" s="37">
        <v>0</v>
      </c>
      <c r="BV175" s="37"/>
      <c r="BW175" s="37"/>
      <c r="BX175" s="37"/>
      <c r="BY175" s="37"/>
      <c r="BZ175" s="37">
        <v>0</v>
      </c>
      <c r="CA175" s="37"/>
      <c r="CB175" s="37"/>
      <c r="CC175" s="37"/>
      <c r="CD175" s="37"/>
      <c r="CE175" s="37">
        <v>0</v>
      </c>
      <c r="CF175" s="50">
        <v>0</v>
      </c>
      <c r="CG175" s="37">
        <v>90.916666666666657</v>
      </c>
      <c r="CH175" s="37">
        <v>0</v>
      </c>
      <c r="CI175" s="37">
        <v>90.916666666666657</v>
      </c>
      <c r="CJ175" s="51"/>
    </row>
    <row r="176" spans="1:133" x14ac:dyDescent="0.65">
      <c r="A176" s="18"/>
      <c r="B176" s="18" t="s">
        <v>148</v>
      </c>
      <c r="C176" s="37"/>
      <c r="D176" s="37"/>
      <c r="E176" s="37"/>
      <c r="F176" s="37"/>
      <c r="G176" s="37">
        <v>0</v>
      </c>
      <c r="H176" s="37"/>
      <c r="I176" s="37"/>
      <c r="J176" s="37"/>
      <c r="K176" s="37"/>
      <c r="L176" s="37">
        <v>0</v>
      </c>
      <c r="M176" s="38"/>
      <c r="N176" s="38"/>
      <c r="O176" s="38"/>
      <c r="P176" s="38"/>
      <c r="Q176" s="38">
        <v>0</v>
      </c>
      <c r="R176" s="38"/>
      <c r="S176" s="38"/>
      <c r="T176" s="38"/>
      <c r="U176" s="38"/>
      <c r="V176" s="37">
        <v>0</v>
      </c>
      <c r="W176" s="37"/>
      <c r="X176" s="37"/>
      <c r="Y176" s="37"/>
      <c r="Z176" s="37"/>
      <c r="AA176" s="37">
        <v>0</v>
      </c>
      <c r="AB176" s="37"/>
      <c r="AC176" s="37"/>
      <c r="AD176" s="37"/>
      <c r="AE176" s="37"/>
      <c r="AF176" s="37">
        <v>0</v>
      </c>
      <c r="AG176" s="37"/>
      <c r="AH176" s="37"/>
      <c r="AI176" s="50">
        <v>0</v>
      </c>
      <c r="AJ176" s="37">
        <v>8.9166666666666661</v>
      </c>
      <c r="AK176" s="37"/>
      <c r="AL176" s="37"/>
      <c r="AM176" s="37"/>
      <c r="AN176" s="37">
        <v>8.9166666666666661</v>
      </c>
      <c r="AO176" s="37">
        <v>1.1111111111111112</v>
      </c>
      <c r="AP176" s="37"/>
      <c r="AQ176" s="37"/>
      <c r="AR176" s="37"/>
      <c r="AS176" s="37">
        <v>1.1111111111111112</v>
      </c>
      <c r="AT176" s="65">
        <v>10.833333333333334</v>
      </c>
      <c r="AU176" s="37"/>
      <c r="AV176" s="37"/>
      <c r="AW176" s="37"/>
      <c r="AX176" s="37">
        <v>10.833333333333334</v>
      </c>
      <c r="AY176" s="37">
        <v>0.77777777777777779</v>
      </c>
      <c r="AZ176" s="37"/>
      <c r="BA176" s="37"/>
      <c r="BB176" s="37"/>
      <c r="BC176" s="37">
        <v>0.77777777777777779</v>
      </c>
      <c r="BD176" s="37"/>
      <c r="BE176" s="37"/>
      <c r="BF176" s="37"/>
      <c r="BG176" s="37"/>
      <c r="BH176" s="37">
        <v>0</v>
      </c>
      <c r="BI176" s="37"/>
      <c r="BJ176" s="37"/>
      <c r="BK176" s="37"/>
      <c r="BL176" s="37"/>
      <c r="BM176" s="37">
        <v>0</v>
      </c>
      <c r="BN176" s="37"/>
      <c r="BO176" s="37"/>
      <c r="BP176" s="50">
        <v>10.50462962962963</v>
      </c>
      <c r="BQ176" s="37">
        <v>15.5</v>
      </c>
      <c r="BR176" s="37"/>
      <c r="BS176" s="37"/>
      <c r="BT176" s="37"/>
      <c r="BU176" s="37">
        <v>15.5</v>
      </c>
      <c r="BV176" s="37">
        <v>11.666666666666666</v>
      </c>
      <c r="BW176" s="37"/>
      <c r="BX176" s="37"/>
      <c r="BY176" s="37"/>
      <c r="BZ176" s="37">
        <v>11.666666666666666</v>
      </c>
      <c r="CA176" s="37">
        <v>0.75</v>
      </c>
      <c r="CB176" s="37"/>
      <c r="CC176" s="37"/>
      <c r="CD176" s="37"/>
      <c r="CE176" s="37">
        <v>0.75</v>
      </c>
      <c r="CF176" s="50">
        <v>13.958333333333332</v>
      </c>
      <c r="CG176" s="37">
        <v>23.833333333333332</v>
      </c>
      <c r="CH176" s="37">
        <v>0.62962962962962965</v>
      </c>
      <c r="CI176" s="37">
        <v>24.462962962962962</v>
      </c>
      <c r="CJ176" s="51"/>
    </row>
    <row r="177" spans="1:133" x14ac:dyDescent="0.65">
      <c r="A177" s="18"/>
      <c r="B177" s="18" t="s">
        <v>254</v>
      </c>
      <c r="C177" s="37">
        <v>100.5</v>
      </c>
      <c r="D177" s="37">
        <v>0.16666666666666666</v>
      </c>
      <c r="E177" s="37"/>
      <c r="F177" s="37"/>
      <c r="G177" s="37">
        <v>100.66666666666667</v>
      </c>
      <c r="H177" s="37"/>
      <c r="I177" s="37"/>
      <c r="J177" s="37"/>
      <c r="K177" s="37"/>
      <c r="L177" s="37">
        <v>0</v>
      </c>
      <c r="M177" s="38">
        <v>99.5</v>
      </c>
      <c r="N177" s="38">
        <v>0.66666666666666663</v>
      </c>
      <c r="O177" s="38"/>
      <c r="P177" s="38"/>
      <c r="Q177" s="38">
        <v>100.16666666666667</v>
      </c>
      <c r="R177" s="38"/>
      <c r="S177" s="38"/>
      <c r="T177" s="38"/>
      <c r="U177" s="38"/>
      <c r="V177" s="37">
        <v>0</v>
      </c>
      <c r="W177" s="37"/>
      <c r="X177" s="37"/>
      <c r="Y177" s="37"/>
      <c r="Z177" s="37"/>
      <c r="AA177" s="37">
        <v>0</v>
      </c>
      <c r="AB177" s="37"/>
      <c r="AC177" s="37"/>
      <c r="AD177" s="37"/>
      <c r="AE177" s="37"/>
      <c r="AF177" s="37">
        <v>0</v>
      </c>
      <c r="AG177" s="37"/>
      <c r="AH177" s="37"/>
      <c r="AI177" s="50">
        <v>100.41666666666667</v>
      </c>
      <c r="AJ177" s="37"/>
      <c r="AK177" s="37"/>
      <c r="AL177" s="37"/>
      <c r="AM177" s="37"/>
      <c r="AN177" s="37">
        <v>0</v>
      </c>
      <c r="AO177" s="37"/>
      <c r="AP177" s="37"/>
      <c r="AQ177" s="37"/>
      <c r="AR177" s="37"/>
      <c r="AS177" s="37">
        <v>0</v>
      </c>
      <c r="AT177" s="65"/>
      <c r="AU177" s="37"/>
      <c r="AV177" s="37"/>
      <c r="AW177" s="37"/>
      <c r="AX177" s="37">
        <v>0</v>
      </c>
      <c r="AY177" s="37"/>
      <c r="AZ177" s="37"/>
      <c r="BA177" s="37"/>
      <c r="BB177" s="37"/>
      <c r="BC177" s="37">
        <v>0</v>
      </c>
      <c r="BD177" s="37"/>
      <c r="BE177" s="37"/>
      <c r="BF177" s="37"/>
      <c r="BG177" s="37"/>
      <c r="BH177" s="37">
        <v>0</v>
      </c>
      <c r="BI177" s="37"/>
      <c r="BJ177" s="37"/>
      <c r="BK177" s="37"/>
      <c r="BL177" s="37"/>
      <c r="BM177" s="37">
        <v>0</v>
      </c>
      <c r="BN177" s="37"/>
      <c r="BO177" s="37"/>
      <c r="BP177" s="50">
        <v>0</v>
      </c>
      <c r="BQ177" s="37"/>
      <c r="BR177" s="37"/>
      <c r="BS177" s="37"/>
      <c r="BT177" s="37"/>
      <c r="BU177" s="37">
        <v>0</v>
      </c>
      <c r="BV177" s="37"/>
      <c r="BW177" s="37"/>
      <c r="BX177" s="37"/>
      <c r="BY177" s="37"/>
      <c r="BZ177" s="37">
        <v>0</v>
      </c>
      <c r="CA177" s="37"/>
      <c r="CB177" s="37"/>
      <c r="CC177" s="37"/>
      <c r="CD177" s="37"/>
      <c r="CE177" s="37">
        <v>0</v>
      </c>
      <c r="CF177" s="50">
        <v>0</v>
      </c>
      <c r="CG177" s="37">
        <v>100.41666666666667</v>
      </c>
      <c r="CH177" s="37">
        <v>0</v>
      </c>
      <c r="CI177" s="37">
        <v>100.41666666666667</v>
      </c>
      <c r="CJ177" s="51"/>
    </row>
    <row r="178" spans="1:133" s="35" customFormat="1" x14ac:dyDescent="0.65">
      <c r="A178" s="14"/>
      <c r="B178" s="14" t="s">
        <v>150</v>
      </c>
      <c r="C178" s="36">
        <v>371.77777777777783</v>
      </c>
      <c r="D178" s="36">
        <v>148.66666666666666</v>
      </c>
      <c r="E178" s="36">
        <v>87.777777777777771</v>
      </c>
      <c r="F178" s="36">
        <v>14.222222222222221</v>
      </c>
      <c r="G178" s="36">
        <v>622.44444444444446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40">
        <v>377.33333333333331</v>
      </c>
      <c r="N178" s="40">
        <v>35.833333333333336</v>
      </c>
      <c r="O178" s="40">
        <v>56.888888888888886</v>
      </c>
      <c r="P178" s="40">
        <v>15.166666666666668</v>
      </c>
      <c r="Q178" s="40">
        <v>485.22222222222217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1.8333333333333335</v>
      </c>
      <c r="X178" s="36">
        <v>0</v>
      </c>
      <c r="Y178" s="36">
        <v>0.33333333333333331</v>
      </c>
      <c r="Z178" s="36">
        <v>0</v>
      </c>
      <c r="AA178" s="36">
        <v>2.166666666666667</v>
      </c>
      <c r="AB178" s="36">
        <v>0</v>
      </c>
      <c r="AC178" s="36">
        <v>0</v>
      </c>
      <c r="AD178" s="36">
        <v>0</v>
      </c>
      <c r="AE178" s="36">
        <v>0</v>
      </c>
      <c r="AF178" s="36">
        <v>0</v>
      </c>
      <c r="AG178" s="36">
        <v>0</v>
      </c>
      <c r="AH178" s="36">
        <v>0</v>
      </c>
      <c r="AI178" s="49">
        <v>554.91666666666674</v>
      </c>
      <c r="AJ178" s="36">
        <v>63.611111111111114</v>
      </c>
      <c r="AK178" s="36">
        <v>0</v>
      </c>
      <c r="AL178" s="36">
        <v>0</v>
      </c>
      <c r="AM178" s="36">
        <v>0</v>
      </c>
      <c r="AN178" s="36">
        <v>63.611111111111114</v>
      </c>
      <c r="AO178" s="36">
        <v>11.333333333333334</v>
      </c>
      <c r="AP178" s="36">
        <v>0</v>
      </c>
      <c r="AQ178" s="36">
        <v>0</v>
      </c>
      <c r="AR178" s="36">
        <v>0</v>
      </c>
      <c r="AS178" s="36">
        <v>11.333333333333334</v>
      </c>
      <c r="AT178" s="36">
        <v>54.999999999999993</v>
      </c>
      <c r="AU178" s="36">
        <v>0</v>
      </c>
      <c r="AV178" s="36">
        <v>0</v>
      </c>
      <c r="AW178" s="36">
        <v>0</v>
      </c>
      <c r="AX178" s="36">
        <v>54.999999999999993</v>
      </c>
      <c r="AY178" s="36">
        <v>12.333333333333334</v>
      </c>
      <c r="AZ178" s="36">
        <v>0</v>
      </c>
      <c r="BA178" s="36">
        <v>0</v>
      </c>
      <c r="BB178" s="36">
        <v>0</v>
      </c>
      <c r="BC178" s="36">
        <v>12.333333333333334</v>
      </c>
      <c r="BD178" s="36">
        <v>44.333333333333329</v>
      </c>
      <c r="BE178" s="36">
        <v>0</v>
      </c>
      <c r="BF178" s="36">
        <v>0</v>
      </c>
      <c r="BG178" s="36">
        <v>0</v>
      </c>
      <c r="BH178" s="36">
        <v>44.333333333333329</v>
      </c>
      <c r="BI178" s="36">
        <v>11.333333333333334</v>
      </c>
      <c r="BJ178" s="36">
        <v>0</v>
      </c>
      <c r="BK178" s="36">
        <v>0</v>
      </c>
      <c r="BL178" s="36">
        <v>0</v>
      </c>
      <c r="BM178" s="36">
        <v>11.333333333333334</v>
      </c>
      <c r="BN178" s="36">
        <v>0</v>
      </c>
      <c r="BO178" s="36">
        <v>0</v>
      </c>
      <c r="BP178" s="36">
        <v>93.1388888888889</v>
      </c>
      <c r="BQ178" s="36">
        <v>22.5</v>
      </c>
      <c r="BR178" s="36">
        <v>0</v>
      </c>
      <c r="BS178" s="36">
        <v>0</v>
      </c>
      <c r="BT178" s="36">
        <v>0</v>
      </c>
      <c r="BU178" s="36">
        <v>22.5</v>
      </c>
      <c r="BV178" s="36">
        <v>26.666666666666668</v>
      </c>
      <c r="BW178" s="36">
        <v>0</v>
      </c>
      <c r="BX178" s="36">
        <v>0</v>
      </c>
      <c r="BY178" s="36">
        <v>0</v>
      </c>
      <c r="BZ178" s="36">
        <v>26.666666666666668</v>
      </c>
      <c r="CA178" s="36">
        <v>0</v>
      </c>
      <c r="CB178" s="36">
        <v>0</v>
      </c>
      <c r="CC178" s="36">
        <v>0</v>
      </c>
      <c r="CD178" s="36">
        <v>0</v>
      </c>
      <c r="CE178" s="36">
        <v>0</v>
      </c>
      <c r="CF178" s="36">
        <v>24.583333333333336</v>
      </c>
      <c r="CG178" s="36">
        <v>660.97222222222229</v>
      </c>
      <c r="CH178" s="36">
        <v>11.666666666666666</v>
      </c>
      <c r="CI178" s="36">
        <v>672.63888888888891</v>
      </c>
      <c r="CJ178" s="51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</row>
    <row r="179" spans="1:133" x14ac:dyDescent="0.65">
      <c r="A179" s="18"/>
      <c r="B179" s="18" t="s">
        <v>151</v>
      </c>
      <c r="C179" s="37">
        <v>84.166666666666671</v>
      </c>
      <c r="D179" s="37">
        <v>32.166666666666664</v>
      </c>
      <c r="E179" s="37"/>
      <c r="F179" s="37"/>
      <c r="G179" s="37">
        <v>116.33333333333334</v>
      </c>
      <c r="H179" s="37"/>
      <c r="I179" s="37"/>
      <c r="J179" s="37"/>
      <c r="K179" s="37"/>
      <c r="L179" s="37">
        <v>0</v>
      </c>
      <c r="M179" s="38">
        <v>134.27777777777777</v>
      </c>
      <c r="N179" s="38">
        <v>11.333333333333334</v>
      </c>
      <c r="O179" s="38">
        <v>0.16666666666666666</v>
      </c>
      <c r="P179" s="38">
        <v>8</v>
      </c>
      <c r="Q179" s="38">
        <v>153.77777777777777</v>
      </c>
      <c r="R179" s="38"/>
      <c r="S179" s="38"/>
      <c r="T179" s="38"/>
      <c r="U179" s="38"/>
      <c r="V179" s="37">
        <v>0</v>
      </c>
      <c r="W179" s="37">
        <v>1.1666666666666667</v>
      </c>
      <c r="X179" s="37"/>
      <c r="Y179" s="37"/>
      <c r="Z179" s="37"/>
      <c r="AA179" s="37">
        <v>1.1666666666666667</v>
      </c>
      <c r="AB179" s="37"/>
      <c r="AC179" s="37"/>
      <c r="AD179" s="37"/>
      <c r="AE179" s="37"/>
      <c r="AF179" s="37">
        <v>0</v>
      </c>
      <c r="AG179" s="37"/>
      <c r="AH179" s="37"/>
      <c r="AI179" s="50">
        <v>135.63888888888889</v>
      </c>
      <c r="AJ179" s="37"/>
      <c r="AK179" s="37"/>
      <c r="AL179" s="37"/>
      <c r="AM179" s="37"/>
      <c r="AN179" s="37">
        <v>0</v>
      </c>
      <c r="AO179" s="37"/>
      <c r="AP179" s="37"/>
      <c r="AQ179" s="37"/>
      <c r="AR179" s="37"/>
      <c r="AS179" s="37">
        <v>0</v>
      </c>
      <c r="AT179" s="65"/>
      <c r="AU179" s="37"/>
      <c r="AV179" s="37"/>
      <c r="AW179" s="37"/>
      <c r="AX179" s="37">
        <v>0</v>
      </c>
      <c r="AY179" s="37"/>
      <c r="AZ179" s="37"/>
      <c r="BA179" s="37"/>
      <c r="BB179" s="37"/>
      <c r="BC179" s="37">
        <v>0</v>
      </c>
      <c r="BD179" s="37"/>
      <c r="BE179" s="37"/>
      <c r="BF179" s="37"/>
      <c r="BG179" s="37"/>
      <c r="BH179" s="37">
        <v>0</v>
      </c>
      <c r="BI179" s="37"/>
      <c r="BJ179" s="37"/>
      <c r="BK179" s="37"/>
      <c r="BL179" s="37"/>
      <c r="BM179" s="37">
        <v>0</v>
      </c>
      <c r="BN179" s="37"/>
      <c r="BO179" s="37"/>
      <c r="BP179" s="50">
        <v>0</v>
      </c>
      <c r="BQ179" s="37"/>
      <c r="BR179" s="37"/>
      <c r="BS179" s="37"/>
      <c r="BT179" s="37"/>
      <c r="BU179" s="37">
        <v>0</v>
      </c>
      <c r="BV179" s="37"/>
      <c r="BW179" s="37"/>
      <c r="BX179" s="37"/>
      <c r="BY179" s="37"/>
      <c r="BZ179" s="37">
        <v>0</v>
      </c>
      <c r="CA179" s="37"/>
      <c r="CB179" s="37"/>
      <c r="CC179" s="37"/>
      <c r="CD179" s="37"/>
      <c r="CE179" s="37">
        <v>0</v>
      </c>
      <c r="CF179" s="50">
        <v>0</v>
      </c>
      <c r="CG179" s="37">
        <v>135.63888888888889</v>
      </c>
      <c r="CH179" s="37">
        <v>0</v>
      </c>
      <c r="CI179" s="37">
        <v>135.63888888888889</v>
      </c>
      <c r="CJ179" s="51"/>
    </row>
    <row r="180" spans="1:133" x14ac:dyDescent="0.65">
      <c r="A180" s="18"/>
      <c r="B180" s="18" t="s">
        <v>255</v>
      </c>
      <c r="C180" s="37"/>
      <c r="D180" s="37"/>
      <c r="E180" s="37"/>
      <c r="F180" s="37"/>
      <c r="G180" s="37">
        <v>0</v>
      </c>
      <c r="H180" s="37"/>
      <c r="I180" s="37"/>
      <c r="J180" s="37"/>
      <c r="K180" s="37"/>
      <c r="L180" s="37">
        <v>0</v>
      </c>
      <c r="M180" s="38"/>
      <c r="N180" s="38"/>
      <c r="O180" s="38"/>
      <c r="P180" s="38"/>
      <c r="Q180" s="38">
        <v>0</v>
      </c>
      <c r="R180" s="38"/>
      <c r="S180" s="38"/>
      <c r="T180" s="38"/>
      <c r="U180" s="38"/>
      <c r="V180" s="37">
        <v>0</v>
      </c>
      <c r="W180" s="37"/>
      <c r="X180" s="37"/>
      <c r="Y180" s="37"/>
      <c r="Z180" s="37"/>
      <c r="AA180" s="37">
        <v>0</v>
      </c>
      <c r="AB180" s="37"/>
      <c r="AC180" s="37"/>
      <c r="AD180" s="37"/>
      <c r="AE180" s="37"/>
      <c r="AF180" s="37">
        <v>0</v>
      </c>
      <c r="AG180" s="37"/>
      <c r="AH180" s="37"/>
      <c r="AI180" s="50">
        <v>0</v>
      </c>
      <c r="AJ180" s="37"/>
      <c r="AK180" s="37"/>
      <c r="AL180" s="37"/>
      <c r="AM180" s="37"/>
      <c r="AN180" s="37">
        <v>0</v>
      </c>
      <c r="AO180" s="37"/>
      <c r="AP180" s="37"/>
      <c r="AQ180" s="37"/>
      <c r="AR180" s="37"/>
      <c r="AS180" s="37">
        <v>0</v>
      </c>
      <c r="AT180" s="65"/>
      <c r="AU180" s="37"/>
      <c r="AV180" s="37"/>
      <c r="AW180" s="37"/>
      <c r="AX180" s="37">
        <v>0</v>
      </c>
      <c r="AY180" s="37"/>
      <c r="AZ180" s="37"/>
      <c r="BA180" s="37"/>
      <c r="BB180" s="37"/>
      <c r="BC180" s="37">
        <v>0</v>
      </c>
      <c r="BD180" s="37"/>
      <c r="BE180" s="37"/>
      <c r="BF180" s="37"/>
      <c r="BG180" s="37"/>
      <c r="BH180" s="37">
        <v>0</v>
      </c>
      <c r="BI180" s="37"/>
      <c r="BJ180" s="37"/>
      <c r="BK180" s="37"/>
      <c r="BL180" s="37"/>
      <c r="BM180" s="37">
        <v>0</v>
      </c>
      <c r="BN180" s="37"/>
      <c r="BO180" s="37"/>
      <c r="BP180" s="50">
        <v>0</v>
      </c>
      <c r="BQ180" s="37"/>
      <c r="BR180" s="37"/>
      <c r="BS180" s="37"/>
      <c r="BT180" s="37"/>
      <c r="BU180" s="37">
        <v>0</v>
      </c>
      <c r="BV180" s="37"/>
      <c r="BW180" s="37"/>
      <c r="BX180" s="37"/>
      <c r="BY180" s="37"/>
      <c r="BZ180" s="37">
        <v>0</v>
      </c>
      <c r="CA180" s="37"/>
      <c r="CB180" s="37"/>
      <c r="CC180" s="37"/>
      <c r="CD180" s="37"/>
      <c r="CE180" s="37">
        <v>0</v>
      </c>
      <c r="CF180" s="50">
        <v>0</v>
      </c>
      <c r="CG180" s="37">
        <v>0</v>
      </c>
      <c r="CH180" s="37">
        <v>0</v>
      </c>
      <c r="CI180" s="37">
        <v>0</v>
      </c>
      <c r="CJ180" s="51"/>
    </row>
    <row r="181" spans="1:133" ht="21.75" customHeight="1" x14ac:dyDescent="0.65">
      <c r="A181" s="18"/>
      <c r="B181" s="18" t="s">
        <v>153</v>
      </c>
      <c r="C181" s="37">
        <v>133.77777777777777</v>
      </c>
      <c r="D181" s="37"/>
      <c r="E181" s="37"/>
      <c r="F181" s="37"/>
      <c r="G181" s="37">
        <v>133.77777777777777</v>
      </c>
      <c r="H181" s="37"/>
      <c r="I181" s="37"/>
      <c r="J181" s="37"/>
      <c r="K181" s="37"/>
      <c r="L181" s="37">
        <v>0</v>
      </c>
      <c r="M181" s="38">
        <v>113.38888888888889</v>
      </c>
      <c r="N181" s="38"/>
      <c r="O181" s="38"/>
      <c r="P181" s="38"/>
      <c r="Q181" s="38">
        <v>113.38888888888889</v>
      </c>
      <c r="R181" s="38"/>
      <c r="S181" s="38"/>
      <c r="T181" s="38"/>
      <c r="U181" s="38"/>
      <c r="V181" s="37">
        <v>0</v>
      </c>
      <c r="W181" s="37"/>
      <c r="X181" s="37"/>
      <c r="Y181" s="37"/>
      <c r="Z181" s="37"/>
      <c r="AA181" s="37">
        <v>0</v>
      </c>
      <c r="AB181" s="37"/>
      <c r="AC181" s="37"/>
      <c r="AD181" s="37"/>
      <c r="AE181" s="37"/>
      <c r="AF181" s="37">
        <v>0</v>
      </c>
      <c r="AG181" s="37"/>
      <c r="AH181" s="37"/>
      <c r="AI181" s="50">
        <v>123.58333333333333</v>
      </c>
      <c r="AJ181" s="37"/>
      <c r="AK181" s="37"/>
      <c r="AL181" s="37"/>
      <c r="AM181" s="37"/>
      <c r="AN181" s="37">
        <v>0</v>
      </c>
      <c r="AO181" s="37"/>
      <c r="AP181" s="37"/>
      <c r="AQ181" s="37"/>
      <c r="AR181" s="37"/>
      <c r="AS181" s="37">
        <v>0</v>
      </c>
      <c r="AT181" s="65"/>
      <c r="AU181" s="37"/>
      <c r="AV181" s="37"/>
      <c r="AW181" s="37"/>
      <c r="AX181" s="37">
        <v>0</v>
      </c>
      <c r="AY181" s="37"/>
      <c r="AZ181" s="37"/>
      <c r="BA181" s="37"/>
      <c r="BB181" s="37"/>
      <c r="BC181" s="37">
        <v>0</v>
      </c>
      <c r="BD181" s="37"/>
      <c r="BE181" s="37"/>
      <c r="BF181" s="37"/>
      <c r="BG181" s="37"/>
      <c r="BH181" s="37">
        <v>0</v>
      </c>
      <c r="BI181" s="37"/>
      <c r="BJ181" s="37"/>
      <c r="BK181" s="37"/>
      <c r="BL181" s="37"/>
      <c r="BM181" s="37">
        <v>0</v>
      </c>
      <c r="BN181" s="37"/>
      <c r="BO181" s="37"/>
      <c r="BP181" s="50">
        <v>0</v>
      </c>
      <c r="BQ181" s="37"/>
      <c r="BR181" s="37"/>
      <c r="BS181" s="37"/>
      <c r="BT181" s="37"/>
      <c r="BU181" s="37">
        <v>0</v>
      </c>
      <c r="BV181" s="37"/>
      <c r="BW181" s="37"/>
      <c r="BX181" s="37"/>
      <c r="BY181" s="37"/>
      <c r="BZ181" s="37">
        <v>0</v>
      </c>
      <c r="CA181" s="37"/>
      <c r="CB181" s="37"/>
      <c r="CC181" s="37"/>
      <c r="CD181" s="37"/>
      <c r="CE181" s="37">
        <v>0</v>
      </c>
      <c r="CF181" s="50">
        <v>0</v>
      </c>
      <c r="CG181" s="37">
        <v>123.58333333333333</v>
      </c>
      <c r="CH181" s="37">
        <v>0</v>
      </c>
      <c r="CI181" s="37">
        <v>123.58333333333333</v>
      </c>
      <c r="CJ181" s="51"/>
    </row>
    <row r="182" spans="1:133" x14ac:dyDescent="0.65">
      <c r="A182" s="18"/>
      <c r="B182" s="18" t="s">
        <v>152</v>
      </c>
      <c r="C182" s="37">
        <v>153.83333333333334</v>
      </c>
      <c r="D182" s="37">
        <v>116.5</v>
      </c>
      <c r="E182" s="37">
        <v>87.777777777777771</v>
      </c>
      <c r="F182" s="37">
        <v>14.222222222222221</v>
      </c>
      <c r="G182" s="37">
        <v>372.33333333333337</v>
      </c>
      <c r="H182" s="37"/>
      <c r="I182" s="37"/>
      <c r="J182" s="37"/>
      <c r="K182" s="37"/>
      <c r="L182" s="37">
        <v>0</v>
      </c>
      <c r="M182" s="38">
        <v>129.66666666666666</v>
      </c>
      <c r="N182" s="38">
        <v>24.5</v>
      </c>
      <c r="O182" s="38">
        <v>56.722222222222221</v>
      </c>
      <c r="P182" s="38">
        <v>7.166666666666667</v>
      </c>
      <c r="Q182" s="38">
        <v>218.05555555555554</v>
      </c>
      <c r="R182" s="38"/>
      <c r="S182" s="38"/>
      <c r="T182" s="38"/>
      <c r="U182" s="38"/>
      <c r="V182" s="37">
        <v>0</v>
      </c>
      <c r="W182" s="37">
        <v>0.66666666666666663</v>
      </c>
      <c r="X182" s="37"/>
      <c r="Y182" s="37">
        <v>0.33333333333333331</v>
      </c>
      <c r="Z182" s="37"/>
      <c r="AA182" s="37">
        <v>1</v>
      </c>
      <c r="AB182" s="37"/>
      <c r="AC182" s="37"/>
      <c r="AD182" s="37"/>
      <c r="AE182" s="37"/>
      <c r="AF182" s="37">
        <v>0</v>
      </c>
      <c r="AG182" s="37"/>
      <c r="AH182" s="37"/>
      <c r="AI182" s="50">
        <v>295.69444444444446</v>
      </c>
      <c r="AJ182" s="37"/>
      <c r="AK182" s="37"/>
      <c r="AL182" s="37"/>
      <c r="AM182" s="37"/>
      <c r="AN182" s="37">
        <v>0</v>
      </c>
      <c r="AO182" s="37"/>
      <c r="AP182" s="37"/>
      <c r="AQ182" s="37"/>
      <c r="AR182" s="37"/>
      <c r="AS182" s="37">
        <v>0</v>
      </c>
      <c r="AT182" s="65"/>
      <c r="AU182" s="37"/>
      <c r="AV182" s="37"/>
      <c r="AW182" s="37"/>
      <c r="AX182" s="37">
        <v>0</v>
      </c>
      <c r="AY182" s="37"/>
      <c r="AZ182" s="37"/>
      <c r="BA182" s="37"/>
      <c r="BB182" s="37"/>
      <c r="BC182" s="37">
        <v>0</v>
      </c>
      <c r="BD182" s="37"/>
      <c r="BE182" s="37"/>
      <c r="BF182" s="37"/>
      <c r="BG182" s="37"/>
      <c r="BH182" s="37">
        <v>0</v>
      </c>
      <c r="BI182" s="37"/>
      <c r="BJ182" s="37"/>
      <c r="BK182" s="37"/>
      <c r="BL182" s="37"/>
      <c r="BM182" s="37">
        <v>0</v>
      </c>
      <c r="BN182" s="37"/>
      <c r="BO182" s="37"/>
      <c r="BP182" s="50">
        <v>0</v>
      </c>
      <c r="BQ182" s="37"/>
      <c r="BR182" s="37"/>
      <c r="BS182" s="37"/>
      <c r="BT182" s="37"/>
      <c r="BU182" s="37">
        <v>0</v>
      </c>
      <c r="BV182" s="37"/>
      <c r="BW182" s="37"/>
      <c r="BX182" s="37"/>
      <c r="BY182" s="37"/>
      <c r="BZ182" s="37">
        <v>0</v>
      </c>
      <c r="CA182" s="37"/>
      <c r="CB182" s="37"/>
      <c r="CC182" s="37"/>
      <c r="CD182" s="37"/>
      <c r="CE182" s="37">
        <v>0</v>
      </c>
      <c r="CF182" s="50">
        <v>0</v>
      </c>
      <c r="CG182" s="37">
        <v>295.69444444444446</v>
      </c>
      <c r="CH182" s="37">
        <v>0</v>
      </c>
      <c r="CI182" s="37">
        <v>295.69444444444446</v>
      </c>
      <c r="CJ182" s="51"/>
    </row>
    <row r="183" spans="1:133" s="32" customFormat="1" x14ac:dyDescent="0.65">
      <c r="A183" s="16"/>
      <c r="B183" s="16" t="s">
        <v>207</v>
      </c>
      <c r="C183" s="37"/>
      <c r="D183" s="37"/>
      <c r="E183" s="37"/>
      <c r="F183" s="37"/>
      <c r="G183" s="37">
        <v>0</v>
      </c>
      <c r="H183" s="37"/>
      <c r="I183" s="37"/>
      <c r="J183" s="37"/>
      <c r="K183" s="37"/>
      <c r="L183" s="37">
        <v>0</v>
      </c>
      <c r="M183" s="38"/>
      <c r="N183" s="38"/>
      <c r="O183" s="38"/>
      <c r="P183" s="38"/>
      <c r="Q183" s="38">
        <v>0</v>
      </c>
      <c r="R183" s="38"/>
      <c r="S183" s="38"/>
      <c r="T183" s="38"/>
      <c r="U183" s="38"/>
      <c r="V183" s="37">
        <v>0</v>
      </c>
      <c r="W183" s="37"/>
      <c r="X183" s="37"/>
      <c r="Y183" s="37"/>
      <c r="Z183" s="37"/>
      <c r="AA183" s="37">
        <v>0</v>
      </c>
      <c r="AB183" s="37"/>
      <c r="AC183" s="37"/>
      <c r="AD183" s="37"/>
      <c r="AE183" s="37"/>
      <c r="AF183" s="37">
        <v>0</v>
      </c>
      <c r="AG183" s="37"/>
      <c r="AH183" s="37"/>
      <c r="AI183" s="50">
        <v>0</v>
      </c>
      <c r="AJ183" s="37">
        <v>52.333333333333336</v>
      </c>
      <c r="AK183" s="37"/>
      <c r="AL183" s="37"/>
      <c r="AM183" s="37"/>
      <c r="AN183" s="37">
        <v>52.333333333333336</v>
      </c>
      <c r="AO183" s="37">
        <v>11.333333333333334</v>
      </c>
      <c r="AP183" s="37"/>
      <c r="AQ183" s="37"/>
      <c r="AR183" s="37"/>
      <c r="AS183" s="37">
        <v>11.333333333333334</v>
      </c>
      <c r="AT183" s="65">
        <v>45.166666666666664</v>
      </c>
      <c r="AU183" s="37"/>
      <c r="AV183" s="37"/>
      <c r="AW183" s="37"/>
      <c r="AX183" s="37">
        <v>45.166666666666664</v>
      </c>
      <c r="AY183" s="37">
        <v>12.333333333333334</v>
      </c>
      <c r="AZ183" s="37"/>
      <c r="BA183" s="37"/>
      <c r="BB183" s="37"/>
      <c r="BC183" s="37">
        <v>12.333333333333334</v>
      </c>
      <c r="BD183" s="37">
        <v>38.888888888888886</v>
      </c>
      <c r="BE183" s="37"/>
      <c r="BF183" s="37"/>
      <c r="BG183" s="37"/>
      <c r="BH183" s="37">
        <v>38.888888888888886</v>
      </c>
      <c r="BI183" s="37">
        <v>11.333333333333334</v>
      </c>
      <c r="BJ183" s="37"/>
      <c r="BK183" s="37"/>
      <c r="BL183" s="37"/>
      <c r="BM183" s="37">
        <v>11.333333333333334</v>
      </c>
      <c r="BN183" s="37"/>
      <c r="BO183" s="37"/>
      <c r="BP183" s="50">
        <v>79.861111111111114</v>
      </c>
      <c r="BQ183" s="37">
        <v>22.5</v>
      </c>
      <c r="BR183" s="37"/>
      <c r="BS183" s="37"/>
      <c r="BT183" s="37"/>
      <c r="BU183" s="37">
        <v>22.5</v>
      </c>
      <c r="BV183" s="37">
        <v>26.666666666666668</v>
      </c>
      <c r="BW183" s="37"/>
      <c r="BX183" s="37"/>
      <c r="BY183" s="37"/>
      <c r="BZ183" s="37">
        <v>26.666666666666668</v>
      </c>
      <c r="CA183" s="37"/>
      <c r="CB183" s="37"/>
      <c r="CC183" s="37"/>
      <c r="CD183" s="37"/>
      <c r="CE183" s="37">
        <v>0</v>
      </c>
      <c r="CF183" s="50">
        <v>24.583333333333336</v>
      </c>
      <c r="CG183" s="37">
        <v>92.777777777777771</v>
      </c>
      <c r="CH183" s="37">
        <v>11.666666666666666</v>
      </c>
      <c r="CI183" s="37">
        <v>104.44444444444444</v>
      </c>
      <c r="CJ183" s="5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</row>
    <row r="184" spans="1:133" x14ac:dyDescent="0.65">
      <c r="A184" s="18"/>
      <c r="B184" s="18" t="s">
        <v>209</v>
      </c>
      <c r="C184" s="37"/>
      <c r="D184" s="37"/>
      <c r="E184" s="37"/>
      <c r="F184" s="37"/>
      <c r="G184" s="37">
        <v>0</v>
      </c>
      <c r="H184" s="37"/>
      <c r="I184" s="37"/>
      <c r="J184" s="37"/>
      <c r="K184" s="37"/>
      <c r="L184" s="37">
        <v>0</v>
      </c>
      <c r="M184" s="38"/>
      <c r="N184" s="38"/>
      <c r="O184" s="38"/>
      <c r="P184" s="38"/>
      <c r="Q184" s="38">
        <v>0</v>
      </c>
      <c r="R184" s="38"/>
      <c r="S184" s="38"/>
      <c r="T184" s="38"/>
      <c r="U184" s="38"/>
      <c r="V184" s="37">
        <v>0</v>
      </c>
      <c r="W184" s="37"/>
      <c r="X184" s="37"/>
      <c r="Y184" s="37"/>
      <c r="Z184" s="37"/>
      <c r="AA184" s="37">
        <v>0</v>
      </c>
      <c r="AB184" s="37"/>
      <c r="AC184" s="37"/>
      <c r="AD184" s="37"/>
      <c r="AE184" s="37"/>
      <c r="AF184" s="37">
        <v>0</v>
      </c>
      <c r="AG184" s="37"/>
      <c r="AH184" s="37"/>
      <c r="AI184" s="50">
        <v>0</v>
      </c>
      <c r="AJ184" s="37">
        <v>4.7777777777777777</v>
      </c>
      <c r="AK184" s="37"/>
      <c r="AL184" s="37"/>
      <c r="AM184" s="37"/>
      <c r="AN184" s="37">
        <v>4.7777777777777777</v>
      </c>
      <c r="AO184" s="37"/>
      <c r="AP184" s="37"/>
      <c r="AQ184" s="37"/>
      <c r="AR184" s="37"/>
      <c r="AS184" s="37">
        <v>0</v>
      </c>
      <c r="AT184" s="65">
        <v>3.1666666666666665</v>
      </c>
      <c r="AU184" s="37"/>
      <c r="AV184" s="37"/>
      <c r="AW184" s="37"/>
      <c r="AX184" s="37">
        <v>3.1666666666666665</v>
      </c>
      <c r="AY184" s="37"/>
      <c r="AZ184" s="37"/>
      <c r="BA184" s="37"/>
      <c r="BB184" s="37"/>
      <c r="BC184" s="37">
        <v>0</v>
      </c>
      <c r="BD184" s="37">
        <v>2.7777777777777777</v>
      </c>
      <c r="BE184" s="37"/>
      <c r="BF184" s="37"/>
      <c r="BG184" s="37"/>
      <c r="BH184" s="37">
        <v>2.7777777777777777</v>
      </c>
      <c r="BI184" s="37"/>
      <c r="BJ184" s="37"/>
      <c r="BK184" s="37"/>
      <c r="BL184" s="37"/>
      <c r="BM184" s="37">
        <v>0</v>
      </c>
      <c r="BN184" s="37"/>
      <c r="BO184" s="37"/>
      <c r="BP184" s="50">
        <v>5.3611111111111107</v>
      </c>
      <c r="BQ184" s="37"/>
      <c r="BR184" s="37"/>
      <c r="BS184" s="37"/>
      <c r="BT184" s="37"/>
      <c r="BU184" s="37">
        <v>0</v>
      </c>
      <c r="BV184" s="37"/>
      <c r="BW184" s="37"/>
      <c r="BX184" s="37"/>
      <c r="BY184" s="37"/>
      <c r="BZ184" s="37">
        <v>0</v>
      </c>
      <c r="CA184" s="37"/>
      <c r="CB184" s="37"/>
      <c r="CC184" s="37"/>
      <c r="CD184" s="37"/>
      <c r="CE184" s="37">
        <v>0</v>
      </c>
      <c r="CF184" s="50">
        <v>0</v>
      </c>
      <c r="CG184" s="37">
        <v>5.3611111111111107</v>
      </c>
      <c r="CH184" s="37">
        <v>0</v>
      </c>
      <c r="CI184" s="37">
        <v>5.3611111111111107</v>
      </c>
      <c r="CJ184" s="51"/>
    </row>
    <row r="185" spans="1:133" x14ac:dyDescent="0.65">
      <c r="A185" s="18"/>
      <c r="B185" s="18" t="s">
        <v>208</v>
      </c>
      <c r="C185" s="37"/>
      <c r="D185" s="37"/>
      <c r="E185" s="37"/>
      <c r="F185" s="37"/>
      <c r="G185" s="37">
        <v>0</v>
      </c>
      <c r="H185" s="37"/>
      <c r="I185" s="37"/>
      <c r="J185" s="37"/>
      <c r="K185" s="37"/>
      <c r="L185" s="37">
        <v>0</v>
      </c>
      <c r="M185" s="38"/>
      <c r="N185" s="38"/>
      <c r="O185" s="38"/>
      <c r="P185" s="38"/>
      <c r="Q185" s="38">
        <v>0</v>
      </c>
      <c r="R185" s="38"/>
      <c r="S185" s="38"/>
      <c r="T185" s="38"/>
      <c r="U185" s="38"/>
      <c r="V185" s="37">
        <v>0</v>
      </c>
      <c r="W185" s="37"/>
      <c r="X185" s="37"/>
      <c r="Y185" s="37"/>
      <c r="Z185" s="37"/>
      <c r="AA185" s="37">
        <v>0</v>
      </c>
      <c r="AB185" s="37"/>
      <c r="AC185" s="37"/>
      <c r="AD185" s="37"/>
      <c r="AE185" s="37"/>
      <c r="AF185" s="37">
        <v>0</v>
      </c>
      <c r="AG185" s="37"/>
      <c r="AH185" s="37"/>
      <c r="AI185" s="50">
        <v>0</v>
      </c>
      <c r="AJ185" s="37">
        <v>6.5</v>
      </c>
      <c r="AK185" s="37"/>
      <c r="AL185" s="37"/>
      <c r="AM185" s="37"/>
      <c r="AN185" s="37">
        <v>6.5</v>
      </c>
      <c r="AO185" s="37"/>
      <c r="AP185" s="37"/>
      <c r="AQ185" s="37"/>
      <c r="AR185" s="37"/>
      <c r="AS185" s="37">
        <v>0</v>
      </c>
      <c r="AT185" s="65">
        <v>6.666666666666667</v>
      </c>
      <c r="AU185" s="37"/>
      <c r="AV185" s="37"/>
      <c r="AW185" s="37"/>
      <c r="AX185" s="37">
        <v>6.666666666666667</v>
      </c>
      <c r="AY185" s="37"/>
      <c r="AZ185" s="37"/>
      <c r="BA185" s="37"/>
      <c r="BB185" s="37"/>
      <c r="BC185" s="37">
        <v>0</v>
      </c>
      <c r="BD185" s="37">
        <v>2.6666666666666665</v>
      </c>
      <c r="BE185" s="37"/>
      <c r="BF185" s="37"/>
      <c r="BG185" s="37"/>
      <c r="BH185" s="37">
        <v>2.6666666666666665</v>
      </c>
      <c r="BI185" s="37"/>
      <c r="BJ185" s="37"/>
      <c r="BK185" s="37"/>
      <c r="BL185" s="37"/>
      <c r="BM185" s="37">
        <v>0</v>
      </c>
      <c r="BN185" s="37"/>
      <c r="BO185" s="37"/>
      <c r="BP185" s="50">
        <v>7.916666666666667</v>
      </c>
      <c r="BQ185" s="37"/>
      <c r="BR185" s="37"/>
      <c r="BS185" s="37"/>
      <c r="BT185" s="37"/>
      <c r="BU185" s="37">
        <v>0</v>
      </c>
      <c r="BV185" s="37"/>
      <c r="BW185" s="37"/>
      <c r="BX185" s="37"/>
      <c r="BY185" s="37"/>
      <c r="BZ185" s="37">
        <v>0</v>
      </c>
      <c r="CA185" s="37"/>
      <c r="CB185" s="37"/>
      <c r="CC185" s="37"/>
      <c r="CD185" s="37"/>
      <c r="CE185" s="37">
        <v>0</v>
      </c>
      <c r="CF185" s="50">
        <v>0</v>
      </c>
      <c r="CG185" s="37">
        <v>7.916666666666667</v>
      </c>
      <c r="CH185" s="37">
        <v>0</v>
      </c>
      <c r="CI185" s="37">
        <v>7.916666666666667</v>
      </c>
      <c r="CJ185" s="51"/>
    </row>
    <row r="186" spans="1:133" s="35" customFormat="1" x14ac:dyDescent="0.65">
      <c r="A186" s="14"/>
      <c r="B186" s="14" t="s">
        <v>154</v>
      </c>
      <c r="C186" s="36">
        <v>132.83333333333334</v>
      </c>
      <c r="D186" s="36">
        <v>0</v>
      </c>
      <c r="E186" s="36">
        <v>65.666666666666671</v>
      </c>
      <c r="F186" s="36">
        <v>0.33333333333333331</v>
      </c>
      <c r="G186" s="36">
        <v>198.83333333333334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40">
        <v>115.5</v>
      </c>
      <c r="N186" s="40">
        <v>0</v>
      </c>
      <c r="O186" s="40">
        <v>41.666666666666664</v>
      </c>
      <c r="P186" s="40">
        <v>5.666666666666667</v>
      </c>
      <c r="Q186" s="40">
        <v>162.83333333333331</v>
      </c>
      <c r="R186" s="40">
        <v>0</v>
      </c>
      <c r="S186" s="40">
        <v>0</v>
      </c>
      <c r="T186" s="40">
        <v>0</v>
      </c>
      <c r="U186" s="40">
        <v>0</v>
      </c>
      <c r="V186" s="36">
        <v>0</v>
      </c>
      <c r="W186" s="36">
        <v>2.0555555555555554</v>
      </c>
      <c r="X186" s="36">
        <v>0</v>
      </c>
      <c r="Y186" s="36">
        <v>0</v>
      </c>
      <c r="Z186" s="36">
        <v>0</v>
      </c>
      <c r="AA186" s="36">
        <v>2.0555555555555554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49">
        <v>181.86111111111109</v>
      </c>
      <c r="AJ186" s="36">
        <v>9.5</v>
      </c>
      <c r="AK186" s="36">
        <v>0</v>
      </c>
      <c r="AL186" s="36">
        <v>0</v>
      </c>
      <c r="AM186" s="36">
        <v>0.25</v>
      </c>
      <c r="AN186" s="36">
        <v>9.75</v>
      </c>
      <c r="AO186" s="36">
        <v>0</v>
      </c>
      <c r="AP186" s="36">
        <v>0</v>
      </c>
      <c r="AQ186" s="36">
        <v>0</v>
      </c>
      <c r="AR186" s="36">
        <v>0</v>
      </c>
      <c r="AS186" s="36">
        <v>0</v>
      </c>
      <c r="AT186" s="68">
        <v>11.25</v>
      </c>
      <c r="AU186" s="36">
        <v>0</v>
      </c>
      <c r="AV186" s="36">
        <v>0</v>
      </c>
      <c r="AW186" s="36">
        <v>0</v>
      </c>
      <c r="AX186" s="36">
        <v>11.25</v>
      </c>
      <c r="AY186" s="36">
        <v>0</v>
      </c>
      <c r="AZ186" s="36">
        <v>0</v>
      </c>
      <c r="BA186" s="36">
        <v>0</v>
      </c>
      <c r="BB186" s="36">
        <v>0</v>
      </c>
      <c r="BC186" s="36">
        <v>0</v>
      </c>
      <c r="BD186" s="36">
        <v>0</v>
      </c>
      <c r="BE186" s="36">
        <v>0</v>
      </c>
      <c r="BF186" s="36">
        <v>0</v>
      </c>
      <c r="BG186" s="36">
        <v>0</v>
      </c>
      <c r="BH186" s="36">
        <v>0</v>
      </c>
      <c r="BI186" s="36">
        <v>0</v>
      </c>
      <c r="BJ186" s="36">
        <v>0</v>
      </c>
      <c r="BK186" s="36">
        <v>0</v>
      </c>
      <c r="BL186" s="36">
        <v>0</v>
      </c>
      <c r="BM186" s="36">
        <v>0</v>
      </c>
      <c r="BN186" s="36">
        <v>0</v>
      </c>
      <c r="BO186" s="36">
        <v>0</v>
      </c>
      <c r="BP186" s="49">
        <v>10.5</v>
      </c>
      <c r="BQ186" s="36">
        <v>0</v>
      </c>
      <c r="BR186" s="36">
        <v>0</v>
      </c>
      <c r="BS186" s="36">
        <v>0</v>
      </c>
      <c r="BT186" s="36">
        <v>0</v>
      </c>
      <c r="BU186" s="36">
        <v>0</v>
      </c>
      <c r="BV186" s="36">
        <v>0</v>
      </c>
      <c r="BW186" s="36">
        <v>0</v>
      </c>
      <c r="BX186" s="36">
        <v>0</v>
      </c>
      <c r="BY186" s="36">
        <v>0</v>
      </c>
      <c r="BZ186" s="36">
        <v>0</v>
      </c>
      <c r="CA186" s="36">
        <v>0</v>
      </c>
      <c r="CB186" s="36">
        <v>0</v>
      </c>
      <c r="CC186" s="36">
        <v>0</v>
      </c>
      <c r="CD186" s="36">
        <v>0</v>
      </c>
      <c r="CE186" s="36">
        <v>0</v>
      </c>
      <c r="CF186" s="49">
        <v>0</v>
      </c>
      <c r="CG186" s="36">
        <v>192.36111111111109</v>
      </c>
      <c r="CH186" s="36">
        <v>0</v>
      </c>
      <c r="CI186" s="36">
        <v>192.36111111111109</v>
      </c>
      <c r="CJ186" s="51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</row>
    <row r="187" spans="1:133" x14ac:dyDescent="0.65">
      <c r="A187" s="18"/>
      <c r="B187" s="18" t="s">
        <v>210</v>
      </c>
      <c r="C187" s="37">
        <v>132.83333333333334</v>
      </c>
      <c r="D187" s="37"/>
      <c r="E187" s="37">
        <v>65.666666666666671</v>
      </c>
      <c r="F187" s="37">
        <v>0.33333333333333331</v>
      </c>
      <c r="G187" s="37">
        <v>198.83333333333334</v>
      </c>
      <c r="H187" s="37"/>
      <c r="I187" s="37"/>
      <c r="J187" s="37"/>
      <c r="K187" s="37"/>
      <c r="L187" s="37">
        <v>0</v>
      </c>
      <c r="M187" s="38">
        <v>115.5</v>
      </c>
      <c r="N187" s="38"/>
      <c r="O187" s="38">
        <v>41.666666666666664</v>
      </c>
      <c r="P187" s="38">
        <v>5.666666666666667</v>
      </c>
      <c r="Q187" s="38">
        <v>162.83333333333331</v>
      </c>
      <c r="R187" s="38"/>
      <c r="S187" s="38"/>
      <c r="T187" s="38"/>
      <c r="U187" s="38"/>
      <c r="V187" s="37">
        <v>0</v>
      </c>
      <c r="W187" s="37">
        <v>2.0555555555555554</v>
      </c>
      <c r="X187" s="37"/>
      <c r="Y187" s="37"/>
      <c r="Z187" s="37"/>
      <c r="AA187" s="37">
        <v>2.0555555555555554</v>
      </c>
      <c r="AB187" s="37"/>
      <c r="AC187" s="37"/>
      <c r="AD187" s="37"/>
      <c r="AE187" s="37"/>
      <c r="AF187" s="37">
        <v>0</v>
      </c>
      <c r="AG187" s="37"/>
      <c r="AH187" s="37"/>
      <c r="AI187" s="50">
        <v>181.86111111111109</v>
      </c>
      <c r="AJ187" s="37">
        <v>9.5</v>
      </c>
      <c r="AK187" s="37"/>
      <c r="AL187" s="37"/>
      <c r="AM187" s="37">
        <v>0.25</v>
      </c>
      <c r="AN187" s="37">
        <v>9.75</v>
      </c>
      <c r="AO187" s="37"/>
      <c r="AP187" s="37"/>
      <c r="AQ187" s="37"/>
      <c r="AR187" s="37"/>
      <c r="AS187" s="37">
        <v>0</v>
      </c>
      <c r="AT187" s="65">
        <v>11.25</v>
      </c>
      <c r="AU187" s="37"/>
      <c r="AV187" s="37"/>
      <c r="AW187" s="37"/>
      <c r="AX187" s="37">
        <v>11.25</v>
      </c>
      <c r="AY187" s="37"/>
      <c r="AZ187" s="37"/>
      <c r="BA187" s="37"/>
      <c r="BB187" s="37"/>
      <c r="BC187" s="37">
        <v>0</v>
      </c>
      <c r="BD187" s="37"/>
      <c r="BE187" s="37"/>
      <c r="BF187" s="37"/>
      <c r="BG187" s="37"/>
      <c r="BH187" s="37">
        <v>0</v>
      </c>
      <c r="BI187" s="37"/>
      <c r="BJ187" s="37"/>
      <c r="BK187" s="37"/>
      <c r="BL187" s="37"/>
      <c r="BM187" s="37">
        <v>0</v>
      </c>
      <c r="BN187" s="37"/>
      <c r="BO187" s="37"/>
      <c r="BP187" s="50">
        <v>10.5</v>
      </c>
      <c r="BQ187" s="37"/>
      <c r="BR187" s="37"/>
      <c r="BS187" s="37"/>
      <c r="BT187" s="37"/>
      <c r="BU187" s="37">
        <v>0</v>
      </c>
      <c r="BV187" s="37"/>
      <c r="BW187" s="37"/>
      <c r="BX187" s="37"/>
      <c r="BY187" s="37"/>
      <c r="BZ187" s="37">
        <v>0</v>
      </c>
      <c r="CA187" s="37"/>
      <c r="CB187" s="37"/>
      <c r="CC187" s="37"/>
      <c r="CD187" s="37"/>
      <c r="CE187" s="37">
        <v>0</v>
      </c>
      <c r="CF187" s="50">
        <v>0</v>
      </c>
      <c r="CG187" s="37">
        <v>192.36111111111109</v>
      </c>
      <c r="CH187" s="37">
        <v>0</v>
      </c>
      <c r="CI187" s="37">
        <v>192.36111111111109</v>
      </c>
      <c r="CJ187" s="51"/>
    </row>
    <row r="188" spans="1:133" s="35" customFormat="1" x14ac:dyDescent="0.65">
      <c r="A188" s="19"/>
      <c r="B188" s="19" t="s">
        <v>155</v>
      </c>
      <c r="C188" s="36">
        <v>185.11111111111111</v>
      </c>
      <c r="D188" s="36">
        <v>0</v>
      </c>
      <c r="E188" s="36">
        <v>0</v>
      </c>
      <c r="F188" s="36">
        <v>2.5</v>
      </c>
      <c r="G188" s="36">
        <v>187.61111111111111</v>
      </c>
      <c r="H188" s="36">
        <v>0.23076923076923078</v>
      </c>
      <c r="I188" s="36">
        <v>0</v>
      </c>
      <c r="J188" s="36">
        <v>0</v>
      </c>
      <c r="K188" s="36">
        <v>0</v>
      </c>
      <c r="L188" s="36">
        <v>0.23076923076923078</v>
      </c>
      <c r="M188" s="40">
        <v>153.16666666666666</v>
      </c>
      <c r="N188" s="40">
        <v>0</v>
      </c>
      <c r="O188" s="40">
        <v>0</v>
      </c>
      <c r="P188" s="40">
        <v>0</v>
      </c>
      <c r="Q188" s="40">
        <v>153.16666666666666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1.8333333333333333</v>
      </c>
      <c r="X188" s="36">
        <v>0</v>
      </c>
      <c r="Y188" s="36">
        <v>0</v>
      </c>
      <c r="Z188" s="36">
        <v>0</v>
      </c>
      <c r="AA188" s="36">
        <v>1.8333333333333333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49">
        <v>171.38247863247861</v>
      </c>
      <c r="AJ188" s="36">
        <v>7.416666666666667</v>
      </c>
      <c r="AK188" s="36">
        <v>0</v>
      </c>
      <c r="AL188" s="36">
        <v>0</v>
      </c>
      <c r="AM188" s="36">
        <v>0</v>
      </c>
      <c r="AN188" s="36">
        <v>6.666666666666667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8.0833333333333339</v>
      </c>
      <c r="AU188" s="36">
        <v>0</v>
      </c>
      <c r="AV188" s="36">
        <v>0</v>
      </c>
      <c r="AW188" s="36">
        <v>0</v>
      </c>
      <c r="AX188" s="36">
        <v>7</v>
      </c>
      <c r="AY188" s="36">
        <v>0</v>
      </c>
      <c r="AZ188" s="36">
        <v>0</v>
      </c>
      <c r="BA188" s="36">
        <v>0</v>
      </c>
      <c r="BB188" s="36">
        <v>0</v>
      </c>
      <c r="BC188" s="36">
        <v>0</v>
      </c>
      <c r="BD188" s="36">
        <v>0</v>
      </c>
      <c r="BE188" s="36">
        <v>0</v>
      </c>
      <c r="BF188" s="36">
        <v>0</v>
      </c>
      <c r="BG188" s="36">
        <v>0</v>
      </c>
      <c r="BH188" s="36">
        <v>0</v>
      </c>
      <c r="BI188" s="36">
        <v>0</v>
      </c>
      <c r="BJ188" s="36">
        <v>0</v>
      </c>
      <c r="BK188" s="36">
        <v>0</v>
      </c>
      <c r="BL188" s="36">
        <v>0</v>
      </c>
      <c r="BM188" s="36">
        <v>0</v>
      </c>
      <c r="BN188" s="36">
        <v>0</v>
      </c>
      <c r="BO188" s="36">
        <v>0</v>
      </c>
      <c r="BP188" s="49">
        <v>6.8333333333333339</v>
      </c>
      <c r="BQ188" s="36">
        <v>13.166666666666666</v>
      </c>
      <c r="BR188" s="36">
        <v>0</v>
      </c>
      <c r="BS188" s="36">
        <v>0</v>
      </c>
      <c r="BT188" s="36">
        <v>0</v>
      </c>
      <c r="BU188" s="36">
        <v>13.166666666666666</v>
      </c>
      <c r="BV188" s="36">
        <v>3.8333333333333335</v>
      </c>
      <c r="BW188" s="36">
        <v>0</v>
      </c>
      <c r="BX188" s="36">
        <v>0</v>
      </c>
      <c r="BY188" s="36">
        <v>0</v>
      </c>
      <c r="BZ188" s="36">
        <v>3.8333333333333335</v>
      </c>
      <c r="CA188" s="36">
        <v>0</v>
      </c>
      <c r="CB188" s="36">
        <v>0</v>
      </c>
      <c r="CC188" s="36">
        <v>0</v>
      </c>
      <c r="CD188" s="36">
        <v>0</v>
      </c>
      <c r="CE188" s="36">
        <v>0</v>
      </c>
      <c r="CF188" s="49">
        <v>8.5</v>
      </c>
      <c r="CG188" s="36">
        <v>186.63888888888889</v>
      </c>
      <c r="CH188" s="36">
        <v>7.6923076923076927E-2</v>
      </c>
      <c r="CI188" s="36">
        <v>186.71581196581195</v>
      </c>
      <c r="CJ188" s="51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</row>
    <row r="189" spans="1:133" x14ac:dyDescent="0.65">
      <c r="A189" s="16"/>
      <c r="B189" s="16" t="s">
        <v>156</v>
      </c>
      <c r="C189" s="37">
        <v>185.11111111111111</v>
      </c>
      <c r="D189" s="37"/>
      <c r="E189" s="37"/>
      <c r="F189" s="37">
        <v>2.5</v>
      </c>
      <c r="G189" s="37">
        <v>187.61111111111111</v>
      </c>
      <c r="H189" s="37">
        <v>0.23076923076923078</v>
      </c>
      <c r="I189" s="37"/>
      <c r="J189" s="37"/>
      <c r="K189" s="37"/>
      <c r="L189" s="37">
        <v>0.23076923076923078</v>
      </c>
      <c r="M189" s="38">
        <v>153.16666666666666</v>
      </c>
      <c r="N189" s="38"/>
      <c r="O189" s="38"/>
      <c r="P189" s="38"/>
      <c r="Q189" s="38">
        <v>153.16666666666666</v>
      </c>
      <c r="R189" s="38"/>
      <c r="S189" s="38"/>
      <c r="T189" s="38"/>
      <c r="U189" s="38"/>
      <c r="V189" s="37">
        <v>0</v>
      </c>
      <c r="W189" s="37">
        <v>1.8333333333333333</v>
      </c>
      <c r="X189" s="37"/>
      <c r="Y189" s="37"/>
      <c r="Z189" s="37"/>
      <c r="AA189" s="37">
        <v>1.8333333333333333</v>
      </c>
      <c r="AB189" s="37"/>
      <c r="AC189" s="37"/>
      <c r="AD189" s="37"/>
      <c r="AE189" s="37"/>
      <c r="AF189" s="37">
        <v>0</v>
      </c>
      <c r="AG189" s="37"/>
      <c r="AH189" s="37"/>
      <c r="AI189" s="50">
        <v>171.38247863247861</v>
      </c>
      <c r="AJ189" s="37"/>
      <c r="AK189" s="37"/>
      <c r="AL189" s="37"/>
      <c r="AM189" s="37"/>
      <c r="AN189" s="37">
        <v>0</v>
      </c>
      <c r="AO189" s="37"/>
      <c r="AP189" s="37"/>
      <c r="AQ189" s="37"/>
      <c r="AR189" s="37"/>
      <c r="AS189" s="37">
        <v>0</v>
      </c>
      <c r="AT189" s="65">
        <v>7</v>
      </c>
      <c r="AU189" s="37"/>
      <c r="AV189" s="37"/>
      <c r="AW189" s="37"/>
      <c r="AX189" s="37">
        <v>7</v>
      </c>
      <c r="AY189" s="37"/>
      <c r="AZ189" s="37"/>
      <c r="BA189" s="37"/>
      <c r="BB189" s="37"/>
      <c r="BC189" s="37">
        <v>0</v>
      </c>
      <c r="BD189" s="37"/>
      <c r="BE189" s="37"/>
      <c r="BF189" s="37"/>
      <c r="BG189" s="37"/>
      <c r="BH189" s="37">
        <v>0</v>
      </c>
      <c r="BI189" s="37"/>
      <c r="BJ189" s="37"/>
      <c r="BK189" s="37"/>
      <c r="BL189" s="37"/>
      <c r="BM189" s="37">
        <v>0</v>
      </c>
      <c r="BN189" s="37"/>
      <c r="BO189" s="37"/>
      <c r="BP189" s="50">
        <v>3.5</v>
      </c>
      <c r="BQ189" s="37"/>
      <c r="BR189" s="37"/>
      <c r="BS189" s="37"/>
      <c r="BT189" s="37"/>
      <c r="BU189" s="37">
        <v>0</v>
      </c>
      <c r="BV189" s="37"/>
      <c r="BW189" s="37"/>
      <c r="BX189" s="37"/>
      <c r="BY189" s="37"/>
      <c r="BZ189" s="37">
        <v>0</v>
      </c>
      <c r="CA189" s="37"/>
      <c r="CB189" s="37"/>
      <c r="CC189" s="37"/>
      <c r="CD189" s="37"/>
      <c r="CE189" s="37">
        <v>0</v>
      </c>
      <c r="CF189" s="50">
        <v>0</v>
      </c>
      <c r="CG189" s="37">
        <v>174.80555555555554</v>
      </c>
      <c r="CH189" s="37">
        <v>7.6923076923076927E-2</v>
      </c>
      <c r="CI189" s="37">
        <v>174.88247863247861</v>
      </c>
      <c r="CJ189" s="51"/>
    </row>
    <row r="190" spans="1:133" x14ac:dyDescent="0.65">
      <c r="A190" s="16"/>
      <c r="B190" s="16" t="s">
        <v>157</v>
      </c>
      <c r="C190" s="37"/>
      <c r="D190" s="37"/>
      <c r="E190" s="37"/>
      <c r="F190" s="37"/>
      <c r="G190" s="37">
        <v>0</v>
      </c>
      <c r="H190" s="37"/>
      <c r="I190" s="37"/>
      <c r="J190" s="37"/>
      <c r="K190" s="37"/>
      <c r="L190" s="37">
        <v>0</v>
      </c>
      <c r="M190" s="38"/>
      <c r="N190" s="38"/>
      <c r="O190" s="38"/>
      <c r="P190" s="38"/>
      <c r="Q190" s="38">
        <v>0</v>
      </c>
      <c r="R190" s="38"/>
      <c r="S190" s="38"/>
      <c r="T190" s="38"/>
      <c r="U190" s="38"/>
      <c r="V190" s="37">
        <v>0</v>
      </c>
      <c r="W190" s="37"/>
      <c r="X190" s="37"/>
      <c r="Y190" s="37"/>
      <c r="Z190" s="37"/>
      <c r="AA190" s="37">
        <v>0</v>
      </c>
      <c r="AB190" s="37"/>
      <c r="AC190" s="37"/>
      <c r="AD190" s="37"/>
      <c r="AE190" s="37"/>
      <c r="AF190" s="37">
        <v>0</v>
      </c>
      <c r="AG190" s="37"/>
      <c r="AH190" s="37"/>
      <c r="AI190" s="50">
        <v>0</v>
      </c>
      <c r="AJ190" s="37">
        <v>6.666666666666667</v>
      </c>
      <c r="AK190" s="37"/>
      <c r="AL190" s="37"/>
      <c r="AM190" s="37"/>
      <c r="AN190" s="37">
        <v>6.666666666666667</v>
      </c>
      <c r="AO190" s="37"/>
      <c r="AP190" s="37"/>
      <c r="AQ190" s="37"/>
      <c r="AR190" s="37"/>
      <c r="AS190" s="37">
        <v>0</v>
      </c>
      <c r="AT190" s="65"/>
      <c r="AU190" s="37"/>
      <c r="AV190" s="37"/>
      <c r="AW190" s="37"/>
      <c r="AX190" s="37">
        <v>0</v>
      </c>
      <c r="AY190" s="37"/>
      <c r="AZ190" s="37"/>
      <c r="BA190" s="37"/>
      <c r="BB190" s="37"/>
      <c r="BC190" s="37">
        <v>0</v>
      </c>
      <c r="BD190" s="37"/>
      <c r="BE190" s="37"/>
      <c r="BF190" s="37"/>
      <c r="BG190" s="37"/>
      <c r="BH190" s="37">
        <v>0</v>
      </c>
      <c r="BI190" s="37"/>
      <c r="BJ190" s="37"/>
      <c r="BK190" s="37"/>
      <c r="BL190" s="37"/>
      <c r="BM190" s="37">
        <v>0</v>
      </c>
      <c r="BN190" s="37"/>
      <c r="BO190" s="37"/>
      <c r="BP190" s="50">
        <v>3.3333333333333335</v>
      </c>
      <c r="BQ190" s="37">
        <v>13.166666666666666</v>
      </c>
      <c r="BR190" s="37"/>
      <c r="BS190" s="37"/>
      <c r="BT190" s="37"/>
      <c r="BU190" s="37">
        <v>13.166666666666666</v>
      </c>
      <c r="BV190" s="37">
        <v>3.8333333333333335</v>
      </c>
      <c r="BW190" s="37"/>
      <c r="BX190" s="37"/>
      <c r="BY190" s="37"/>
      <c r="BZ190" s="37">
        <v>3.8333333333333335</v>
      </c>
      <c r="CA190" s="37"/>
      <c r="CB190" s="37"/>
      <c r="CC190" s="37"/>
      <c r="CD190" s="37"/>
      <c r="CE190" s="37">
        <v>0</v>
      </c>
      <c r="CF190" s="50">
        <v>8.5</v>
      </c>
      <c r="CG190" s="37">
        <v>11.833333333333332</v>
      </c>
      <c r="CH190" s="37">
        <v>0</v>
      </c>
      <c r="CI190" s="37">
        <v>11.833333333333332</v>
      </c>
      <c r="CJ190" s="51"/>
    </row>
    <row r="191" spans="1:133" x14ac:dyDescent="0.65">
      <c r="A191" s="16"/>
      <c r="B191" s="16" t="s">
        <v>251</v>
      </c>
      <c r="C191" s="37"/>
      <c r="D191" s="37"/>
      <c r="E191" s="37"/>
      <c r="F191" s="37"/>
      <c r="G191" s="37"/>
      <c r="H191" s="37"/>
      <c r="I191" s="37"/>
      <c r="J191" s="37"/>
      <c r="K191" s="37"/>
      <c r="L191" s="37">
        <v>0</v>
      </c>
      <c r="M191" s="38"/>
      <c r="N191" s="38"/>
      <c r="O191" s="38"/>
      <c r="P191" s="38"/>
      <c r="Q191" s="38">
        <v>0</v>
      </c>
      <c r="R191" s="38"/>
      <c r="S191" s="38"/>
      <c r="T191" s="38"/>
      <c r="U191" s="38"/>
      <c r="V191" s="37">
        <v>0</v>
      </c>
      <c r="W191" s="37"/>
      <c r="X191" s="37"/>
      <c r="Y191" s="37"/>
      <c r="Z191" s="37"/>
      <c r="AA191" s="37">
        <v>0</v>
      </c>
      <c r="AB191" s="37"/>
      <c r="AC191" s="37"/>
      <c r="AD191" s="37"/>
      <c r="AE191" s="37"/>
      <c r="AF191" s="37">
        <v>0</v>
      </c>
      <c r="AG191" s="37"/>
      <c r="AH191" s="37"/>
      <c r="AI191" s="50">
        <v>0</v>
      </c>
      <c r="AJ191" s="37">
        <v>0.75</v>
      </c>
      <c r="AK191" s="37"/>
      <c r="AL191" s="37"/>
      <c r="AM191" s="37"/>
      <c r="AN191" s="37">
        <v>0.75</v>
      </c>
      <c r="AO191" s="37"/>
      <c r="AP191" s="37"/>
      <c r="AQ191" s="37"/>
      <c r="AR191" s="37"/>
      <c r="AS191" s="37">
        <v>0</v>
      </c>
      <c r="AT191" s="65">
        <v>1.0833333333333333</v>
      </c>
      <c r="AU191" s="37"/>
      <c r="AV191" s="37"/>
      <c r="AW191" s="37"/>
      <c r="AX191" s="37">
        <v>1.0833333333333333</v>
      </c>
      <c r="AY191" s="37"/>
      <c r="AZ191" s="37"/>
      <c r="BA191" s="37"/>
      <c r="BB191" s="37"/>
      <c r="BC191" s="37">
        <v>0</v>
      </c>
      <c r="BD191" s="37"/>
      <c r="BE191" s="37"/>
      <c r="BF191" s="37"/>
      <c r="BG191" s="37"/>
      <c r="BH191" s="37">
        <v>0</v>
      </c>
      <c r="BI191" s="37"/>
      <c r="BJ191" s="37"/>
      <c r="BK191" s="37"/>
      <c r="BL191" s="37"/>
      <c r="BM191" s="37">
        <v>0</v>
      </c>
      <c r="BN191" s="37"/>
      <c r="BO191" s="37"/>
      <c r="BP191" s="50">
        <v>0.91666666666666663</v>
      </c>
      <c r="BQ191" s="37"/>
      <c r="BR191" s="37"/>
      <c r="BS191" s="37"/>
      <c r="BT191" s="37"/>
      <c r="BU191" s="37">
        <v>0</v>
      </c>
      <c r="BV191" s="37"/>
      <c r="BW191" s="37"/>
      <c r="BX191" s="37"/>
      <c r="BY191" s="37"/>
      <c r="BZ191" s="37">
        <v>0</v>
      </c>
      <c r="CA191" s="37"/>
      <c r="CB191" s="37"/>
      <c r="CC191" s="37"/>
      <c r="CD191" s="37"/>
      <c r="CE191" s="37">
        <v>0</v>
      </c>
      <c r="CF191" s="50">
        <v>0</v>
      </c>
      <c r="CG191" s="37">
        <v>0.91666666666666663</v>
      </c>
      <c r="CH191" s="37">
        <v>0</v>
      </c>
      <c r="CI191" s="37">
        <v>0.91666666666666663</v>
      </c>
      <c r="CJ191" s="51"/>
    </row>
    <row r="192" spans="1:133" s="35" customFormat="1" x14ac:dyDescent="0.65">
      <c r="A192" s="14" t="s">
        <v>158</v>
      </c>
      <c r="B192" s="14"/>
      <c r="C192" s="36">
        <v>508.11111111111109</v>
      </c>
      <c r="D192" s="36">
        <v>4</v>
      </c>
      <c r="E192" s="36">
        <v>120.94444444444446</v>
      </c>
      <c r="F192" s="36">
        <v>87</v>
      </c>
      <c r="G192" s="36">
        <v>720.05555555555554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40">
        <v>490.50000000000006</v>
      </c>
      <c r="N192" s="40">
        <v>14</v>
      </c>
      <c r="O192" s="40">
        <v>166.55555555555554</v>
      </c>
      <c r="P192" s="40">
        <v>69.5</v>
      </c>
      <c r="Q192" s="40">
        <v>740.55555555555554</v>
      </c>
      <c r="R192" s="40">
        <v>0</v>
      </c>
      <c r="S192" s="40">
        <v>0</v>
      </c>
      <c r="T192" s="40">
        <v>0</v>
      </c>
      <c r="U192" s="40">
        <v>0</v>
      </c>
      <c r="V192" s="36">
        <v>0</v>
      </c>
      <c r="W192" s="36">
        <v>0.5</v>
      </c>
      <c r="X192" s="36">
        <v>0</v>
      </c>
      <c r="Y192" s="36">
        <v>0</v>
      </c>
      <c r="Z192" s="36">
        <v>0</v>
      </c>
      <c r="AA192" s="36">
        <v>0.5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0</v>
      </c>
      <c r="AI192" s="49">
        <v>730.55555555555566</v>
      </c>
      <c r="AJ192" s="36">
        <v>74.166666666666657</v>
      </c>
      <c r="AK192" s="36">
        <v>0</v>
      </c>
      <c r="AL192" s="36">
        <v>3</v>
      </c>
      <c r="AM192" s="36">
        <v>0</v>
      </c>
      <c r="AN192" s="36">
        <v>77.166666666666657</v>
      </c>
      <c r="AO192" s="36">
        <v>106.55555555555556</v>
      </c>
      <c r="AP192" s="36">
        <v>0</v>
      </c>
      <c r="AQ192" s="36">
        <v>12</v>
      </c>
      <c r="AR192" s="36">
        <v>0</v>
      </c>
      <c r="AS192" s="36">
        <v>118.55555555555556</v>
      </c>
      <c r="AT192" s="68">
        <v>59.333333333333343</v>
      </c>
      <c r="AU192" s="36">
        <v>0</v>
      </c>
      <c r="AV192" s="36">
        <v>0</v>
      </c>
      <c r="AW192" s="36">
        <v>0</v>
      </c>
      <c r="AX192" s="36">
        <v>59.333333333333343</v>
      </c>
      <c r="AY192" s="36">
        <v>99.666666666666671</v>
      </c>
      <c r="AZ192" s="36">
        <v>0</v>
      </c>
      <c r="BA192" s="36">
        <v>3.6666666666666665</v>
      </c>
      <c r="BB192" s="36">
        <v>0</v>
      </c>
      <c r="BC192" s="36">
        <v>103.33333333333333</v>
      </c>
      <c r="BD192" s="36">
        <v>18.25</v>
      </c>
      <c r="BE192" s="36">
        <v>0</v>
      </c>
      <c r="BF192" s="36">
        <v>0</v>
      </c>
      <c r="BG192" s="36">
        <v>0</v>
      </c>
      <c r="BH192" s="36">
        <v>18.25</v>
      </c>
      <c r="BI192" s="36">
        <v>64</v>
      </c>
      <c r="BJ192" s="36">
        <v>0</v>
      </c>
      <c r="BK192" s="36">
        <v>0</v>
      </c>
      <c r="BL192" s="36">
        <v>0</v>
      </c>
      <c r="BM192" s="36">
        <v>64</v>
      </c>
      <c r="BN192" s="36">
        <v>0</v>
      </c>
      <c r="BO192" s="36">
        <v>0</v>
      </c>
      <c r="BP192" s="49">
        <v>172.6712962962963</v>
      </c>
      <c r="BQ192" s="36">
        <v>89.666666666666671</v>
      </c>
      <c r="BR192" s="36">
        <v>0</v>
      </c>
      <c r="BS192" s="36">
        <v>6</v>
      </c>
      <c r="BT192" s="36">
        <v>0</v>
      </c>
      <c r="BU192" s="36">
        <v>95.666666666666657</v>
      </c>
      <c r="BV192" s="36">
        <v>86.916666666666657</v>
      </c>
      <c r="BW192" s="36">
        <v>0</v>
      </c>
      <c r="BX192" s="36">
        <v>1</v>
      </c>
      <c r="BY192" s="36">
        <v>0</v>
      </c>
      <c r="BZ192" s="36">
        <v>87.916666666666671</v>
      </c>
      <c r="CA192" s="36">
        <v>2.9166666666666665</v>
      </c>
      <c r="CB192" s="36">
        <v>0</v>
      </c>
      <c r="CC192" s="36">
        <v>0</v>
      </c>
      <c r="CD192" s="36">
        <v>0</v>
      </c>
      <c r="CE192" s="36">
        <v>2.9166666666666665</v>
      </c>
      <c r="CF192" s="49">
        <v>93.25</v>
      </c>
      <c r="CG192" s="36">
        <v>901.18055555555554</v>
      </c>
      <c r="CH192" s="36">
        <v>95.296296296296305</v>
      </c>
      <c r="CI192" s="36">
        <v>996.47685185185185</v>
      </c>
      <c r="CJ192" s="51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</row>
    <row r="193" spans="1:133" s="35" customFormat="1" x14ac:dyDescent="0.65">
      <c r="A193" s="19"/>
      <c r="B193" s="19" t="s">
        <v>159</v>
      </c>
      <c r="C193" s="36">
        <v>347.49999999999994</v>
      </c>
      <c r="D193" s="36">
        <v>0</v>
      </c>
      <c r="E193" s="36">
        <v>55.777777777777779</v>
      </c>
      <c r="F193" s="36">
        <v>13.666666666666666</v>
      </c>
      <c r="G193" s="36">
        <v>416.9444444444444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40">
        <v>326</v>
      </c>
      <c r="N193" s="40">
        <v>0</v>
      </c>
      <c r="O193" s="40">
        <v>78.222222222222229</v>
      </c>
      <c r="P193" s="40">
        <v>22.166666666666668</v>
      </c>
      <c r="Q193" s="40">
        <v>426.38888888888891</v>
      </c>
      <c r="R193" s="40">
        <v>0</v>
      </c>
      <c r="S193" s="40">
        <v>0</v>
      </c>
      <c r="T193" s="40">
        <v>0</v>
      </c>
      <c r="U193" s="40">
        <v>0</v>
      </c>
      <c r="V193" s="36">
        <v>0</v>
      </c>
      <c r="W193" s="36">
        <v>0.5</v>
      </c>
      <c r="X193" s="36">
        <v>0</v>
      </c>
      <c r="Y193" s="36">
        <v>0</v>
      </c>
      <c r="Z193" s="36">
        <v>0</v>
      </c>
      <c r="AA193" s="36">
        <v>0.5</v>
      </c>
      <c r="AB193" s="36">
        <v>0</v>
      </c>
      <c r="AC193" s="36">
        <v>0</v>
      </c>
      <c r="AD193" s="36">
        <v>0</v>
      </c>
      <c r="AE193" s="36">
        <v>0</v>
      </c>
      <c r="AF193" s="36">
        <v>0</v>
      </c>
      <c r="AG193" s="36">
        <v>0</v>
      </c>
      <c r="AH193" s="36">
        <v>0</v>
      </c>
      <c r="AI193" s="49">
        <v>421.91666666666669</v>
      </c>
      <c r="AJ193" s="36">
        <v>47.25</v>
      </c>
      <c r="AK193" s="36">
        <v>0</v>
      </c>
      <c r="AL193" s="36">
        <v>3</v>
      </c>
      <c r="AM193" s="36">
        <v>0</v>
      </c>
      <c r="AN193" s="36">
        <v>50.25</v>
      </c>
      <c r="AO193" s="36">
        <v>83.888888888888886</v>
      </c>
      <c r="AP193" s="36">
        <v>0</v>
      </c>
      <c r="AQ193" s="36">
        <v>12</v>
      </c>
      <c r="AR193" s="36">
        <v>0</v>
      </c>
      <c r="AS193" s="36">
        <v>95.888888888888886</v>
      </c>
      <c r="AT193" s="68">
        <v>39.250000000000007</v>
      </c>
      <c r="AU193" s="36">
        <v>0</v>
      </c>
      <c r="AV193" s="36">
        <v>0</v>
      </c>
      <c r="AW193" s="36">
        <v>0</v>
      </c>
      <c r="AX193" s="36">
        <v>39.250000000000007</v>
      </c>
      <c r="AY193" s="36">
        <v>72</v>
      </c>
      <c r="AZ193" s="36">
        <v>0</v>
      </c>
      <c r="BA193" s="36">
        <v>3.6666666666666665</v>
      </c>
      <c r="BB193" s="36">
        <v>0</v>
      </c>
      <c r="BC193" s="36">
        <v>75.666666666666657</v>
      </c>
      <c r="BD193" s="36">
        <v>18.25</v>
      </c>
      <c r="BE193" s="36">
        <v>0</v>
      </c>
      <c r="BF193" s="36">
        <v>0</v>
      </c>
      <c r="BG193" s="36">
        <v>0</v>
      </c>
      <c r="BH193" s="36">
        <v>18.25</v>
      </c>
      <c r="BI193" s="36">
        <v>51.222222222222221</v>
      </c>
      <c r="BJ193" s="36">
        <v>0</v>
      </c>
      <c r="BK193" s="36">
        <v>0</v>
      </c>
      <c r="BL193" s="36">
        <v>0</v>
      </c>
      <c r="BM193" s="36">
        <v>51.222222222222221</v>
      </c>
      <c r="BN193" s="36">
        <v>0</v>
      </c>
      <c r="BO193" s="36">
        <v>0</v>
      </c>
      <c r="BP193" s="49">
        <v>128.13425925925927</v>
      </c>
      <c r="BQ193" s="36">
        <v>31.833333333333336</v>
      </c>
      <c r="BR193" s="36">
        <v>0</v>
      </c>
      <c r="BS193" s="36">
        <v>6</v>
      </c>
      <c r="BT193" s="36">
        <v>0</v>
      </c>
      <c r="BU193" s="36">
        <v>37.833333333333329</v>
      </c>
      <c r="BV193" s="36">
        <v>28.583333333333332</v>
      </c>
      <c r="BW193" s="36">
        <v>0</v>
      </c>
      <c r="BX193" s="36">
        <v>1</v>
      </c>
      <c r="BY193" s="36">
        <v>0</v>
      </c>
      <c r="BZ193" s="36">
        <v>29.583333333333336</v>
      </c>
      <c r="CA193" s="36">
        <v>0</v>
      </c>
      <c r="CB193" s="36">
        <v>0</v>
      </c>
      <c r="CC193" s="36">
        <v>0</v>
      </c>
      <c r="CD193" s="36">
        <v>0</v>
      </c>
      <c r="CE193" s="36">
        <v>0</v>
      </c>
      <c r="CF193" s="49">
        <v>33.708333333333329</v>
      </c>
      <c r="CG193" s="36">
        <v>509.49999999999994</v>
      </c>
      <c r="CH193" s="36">
        <v>74.259259259259267</v>
      </c>
      <c r="CI193" s="36">
        <v>583.75925925925924</v>
      </c>
      <c r="CJ193" s="51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</row>
    <row r="194" spans="1:133" s="32" customFormat="1" x14ac:dyDescent="0.65">
      <c r="A194" s="16"/>
      <c r="B194" s="16" t="s">
        <v>229</v>
      </c>
      <c r="C194" s="37"/>
      <c r="D194" s="37"/>
      <c r="E194" s="37">
        <v>55.777777777777779</v>
      </c>
      <c r="F194" s="37">
        <v>13.666666666666666</v>
      </c>
      <c r="G194" s="37">
        <v>69.444444444444443</v>
      </c>
      <c r="H194" s="37"/>
      <c r="I194" s="37"/>
      <c r="J194" s="37"/>
      <c r="K194" s="37"/>
      <c r="L194" s="37">
        <v>0</v>
      </c>
      <c r="M194" s="38"/>
      <c r="N194" s="38"/>
      <c r="O194" s="38">
        <v>78.222222222222229</v>
      </c>
      <c r="P194" s="38">
        <v>22.166666666666668</v>
      </c>
      <c r="Q194" s="38">
        <v>100.3888888888889</v>
      </c>
      <c r="R194" s="38"/>
      <c r="S194" s="38"/>
      <c r="T194" s="38"/>
      <c r="U194" s="38"/>
      <c r="V194" s="37">
        <v>0</v>
      </c>
      <c r="W194" s="37"/>
      <c r="X194" s="37"/>
      <c r="Y194" s="37"/>
      <c r="Z194" s="37"/>
      <c r="AA194" s="37">
        <v>0</v>
      </c>
      <c r="AB194" s="37"/>
      <c r="AC194" s="37"/>
      <c r="AD194" s="37"/>
      <c r="AE194" s="37"/>
      <c r="AF194" s="37">
        <v>0</v>
      </c>
      <c r="AG194" s="37"/>
      <c r="AH194" s="37"/>
      <c r="AI194" s="50">
        <v>84.916666666666671</v>
      </c>
      <c r="AJ194" s="37"/>
      <c r="AK194" s="37"/>
      <c r="AL194" s="37">
        <v>3</v>
      </c>
      <c r="AM194" s="37"/>
      <c r="AN194" s="37">
        <v>3</v>
      </c>
      <c r="AO194" s="37"/>
      <c r="AP194" s="37"/>
      <c r="AQ194" s="37">
        <v>12</v>
      </c>
      <c r="AR194" s="37"/>
      <c r="AS194" s="37">
        <v>12</v>
      </c>
      <c r="AT194" s="65"/>
      <c r="AU194" s="37"/>
      <c r="AV194" s="37"/>
      <c r="AW194" s="37"/>
      <c r="AX194" s="37">
        <v>0</v>
      </c>
      <c r="AY194" s="37"/>
      <c r="AZ194" s="37"/>
      <c r="BA194" s="37"/>
      <c r="BB194" s="37"/>
      <c r="BC194" s="37">
        <v>0</v>
      </c>
      <c r="BD194" s="37"/>
      <c r="BE194" s="37"/>
      <c r="BF194" s="37"/>
      <c r="BG194" s="37"/>
      <c r="BH194" s="37">
        <v>0</v>
      </c>
      <c r="BI194" s="37"/>
      <c r="BJ194" s="37"/>
      <c r="BK194" s="37"/>
      <c r="BL194" s="37"/>
      <c r="BM194" s="37">
        <v>0</v>
      </c>
      <c r="BN194" s="37"/>
      <c r="BO194" s="37"/>
      <c r="BP194" s="50">
        <v>5.5</v>
      </c>
      <c r="BQ194" s="37"/>
      <c r="BR194" s="37"/>
      <c r="BS194" s="37">
        <v>6</v>
      </c>
      <c r="BT194" s="37"/>
      <c r="BU194" s="37">
        <v>6</v>
      </c>
      <c r="BV194" s="37">
        <v>0.83333333333333337</v>
      </c>
      <c r="BW194" s="37"/>
      <c r="BX194" s="37">
        <v>1</v>
      </c>
      <c r="BY194" s="37"/>
      <c r="BZ194" s="37">
        <v>1.8333333333333335</v>
      </c>
      <c r="CA194" s="37"/>
      <c r="CB194" s="37"/>
      <c r="CC194" s="37"/>
      <c r="CD194" s="37"/>
      <c r="CE194" s="37">
        <v>0</v>
      </c>
      <c r="CF194" s="50">
        <v>3.916666666666667</v>
      </c>
      <c r="CG194" s="37">
        <v>90.333333333333343</v>
      </c>
      <c r="CH194" s="37">
        <v>4</v>
      </c>
      <c r="CI194" s="37">
        <v>94.333333333333343</v>
      </c>
      <c r="CJ194" s="5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</row>
    <row r="195" spans="1:133" x14ac:dyDescent="0.65">
      <c r="A195" s="18"/>
      <c r="B195" s="18" t="s">
        <v>39</v>
      </c>
      <c r="C195" s="37">
        <v>52.333333333333336</v>
      </c>
      <c r="D195" s="37"/>
      <c r="E195" s="37"/>
      <c r="F195" s="37"/>
      <c r="G195" s="37">
        <v>52.333333333333336</v>
      </c>
      <c r="H195" s="37"/>
      <c r="I195" s="37"/>
      <c r="J195" s="37"/>
      <c r="K195" s="37"/>
      <c r="L195" s="37">
        <v>0</v>
      </c>
      <c r="M195" s="38">
        <v>43</v>
      </c>
      <c r="N195" s="38"/>
      <c r="O195" s="38"/>
      <c r="P195" s="38"/>
      <c r="Q195" s="38">
        <v>43</v>
      </c>
      <c r="R195" s="38"/>
      <c r="S195" s="38"/>
      <c r="T195" s="38"/>
      <c r="U195" s="38"/>
      <c r="V195" s="37">
        <v>0</v>
      </c>
      <c r="W195" s="37"/>
      <c r="X195" s="37"/>
      <c r="Y195" s="37"/>
      <c r="Z195" s="37"/>
      <c r="AA195" s="37">
        <v>0</v>
      </c>
      <c r="AB195" s="37"/>
      <c r="AC195" s="37"/>
      <c r="AD195" s="37"/>
      <c r="AE195" s="37"/>
      <c r="AF195" s="37">
        <v>0</v>
      </c>
      <c r="AG195" s="37"/>
      <c r="AH195" s="37"/>
      <c r="AI195" s="50">
        <v>47.666666666666671</v>
      </c>
      <c r="AJ195" s="37">
        <v>2</v>
      </c>
      <c r="AK195" s="37"/>
      <c r="AL195" s="37"/>
      <c r="AM195" s="37"/>
      <c r="AN195" s="37">
        <v>2</v>
      </c>
      <c r="AO195" s="37"/>
      <c r="AP195" s="37"/>
      <c r="AQ195" s="37"/>
      <c r="AR195" s="37"/>
      <c r="AS195" s="37">
        <v>0</v>
      </c>
      <c r="AT195" s="65">
        <v>1.6666666666666667</v>
      </c>
      <c r="AU195" s="37"/>
      <c r="AV195" s="37"/>
      <c r="AW195" s="37"/>
      <c r="AX195" s="37">
        <v>1.6666666666666667</v>
      </c>
      <c r="AY195" s="37"/>
      <c r="AZ195" s="37"/>
      <c r="BA195" s="37"/>
      <c r="BB195" s="37"/>
      <c r="BC195" s="37">
        <v>0</v>
      </c>
      <c r="BD195" s="37"/>
      <c r="BE195" s="37"/>
      <c r="BF195" s="37"/>
      <c r="BG195" s="37"/>
      <c r="BH195" s="37">
        <v>0</v>
      </c>
      <c r="BI195" s="37"/>
      <c r="BJ195" s="37"/>
      <c r="BK195" s="37"/>
      <c r="BL195" s="37"/>
      <c r="BM195" s="37">
        <v>0</v>
      </c>
      <c r="BN195" s="37"/>
      <c r="BO195" s="37"/>
      <c r="BP195" s="50">
        <v>1.8333333333333335</v>
      </c>
      <c r="BQ195" s="37"/>
      <c r="BR195" s="37"/>
      <c r="BS195" s="37"/>
      <c r="BT195" s="37"/>
      <c r="BU195" s="37">
        <v>0</v>
      </c>
      <c r="BV195" s="37"/>
      <c r="BW195" s="37"/>
      <c r="BX195" s="37"/>
      <c r="BY195" s="37"/>
      <c r="BZ195" s="37">
        <v>0</v>
      </c>
      <c r="CA195" s="37"/>
      <c r="CB195" s="37"/>
      <c r="CC195" s="37"/>
      <c r="CD195" s="37"/>
      <c r="CE195" s="37">
        <v>0</v>
      </c>
      <c r="CF195" s="50">
        <v>0</v>
      </c>
      <c r="CG195" s="37">
        <v>49.500000000000007</v>
      </c>
      <c r="CH195" s="37">
        <v>0</v>
      </c>
      <c r="CI195" s="37">
        <v>49.500000000000007</v>
      </c>
      <c r="CJ195" s="51"/>
    </row>
    <row r="196" spans="1:133" x14ac:dyDescent="0.65">
      <c r="A196" s="18"/>
      <c r="B196" s="18" t="s">
        <v>32</v>
      </c>
      <c r="C196" s="37">
        <v>38.666666666666664</v>
      </c>
      <c r="D196" s="37"/>
      <c r="E196" s="37"/>
      <c r="F196" s="37"/>
      <c r="G196" s="37">
        <v>38.666666666666664</v>
      </c>
      <c r="H196" s="37"/>
      <c r="I196" s="37"/>
      <c r="J196" s="37"/>
      <c r="K196" s="37"/>
      <c r="L196" s="37">
        <v>0</v>
      </c>
      <c r="M196" s="38">
        <v>43.055555555555557</v>
      </c>
      <c r="N196" s="38"/>
      <c r="O196" s="38"/>
      <c r="P196" s="38"/>
      <c r="Q196" s="38">
        <v>43.055555555555557</v>
      </c>
      <c r="R196" s="38"/>
      <c r="S196" s="38"/>
      <c r="T196" s="38"/>
      <c r="U196" s="38"/>
      <c r="V196" s="37">
        <v>0</v>
      </c>
      <c r="W196" s="37"/>
      <c r="X196" s="37"/>
      <c r="Y196" s="37"/>
      <c r="Z196" s="37"/>
      <c r="AA196" s="37">
        <v>0</v>
      </c>
      <c r="AB196" s="37"/>
      <c r="AC196" s="37"/>
      <c r="AD196" s="37"/>
      <c r="AE196" s="37"/>
      <c r="AF196" s="37">
        <v>0</v>
      </c>
      <c r="AG196" s="37"/>
      <c r="AH196" s="37"/>
      <c r="AI196" s="50">
        <v>40.861111111111114</v>
      </c>
      <c r="AJ196" s="37">
        <v>7.75</v>
      </c>
      <c r="AK196" s="37"/>
      <c r="AL196" s="37"/>
      <c r="AM196" s="37"/>
      <c r="AN196" s="37">
        <v>7.75</v>
      </c>
      <c r="AO196" s="37"/>
      <c r="AP196" s="37"/>
      <c r="AQ196" s="37"/>
      <c r="AR196" s="37"/>
      <c r="AS196" s="37">
        <v>0</v>
      </c>
      <c r="AT196" s="65">
        <v>6.416666666666667</v>
      </c>
      <c r="AU196" s="37"/>
      <c r="AV196" s="37"/>
      <c r="AW196" s="37"/>
      <c r="AX196" s="37">
        <v>6.416666666666667</v>
      </c>
      <c r="AY196" s="37"/>
      <c r="AZ196" s="37"/>
      <c r="BA196" s="37"/>
      <c r="BB196" s="37"/>
      <c r="BC196" s="37">
        <v>0</v>
      </c>
      <c r="BD196" s="37"/>
      <c r="BE196" s="37"/>
      <c r="BF196" s="37"/>
      <c r="BG196" s="37"/>
      <c r="BH196" s="37">
        <v>0</v>
      </c>
      <c r="BI196" s="37"/>
      <c r="BJ196" s="37"/>
      <c r="BK196" s="37"/>
      <c r="BL196" s="37"/>
      <c r="BM196" s="37">
        <v>0</v>
      </c>
      <c r="BN196" s="37"/>
      <c r="BO196" s="37"/>
      <c r="BP196" s="50">
        <v>7.0833333333333339</v>
      </c>
      <c r="BQ196" s="37"/>
      <c r="BR196" s="37"/>
      <c r="BS196" s="37"/>
      <c r="BT196" s="37"/>
      <c r="BU196" s="37">
        <v>0</v>
      </c>
      <c r="BV196" s="37"/>
      <c r="BW196" s="37"/>
      <c r="BX196" s="37"/>
      <c r="BY196" s="37"/>
      <c r="BZ196" s="37">
        <v>0</v>
      </c>
      <c r="CA196" s="37"/>
      <c r="CB196" s="37"/>
      <c r="CC196" s="37"/>
      <c r="CD196" s="37"/>
      <c r="CE196" s="37">
        <v>0</v>
      </c>
      <c r="CF196" s="50">
        <v>0</v>
      </c>
      <c r="CG196" s="37">
        <v>47.94444444444445</v>
      </c>
      <c r="CH196" s="37">
        <v>0</v>
      </c>
      <c r="CI196" s="37">
        <v>47.94444444444445</v>
      </c>
      <c r="CJ196" s="51"/>
    </row>
    <row r="197" spans="1:133" x14ac:dyDescent="0.65">
      <c r="A197" s="18"/>
      <c r="B197" s="18" t="s">
        <v>35</v>
      </c>
      <c r="C197" s="37">
        <v>47.166666666666664</v>
      </c>
      <c r="D197" s="37"/>
      <c r="E197" s="37"/>
      <c r="F197" s="37"/>
      <c r="G197" s="37">
        <v>47.166666666666664</v>
      </c>
      <c r="H197" s="37"/>
      <c r="I197" s="37"/>
      <c r="J197" s="37"/>
      <c r="K197" s="37"/>
      <c r="L197" s="37">
        <v>0</v>
      </c>
      <c r="M197" s="38">
        <v>33.555555555555557</v>
      </c>
      <c r="N197" s="38"/>
      <c r="O197" s="38"/>
      <c r="P197" s="38"/>
      <c r="Q197" s="38">
        <v>33.555555555555557</v>
      </c>
      <c r="R197" s="38"/>
      <c r="S197" s="38"/>
      <c r="T197" s="38"/>
      <c r="U197" s="38"/>
      <c r="V197" s="37">
        <v>0</v>
      </c>
      <c r="W197" s="37"/>
      <c r="X197" s="37"/>
      <c r="Y197" s="37"/>
      <c r="Z197" s="37"/>
      <c r="AA197" s="37">
        <v>0</v>
      </c>
      <c r="AB197" s="37"/>
      <c r="AC197" s="37"/>
      <c r="AD197" s="37"/>
      <c r="AE197" s="37"/>
      <c r="AF197" s="37">
        <v>0</v>
      </c>
      <c r="AG197" s="37"/>
      <c r="AH197" s="37"/>
      <c r="AI197" s="50">
        <v>40.361111111111114</v>
      </c>
      <c r="AJ197" s="37">
        <v>2.75</v>
      </c>
      <c r="AK197" s="37"/>
      <c r="AL197" s="37"/>
      <c r="AM197" s="37"/>
      <c r="AN197" s="37">
        <v>2.75</v>
      </c>
      <c r="AO197" s="37"/>
      <c r="AP197" s="37"/>
      <c r="AQ197" s="37"/>
      <c r="AR197" s="37"/>
      <c r="AS197" s="37">
        <v>0</v>
      </c>
      <c r="AT197" s="65">
        <v>2.25</v>
      </c>
      <c r="AU197" s="37"/>
      <c r="AV197" s="37"/>
      <c r="AW197" s="37"/>
      <c r="AX197" s="37">
        <v>2.25</v>
      </c>
      <c r="AY197" s="37"/>
      <c r="AZ197" s="37"/>
      <c r="BA197" s="37"/>
      <c r="BB197" s="37"/>
      <c r="BC197" s="37">
        <v>0</v>
      </c>
      <c r="BD197" s="37"/>
      <c r="BE197" s="37"/>
      <c r="BF197" s="37"/>
      <c r="BG197" s="37"/>
      <c r="BH197" s="37">
        <v>0</v>
      </c>
      <c r="BI197" s="37"/>
      <c r="BJ197" s="37"/>
      <c r="BK197" s="37"/>
      <c r="BL197" s="37"/>
      <c r="BM197" s="37">
        <v>0</v>
      </c>
      <c r="BN197" s="37"/>
      <c r="BO197" s="37"/>
      <c r="BP197" s="50">
        <v>2.5</v>
      </c>
      <c r="BQ197" s="37"/>
      <c r="BR197" s="37"/>
      <c r="BS197" s="37"/>
      <c r="BT197" s="37"/>
      <c r="BU197" s="37">
        <v>0</v>
      </c>
      <c r="BV197" s="37"/>
      <c r="BW197" s="37"/>
      <c r="BX197" s="37"/>
      <c r="BY197" s="37"/>
      <c r="BZ197" s="37">
        <v>0</v>
      </c>
      <c r="CA197" s="37"/>
      <c r="CB197" s="37"/>
      <c r="CC197" s="37"/>
      <c r="CD197" s="37"/>
      <c r="CE197" s="37">
        <v>0</v>
      </c>
      <c r="CF197" s="50">
        <v>0</v>
      </c>
      <c r="CG197" s="37">
        <v>42.861111111111114</v>
      </c>
      <c r="CH197" s="37">
        <v>0</v>
      </c>
      <c r="CI197" s="37">
        <v>42.861111111111114</v>
      </c>
      <c r="CJ197" s="51"/>
    </row>
    <row r="198" spans="1:133" x14ac:dyDescent="0.65">
      <c r="A198" s="18"/>
      <c r="B198" s="18" t="s">
        <v>29</v>
      </c>
      <c r="C198" s="37">
        <v>42.666666666666664</v>
      </c>
      <c r="D198" s="37"/>
      <c r="E198" s="37"/>
      <c r="F198" s="37"/>
      <c r="G198" s="37">
        <v>42.666666666666664</v>
      </c>
      <c r="H198" s="37"/>
      <c r="I198" s="37"/>
      <c r="J198" s="37"/>
      <c r="K198" s="37"/>
      <c r="L198" s="37">
        <v>0</v>
      </c>
      <c r="M198" s="38">
        <v>38.666666666666664</v>
      </c>
      <c r="N198" s="38"/>
      <c r="O198" s="38"/>
      <c r="P198" s="38"/>
      <c r="Q198" s="38">
        <v>38.666666666666664</v>
      </c>
      <c r="R198" s="38"/>
      <c r="S198" s="38"/>
      <c r="T198" s="38"/>
      <c r="U198" s="38"/>
      <c r="V198" s="37">
        <v>0</v>
      </c>
      <c r="W198" s="37"/>
      <c r="X198" s="37"/>
      <c r="Y198" s="37"/>
      <c r="Z198" s="37"/>
      <c r="AA198" s="37">
        <v>0</v>
      </c>
      <c r="AB198" s="37"/>
      <c r="AC198" s="37"/>
      <c r="AD198" s="37"/>
      <c r="AE198" s="37"/>
      <c r="AF198" s="37">
        <v>0</v>
      </c>
      <c r="AG198" s="37"/>
      <c r="AH198" s="37"/>
      <c r="AI198" s="50">
        <v>40.666666666666664</v>
      </c>
      <c r="AJ198" s="37">
        <v>2</v>
      </c>
      <c r="AK198" s="37"/>
      <c r="AL198" s="37"/>
      <c r="AM198" s="37"/>
      <c r="AN198" s="37">
        <v>2</v>
      </c>
      <c r="AO198" s="37"/>
      <c r="AP198" s="37"/>
      <c r="AQ198" s="37"/>
      <c r="AR198" s="37"/>
      <c r="AS198" s="37">
        <v>0</v>
      </c>
      <c r="AT198" s="65">
        <v>1.6666666666666667</v>
      </c>
      <c r="AU198" s="37"/>
      <c r="AV198" s="37"/>
      <c r="AW198" s="37"/>
      <c r="AX198" s="37">
        <v>1.6666666666666667</v>
      </c>
      <c r="AY198" s="37"/>
      <c r="AZ198" s="37"/>
      <c r="BA198" s="37"/>
      <c r="BB198" s="37"/>
      <c r="BC198" s="37">
        <v>0</v>
      </c>
      <c r="BD198" s="37">
        <v>6</v>
      </c>
      <c r="BE198" s="37"/>
      <c r="BF198" s="37"/>
      <c r="BG198" s="37"/>
      <c r="BH198" s="37">
        <v>6</v>
      </c>
      <c r="BI198" s="37">
        <v>4</v>
      </c>
      <c r="BJ198" s="37"/>
      <c r="BK198" s="37"/>
      <c r="BL198" s="37"/>
      <c r="BM198" s="37">
        <v>4</v>
      </c>
      <c r="BN198" s="37"/>
      <c r="BO198" s="37"/>
      <c r="BP198" s="50">
        <v>6.166666666666667</v>
      </c>
      <c r="BQ198" s="37"/>
      <c r="BR198" s="37"/>
      <c r="BS198" s="37"/>
      <c r="BT198" s="37"/>
      <c r="BU198" s="37">
        <v>0</v>
      </c>
      <c r="BV198" s="37"/>
      <c r="BW198" s="37"/>
      <c r="BX198" s="37"/>
      <c r="BY198" s="37"/>
      <c r="BZ198" s="37">
        <v>0</v>
      </c>
      <c r="CA198" s="37"/>
      <c r="CB198" s="37"/>
      <c r="CC198" s="37"/>
      <c r="CD198" s="37"/>
      <c r="CE198" s="37">
        <v>0</v>
      </c>
      <c r="CF198" s="50">
        <v>0</v>
      </c>
      <c r="CG198" s="37">
        <v>45.5</v>
      </c>
      <c r="CH198" s="37">
        <v>1.3333333333333333</v>
      </c>
      <c r="CI198" s="37">
        <v>46.833333333333336</v>
      </c>
      <c r="CJ198" s="51"/>
    </row>
    <row r="199" spans="1:133" x14ac:dyDescent="0.65">
      <c r="A199" s="18"/>
      <c r="B199" s="18" t="s">
        <v>245</v>
      </c>
      <c r="C199" s="37"/>
      <c r="D199" s="37"/>
      <c r="E199" s="37"/>
      <c r="F199" s="37"/>
      <c r="G199" s="37">
        <v>0</v>
      </c>
      <c r="H199" s="37"/>
      <c r="I199" s="37"/>
      <c r="J199" s="37"/>
      <c r="K199" s="37"/>
      <c r="L199" s="37">
        <v>0</v>
      </c>
      <c r="M199" s="38"/>
      <c r="N199" s="38"/>
      <c r="O199" s="38"/>
      <c r="P199" s="38"/>
      <c r="Q199" s="38">
        <v>0</v>
      </c>
      <c r="R199" s="38"/>
      <c r="S199" s="38"/>
      <c r="T199" s="38"/>
      <c r="U199" s="38"/>
      <c r="V199" s="37">
        <v>0</v>
      </c>
      <c r="W199" s="37"/>
      <c r="X199" s="37"/>
      <c r="Y199" s="37"/>
      <c r="Z199" s="37"/>
      <c r="AA199" s="37">
        <v>0</v>
      </c>
      <c r="AB199" s="37"/>
      <c r="AC199" s="37"/>
      <c r="AD199" s="37"/>
      <c r="AE199" s="37"/>
      <c r="AF199" s="37">
        <v>0</v>
      </c>
      <c r="AG199" s="37"/>
      <c r="AH199" s="37"/>
      <c r="AI199" s="50">
        <v>0</v>
      </c>
      <c r="AJ199" s="37">
        <v>3</v>
      </c>
      <c r="AK199" s="37"/>
      <c r="AL199" s="37"/>
      <c r="AM199" s="37"/>
      <c r="AN199" s="37">
        <v>3</v>
      </c>
      <c r="AO199" s="37">
        <v>12</v>
      </c>
      <c r="AP199" s="37"/>
      <c r="AQ199" s="37"/>
      <c r="AR199" s="37"/>
      <c r="AS199" s="37">
        <v>12</v>
      </c>
      <c r="AT199" s="65">
        <v>2.5</v>
      </c>
      <c r="AU199" s="37"/>
      <c r="AV199" s="37"/>
      <c r="AW199" s="37"/>
      <c r="AX199" s="37">
        <v>2.5</v>
      </c>
      <c r="AY199" s="37">
        <v>7</v>
      </c>
      <c r="AZ199" s="37"/>
      <c r="BA199" s="37"/>
      <c r="BB199" s="37"/>
      <c r="BC199" s="37">
        <v>7</v>
      </c>
      <c r="BD199" s="37"/>
      <c r="BE199" s="37"/>
      <c r="BF199" s="37"/>
      <c r="BG199" s="37"/>
      <c r="BH199" s="37">
        <v>0</v>
      </c>
      <c r="BI199" s="37"/>
      <c r="BJ199" s="37"/>
      <c r="BK199" s="37"/>
      <c r="BL199" s="37"/>
      <c r="BM199" s="37">
        <v>0</v>
      </c>
      <c r="BN199" s="37"/>
      <c r="BO199" s="37"/>
      <c r="BP199" s="50">
        <v>9.0833333333333321</v>
      </c>
      <c r="BQ199" s="37"/>
      <c r="BR199" s="37"/>
      <c r="BS199" s="37"/>
      <c r="BT199" s="37"/>
      <c r="BU199" s="37">
        <v>0</v>
      </c>
      <c r="BV199" s="37"/>
      <c r="BW199" s="37"/>
      <c r="BX199" s="37"/>
      <c r="BY199" s="37"/>
      <c r="BZ199" s="37">
        <v>0</v>
      </c>
      <c r="CA199" s="37"/>
      <c r="CB199" s="37"/>
      <c r="CC199" s="37"/>
      <c r="CD199" s="37"/>
      <c r="CE199" s="37">
        <v>0</v>
      </c>
      <c r="CF199" s="50">
        <v>0</v>
      </c>
      <c r="CG199" s="37">
        <v>2.75</v>
      </c>
      <c r="CH199" s="37">
        <v>6.333333333333333</v>
      </c>
      <c r="CI199" s="37">
        <v>9.0833333333333321</v>
      </c>
      <c r="CJ199" s="51"/>
    </row>
    <row r="200" spans="1:133" x14ac:dyDescent="0.65">
      <c r="A200" s="18"/>
      <c r="B200" s="18" t="s">
        <v>135</v>
      </c>
      <c r="C200" s="37">
        <v>108.33333333333333</v>
      </c>
      <c r="D200" s="37"/>
      <c r="E200" s="37"/>
      <c r="F200" s="37"/>
      <c r="G200" s="37">
        <v>108.33333333333333</v>
      </c>
      <c r="H200" s="37"/>
      <c r="I200" s="37"/>
      <c r="J200" s="37"/>
      <c r="K200" s="37"/>
      <c r="L200" s="37">
        <v>0</v>
      </c>
      <c r="M200" s="38">
        <v>113.5</v>
      </c>
      <c r="N200" s="38"/>
      <c r="O200" s="38"/>
      <c r="P200" s="38"/>
      <c r="Q200" s="38">
        <v>113.5</v>
      </c>
      <c r="R200" s="38"/>
      <c r="S200" s="38"/>
      <c r="T200" s="38"/>
      <c r="U200" s="38"/>
      <c r="V200" s="37">
        <v>0</v>
      </c>
      <c r="W200" s="37"/>
      <c r="X200" s="37"/>
      <c r="Y200" s="37"/>
      <c r="Z200" s="37"/>
      <c r="AA200" s="37">
        <v>0</v>
      </c>
      <c r="AB200" s="37"/>
      <c r="AC200" s="37"/>
      <c r="AD200" s="37"/>
      <c r="AE200" s="37"/>
      <c r="AF200" s="37">
        <v>0</v>
      </c>
      <c r="AG200" s="37"/>
      <c r="AH200" s="37"/>
      <c r="AI200" s="50">
        <v>110.91666666666666</v>
      </c>
      <c r="AJ200" s="37"/>
      <c r="AK200" s="37"/>
      <c r="AL200" s="37"/>
      <c r="AM200" s="37"/>
      <c r="AN200" s="37">
        <v>0</v>
      </c>
      <c r="AO200" s="37"/>
      <c r="AP200" s="37"/>
      <c r="AQ200" s="37"/>
      <c r="AR200" s="37"/>
      <c r="AS200" s="37">
        <v>0</v>
      </c>
      <c r="AT200" s="65"/>
      <c r="AU200" s="37"/>
      <c r="AV200" s="37"/>
      <c r="AW200" s="37"/>
      <c r="AX200" s="37">
        <v>0</v>
      </c>
      <c r="AY200" s="37"/>
      <c r="AZ200" s="37"/>
      <c r="BA200" s="37"/>
      <c r="BB200" s="37"/>
      <c r="BC200" s="37">
        <v>0</v>
      </c>
      <c r="BD200" s="37"/>
      <c r="BE200" s="37"/>
      <c r="BF200" s="37"/>
      <c r="BG200" s="37"/>
      <c r="BH200" s="37">
        <v>0</v>
      </c>
      <c r="BI200" s="37"/>
      <c r="BJ200" s="37"/>
      <c r="BK200" s="37"/>
      <c r="BL200" s="37"/>
      <c r="BM200" s="37">
        <v>0</v>
      </c>
      <c r="BN200" s="37"/>
      <c r="BO200" s="37"/>
      <c r="BP200" s="50">
        <v>0</v>
      </c>
      <c r="BQ200" s="37"/>
      <c r="BR200" s="37"/>
      <c r="BS200" s="37"/>
      <c r="BT200" s="37"/>
      <c r="BU200" s="37">
        <v>0</v>
      </c>
      <c r="BV200" s="37"/>
      <c r="BW200" s="37"/>
      <c r="BX200" s="37"/>
      <c r="BY200" s="37"/>
      <c r="BZ200" s="37">
        <v>0</v>
      </c>
      <c r="CA200" s="37"/>
      <c r="CB200" s="37"/>
      <c r="CC200" s="37"/>
      <c r="CD200" s="37"/>
      <c r="CE200" s="37">
        <v>0</v>
      </c>
      <c r="CF200" s="50">
        <v>0</v>
      </c>
      <c r="CG200" s="37">
        <v>110.91666666666666</v>
      </c>
      <c r="CH200" s="37">
        <v>0</v>
      </c>
      <c r="CI200" s="37">
        <v>110.91666666666666</v>
      </c>
      <c r="CJ200" s="51"/>
    </row>
    <row r="201" spans="1:133" x14ac:dyDescent="0.65">
      <c r="A201" s="18"/>
      <c r="B201" s="18" t="s">
        <v>137</v>
      </c>
      <c r="C201" s="37">
        <v>58.333333333333336</v>
      </c>
      <c r="D201" s="37"/>
      <c r="E201" s="37"/>
      <c r="F201" s="37"/>
      <c r="G201" s="37">
        <v>58.333333333333336</v>
      </c>
      <c r="H201" s="37"/>
      <c r="I201" s="37"/>
      <c r="J201" s="37"/>
      <c r="K201" s="37"/>
      <c r="L201" s="37">
        <v>0</v>
      </c>
      <c r="M201" s="38">
        <v>54.222222222222221</v>
      </c>
      <c r="N201" s="38"/>
      <c r="O201" s="38"/>
      <c r="P201" s="38"/>
      <c r="Q201" s="38">
        <v>54.222222222222221</v>
      </c>
      <c r="R201" s="38"/>
      <c r="S201" s="38"/>
      <c r="T201" s="38"/>
      <c r="U201" s="38"/>
      <c r="V201" s="37">
        <v>0</v>
      </c>
      <c r="W201" s="37">
        <v>0.5</v>
      </c>
      <c r="X201" s="37"/>
      <c r="Y201" s="37"/>
      <c r="Z201" s="37"/>
      <c r="AA201" s="37">
        <v>0.5</v>
      </c>
      <c r="AB201" s="37"/>
      <c r="AC201" s="37"/>
      <c r="AD201" s="37"/>
      <c r="AE201" s="37"/>
      <c r="AF201" s="37">
        <v>0</v>
      </c>
      <c r="AG201" s="37"/>
      <c r="AH201" s="37"/>
      <c r="AI201" s="50">
        <v>56.527777777777779</v>
      </c>
      <c r="AJ201" s="37"/>
      <c r="AK201" s="37"/>
      <c r="AL201" s="37"/>
      <c r="AM201" s="37"/>
      <c r="AN201" s="37">
        <v>0</v>
      </c>
      <c r="AO201" s="37"/>
      <c r="AP201" s="37"/>
      <c r="AQ201" s="37"/>
      <c r="AR201" s="37"/>
      <c r="AS201" s="37">
        <v>0</v>
      </c>
      <c r="AT201" s="65"/>
      <c r="AU201" s="37"/>
      <c r="AV201" s="37"/>
      <c r="AW201" s="37"/>
      <c r="AX201" s="37">
        <v>0</v>
      </c>
      <c r="AY201" s="37"/>
      <c r="AZ201" s="37"/>
      <c r="BA201" s="37"/>
      <c r="BB201" s="37"/>
      <c r="BC201" s="37">
        <v>0</v>
      </c>
      <c r="BD201" s="37"/>
      <c r="BE201" s="37"/>
      <c r="BF201" s="37"/>
      <c r="BG201" s="37"/>
      <c r="BH201" s="37">
        <v>0</v>
      </c>
      <c r="BI201" s="37"/>
      <c r="BJ201" s="37"/>
      <c r="BK201" s="37"/>
      <c r="BL201" s="37"/>
      <c r="BM201" s="37">
        <v>0</v>
      </c>
      <c r="BN201" s="37"/>
      <c r="BO201" s="37"/>
      <c r="BP201" s="50">
        <v>0</v>
      </c>
      <c r="BQ201" s="37"/>
      <c r="BR201" s="37"/>
      <c r="BS201" s="37"/>
      <c r="BT201" s="37"/>
      <c r="BU201" s="37">
        <v>0</v>
      </c>
      <c r="BV201" s="37"/>
      <c r="BW201" s="37"/>
      <c r="BX201" s="37"/>
      <c r="BY201" s="37"/>
      <c r="BZ201" s="37">
        <v>0</v>
      </c>
      <c r="CA201" s="37"/>
      <c r="CB201" s="37"/>
      <c r="CC201" s="37"/>
      <c r="CD201" s="37"/>
      <c r="CE201" s="37">
        <v>0</v>
      </c>
      <c r="CF201" s="50">
        <v>0</v>
      </c>
      <c r="CG201" s="37">
        <v>56.527777777777779</v>
      </c>
      <c r="CH201" s="37">
        <v>0</v>
      </c>
      <c r="CI201" s="37">
        <v>56.527777777777779</v>
      </c>
      <c r="CJ201" s="51"/>
    </row>
    <row r="202" spans="1:133" x14ac:dyDescent="0.65">
      <c r="A202" s="18"/>
      <c r="B202" s="18" t="s">
        <v>230</v>
      </c>
      <c r="C202" s="37"/>
      <c r="D202" s="37"/>
      <c r="E202" s="37"/>
      <c r="F202" s="37"/>
      <c r="G202" s="37">
        <v>0</v>
      </c>
      <c r="H202" s="37"/>
      <c r="I202" s="37"/>
      <c r="J202" s="37"/>
      <c r="K202" s="37"/>
      <c r="L202" s="37">
        <v>0</v>
      </c>
      <c r="M202" s="38"/>
      <c r="N202" s="38"/>
      <c r="O202" s="38"/>
      <c r="P202" s="38"/>
      <c r="Q202" s="38">
        <v>0</v>
      </c>
      <c r="R202" s="38"/>
      <c r="S202" s="38"/>
      <c r="T202" s="38"/>
      <c r="U202" s="38"/>
      <c r="V202" s="37">
        <v>0</v>
      </c>
      <c r="W202" s="37"/>
      <c r="X202" s="37"/>
      <c r="Y202" s="37"/>
      <c r="Z202" s="37"/>
      <c r="AA202" s="37">
        <v>0</v>
      </c>
      <c r="AB202" s="37"/>
      <c r="AC202" s="37"/>
      <c r="AD202" s="37"/>
      <c r="AE202" s="37"/>
      <c r="AF202" s="37">
        <v>0</v>
      </c>
      <c r="AG202" s="37"/>
      <c r="AH202" s="37"/>
      <c r="AI202" s="50">
        <v>0</v>
      </c>
      <c r="AJ202" s="37">
        <v>20.5</v>
      </c>
      <c r="AK202" s="37"/>
      <c r="AL202" s="37"/>
      <c r="AM202" s="37"/>
      <c r="AN202" s="37">
        <v>20.5</v>
      </c>
      <c r="AO202" s="37">
        <v>18.666666666666668</v>
      </c>
      <c r="AP202" s="37"/>
      <c r="AQ202" s="37"/>
      <c r="AR202" s="37"/>
      <c r="AS202" s="37">
        <v>18.666666666666668</v>
      </c>
      <c r="AT202" s="65">
        <v>18.166666666666668</v>
      </c>
      <c r="AU202" s="37"/>
      <c r="AV202" s="37"/>
      <c r="AW202" s="37"/>
      <c r="AX202" s="37">
        <v>18.166666666666668</v>
      </c>
      <c r="AY202" s="37">
        <v>14.444444444444445</v>
      </c>
      <c r="AZ202" s="37"/>
      <c r="BA202" s="37"/>
      <c r="BB202" s="37"/>
      <c r="BC202" s="37">
        <v>14.444444444444445</v>
      </c>
      <c r="BD202" s="37">
        <v>12.25</v>
      </c>
      <c r="BE202" s="37"/>
      <c r="BF202" s="37"/>
      <c r="BG202" s="37"/>
      <c r="BH202" s="37">
        <v>12.25</v>
      </c>
      <c r="BI202" s="37">
        <v>5.333333333333333</v>
      </c>
      <c r="BJ202" s="37"/>
      <c r="BK202" s="37"/>
      <c r="BL202" s="37"/>
      <c r="BM202" s="37">
        <v>5.333333333333333</v>
      </c>
      <c r="BN202" s="37"/>
      <c r="BO202" s="37"/>
      <c r="BP202" s="50">
        <v>38.273148148148152</v>
      </c>
      <c r="BQ202" s="37">
        <v>3</v>
      </c>
      <c r="BR202" s="37"/>
      <c r="BS202" s="37"/>
      <c r="BT202" s="37"/>
      <c r="BU202" s="37">
        <v>3</v>
      </c>
      <c r="BV202" s="37">
        <v>0.33333333333333331</v>
      </c>
      <c r="BW202" s="37"/>
      <c r="BX202" s="37"/>
      <c r="BY202" s="37"/>
      <c r="BZ202" s="37">
        <v>0.33333333333333331</v>
      </c>
      <c r="CA202" s="37"/>
      <c r="CB202" s="37"/>
      <c r="CC202" s="37"/>
      <c r="CD202" s="37"/>
      <c r="CE202" s="37">
        <v>0</v>
      </c>
      <c r="CF202" s="50">
        <v>1.6666666666666667</v>
      </c>
      <c r="CG202" s="37">
        <v>27.125000000000004</v>
      </c>
      <c r="CH202" s="37">
        <v>12.814814814814817</v>
      </c>
      <c r="CI202" s="37">
        <v>39.939814814814824</v>
      </c>
      <c r="CJ202" s="51"/>
    </row>
    <row r="203" spans="1:133" x14ac:dyDescent="0.65">
      <c r="A203" s="18"/>
      <c r="B203" s="18" t="s">
        <v>161</v>
      </c>
      <c r="C203" s="37"/>
      <c r="D203" s="37"/>
      <c r="E203" s="37"/>
      <c r="F203" s="37"/>
      <c r="G203" s="37">
        <v>0</v>
      </c>
      <c r="H203" s="37"/>
      <c r="I203" s="37"/>
      <c r="J203" s="37"/>
      <c r="K203" s="37"/>
      <c r="L203" s="37">
        <v>0</v>
      </c>
      <c r="M203" s="38"/>
      <c r="N203" s="38"/>
      <c r="O203" s="38"/>
      <c r="P203" s="38"/>
      <c r="Q203" s="38">
        <v>0</v>
      </c>
      <c r="R203" s="38"/>
      <c r="S203" s="38"/>
      <c r="T203" s="38"/>
      <c r="U203" s="38"/>
      <c r="V203" s="37">
        <v>0</v>
      </c>
      <c r="W203" s="37"/>
      <c r="X203" s="37"/>
      <c r="Y203" s="37"/>
      <c r="Z203" s="37"/>
      <c r="AA203" s="37">
        <v>0</v>
      </c>
      <c r="AB203" s="37"/>
      <c r="AC203" s="37"/>
      <c r="AD203" s="37"/>
      <c r="AE203" s="37"/>
      <c r="AF203" s="37">
        <v>0</v>
      </c>
      <c r="AG203" s="37"/>
      <c r="AH203" s="37"/>
      <c r="AI203" s="50">
        <v>0</v>
      </c>
      <c r="AJ203" s="37">
        <v>1.75</v>
      </c>
      <c r="AK203" s="37"/>
      <c r="AL203" s="37"/>
      <c r="AM203" s="37"/>
      <c r="AN203" s="37">
        <v>1.75</v>
      </c>
      <c r="AO203" s="37">
        <v>23.888888888888889</v>
      </c>
      <c r="AP203" s="37"/>
      <c r="AQ203" s="37"/>
      <c r="AR203" s="37"/>
      <c r="AS203" s="37">
        <v>23.888888888888889</v>
      </c>
      <c r="AT203" s="65">
        <v>0.5</v>
      </c>
      <c r="AU203" s="37"/>
      <c r="AV203" s="37"/>
      <c r="AW203" s="37"/>
      <c r="AX203" s="37">
        <v>0.5</v>
      </c>
      <c r="AY203" s="37">
        <v>22.888888888888889</v>
      </c>
      <c r="AZ203" s="37"/>
      <c r="BA203" s="37"/>
      <c r="BB203" s="37"/>
      <c r="BC203" s="37">
        <v>22.888888888888889</v>
      </c>
      <c r="BD203" s="37"/>
      <c r="BE203" s="37"/>
      <c r="BF203" s="37"/>
      <c r="BG203" s="37"/>
      <c r="BH203" s="37">
        <v>0</v>
      </c>
      <c r="BI203" s="37">
        <v>19.222222222222221</v>
      </c>
      <c r="BJ203" s="37"/>
      <c r="BK203" s="37"/>
      <c r="BL203" s="37"/>
      <c r="BM203" s="37">
        <v>19.222222222222221</v>
      </c>
      <c r="BN203" s="37"/>
      <c r="BO203" s="37"/>
      <c r="BP203" s="50">
        <v>23.125</v>
      </c>
      <c r="BQ203" s="37">
        <v>11.666666666666666</v>
      </c>
      <c r="BR203" s="37"/>
      <c r="BS203" s="37"/>
      <c r="BT203" s="37"/>
      <c r="BU203" s="37">
        <v>11.666666666666666</v>
      </c>
      <c r="BV203" s="37">
        <v>11.75</v>
      </c>
      <c r="BW203" s="37"/>
      <c r="BX203" s="37"/>
      <c r="BY203" s="37"/>
      <c r="BZ203" s="37">
        <v>11.75</v>
      </c>
      <c r="CA203" s="37"/>
      <c r="CB203" s="37"/>
      <c r="CC203" s="37"/>
      <c r="CD203" s="37"/>
      <c r="CE203" s="37">
        <v>0</v>
      </c>
      <c r="CF203" s="50">
        <v>11.708333333333332</v>
      </c>
      <c r="CG203" s="37">
        <v>12.833333333333332</v>
      </c>
      <c r="CH203" s="37">
        <v>22</v>
      </c>
      <c r="CI203" s="37">
        <v>34.833333333333329</v>
      </c>
      <c r="CJ203" s="51"/>
    </row>
    <row r="204" spans="1:133" x14ac:dyDescent="0.65">
      <c r="A204" s="18"/>
      <c r="B204" s="18" t="s">
        <v>160</v>
      </c>
      <c r="C204" s="37"/>
      <c r="D204" s="37"/>
      <c r="E204" s="37"/>
      <c r="F204" s="37"/>
      <c r="G204" s="37">
        <v>0</v>
      </c>
      <c r="H204" s="37"/>
      <c r="I204" s="37"/>
      <c r="J204" s="37"/>
      <c r="K204" s="37"/>
      <c r="L204" s="37">
        <v>0</v>
      </c>
      <c r="M204" s="38"/>
      <c r="N204" s="38"/>
      <c r="O204" s="38"/>
      <c r="P204" s="38"/>
      <c r="Q204" s="38">
        <v>0</v>
      </c>
      <c r="R204" s="38"/>
      <c r="S204" s="38"/>
      <c r="T204" s="38"/>
      <c r="U204" s="38"/>
      <c r="V204" s="37">
        <v>0</v>
      </c>
      <c r="W204" s="37"/>
      <c r="X204" s="37"/>
      <c r="Y204" s="37"/>
      <c r="Z204" s="37"/>
      <c r="AA204" s="37">
        <v>0</v>
      </c>
      <c r="AB204" s="37"/>
      <c r="AC204" s="37"/>
      <c r="AD204" s="37"/>
      <c r="AE204" s="37"/>
      <c r="AF204" s="37">
        <v>0</v>
      </c>
      <c r="AG204" s="37"/>
      <c r="AH204" s="37"/>
      <c r="AI204" s="50">
        <v>0</v>
      </c>
      <c r="AJ204" s="37">
        <v>7.5</v>
      </c>
      <c r="AK204" s="37"/>
      <c r="AL204" s="37"/>
      <c r="AM204" s="37"/>
      <c r="AN204" s="37">
        <v>7.5</v>
      </c>
      <c r="AO204" s="37">
        <v>29.333333333333332</v>
      </c>
      <c r="AP204" s="37"/>
      <c r="AQ204" s="37"/>
      <c r="AR204" s="37"/>
      <c r="AS204" s="37">
        <v>29.333333333333332</v>
      </c>
      <c r="AT204" s="65">
        <v>6.083333333333333</v>
      </c>
      <c r="AU204" s="37"/>
      <c r="AV204" s="37"/>
      <c r="AW204" s="37"/>
      <c r="AX204" s="37">
        <v>6.083333333333333</v>
      </c>
      <c r="AY204" s="37">
        <v>27.666666666666668</v>
      </c>
      <c r="AZ204" s="37"/>
      <c r="BA204" s="37">
        <v>3.6666666666666665</v>
      </c>
      <c r="BB204" s="37"/>
      <c r="BC204" s="37">
        <v>31.333333333333336</v>
      </c>
      <c r="BD204" s="37"/>
      <c r="BE204" s="37"/>
      <c r="BF204" s="37"/>
      <c r="BG204" s="37"/>
      <c r="BH204" s="37">
        <v>0</v>
      </c>
      <c r="BI204" s="37">
        <v>22.666666666666668</v>
      </c>
      <c r="BJ204" s="37"/>
      <c r="BK204" s="37"/>
      <c r="BL204" s="37"/>
      <c r="BM204" s="37">
        <v>22.666666666666668</v>
      </c>
      <c r="BN204" s="37"/>
      <c r="BO204" s="37"/>
      <c r="BP204" s="50">
        <v>34.56944444444445</v>
      </c>
      <c r="BQ204" s="37">
        <v>17.166666666666668</v>
      </c>
      <c r="BR204" s="37"/>
      <c r="BS204" s="37"/>
      <c r="BT204" s="37"/>
      <c r="BU204" s="37">
        <v>17.166666666666668</v>
      </c>
      <c r="BV204" s="37">
        <v>15.666666666666666</v>
      </c>
      <c r="BW204" s="37"/>
      <c r="BX204" s="37"/>
      <c r="BY204" s="37"/>
      <c r="BZ204" s="37">
        <v>15.666666666666666</v>
      </c>
      <c r="CA204" s="37"/>
      <c r="CB204" s="37"/>
      <c r="CC204" s="37"/>
      <c r="CD204" s="37"/>
      <c r="CE204" s="37">
        <v>0</v>
      </c>
      <c r="CF204" s="50">
        <v>16.416666666666668</v>
      </c>
      <c r="CG204" s="37">
        <v>23.208333333333332</v>
      </c>
      <c r="CH204" s="37">
        <v>27.777777777777782</v>
      </c>
      <c r="CI204" s="37">
        <v>50.986111111111114</v>
      </c>
      <c r="CJ204" s="51"/>
    </row>
    <row r="205" spans="1:133" s="35" customFormat="1" x14ac:dyDescent="0.65">
      <c r="A205" s="14"/>
      <c r="B205" s="14" t="s">
        <v>162</v>
      </c>
      <c r="C205" s="36">
        <v>111</v>
      </c>
      <c r="D205" s="36">
        <v>4</v>
      </c>
      <c r="E205" s="36">
        <v>18.833333333333332</v>
      </c>
      <c r="F205" s="36">
        <v>3.3333333333333335</v>
      </c>
      <c r="G205" s="36">
        <v>137.16666666666666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40">
        <v>102.83333333333334</v>
      </c>
      <c r="N205" s="40">
        <v>14</v>
      </c>
      <c r="O205" s="40">
        <v>14.333333333333334</v>
      </c>
      <c r="P205" s="40">
        <v>0</v>
      </c>
      <c r="Q205" s="40">
        <v>131.16666666666666</v>
      </c>
      <c r="R205" s="40">
        <v>0</v>
      </c>
      <c r="S205" s="40">
        <v>0</v>
      </c>
      <c r="T205" s="40">
        <v>0</v>
      </c>
      <c r="U205" s="40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49">
        <v>134.16666666666666</v>
      </c>
      <c r="AJ205" s="36">
        <v>2.3333333333333335</v>
      </c>
      <c r="AK205" s="36">
        <v>0</v>
      </c>
      <c r="AL205" s="36">
        <v>0</v>
      </c>
      <c r="AM205" s="36">
        <v>0</v>
      </c>
      <c r="AN205" s="36">
        <v>2.3333333333333335</v>
      </c>
      <c r="AO205" s="36">
        <v>8.6666666666666661</v>
      </c>
      <c r="AP205" s="36">
        <v>0</v>
      </c>
      <c r="AQ205" s="36">
        <v>0</v>
      </c>
      <c r="AR205" s="36">
        <v>0</v>
      </c>
      <c r="AS205" s="36">
        <v>8.6666666666666661</v>
      </c>
      <c r="AT205" s="68">
        <v>3.25</v>
      </c>
      <c r="AU205" s="36">
        <v>0</v>
      </c>
      <c r="AV205" s="36">
        <v>0</v>
      </c>
      <c r="AW205" s="36">
        <v>0</v>
      </c>
      <c r="AX205" s="36">
        <v>3.25</v>
      </c>
      <c r="AY205" s="36">
        <v>11.666666666666666</v>
      </c>
      <c r="AZ205" s="36">
        <v>0</v>
      </c>
      <c r="BA205" s="36">
        <v>0</v>
      </c>
      <c r="BB205" s="36">
        <v>0</v>
      </c>
      <c r="BC205" s="36">
        <v>11.666666666666666</v>
      </c>
      <c r="BD205" s="36">
        <v>0</v>
      </c>
      <c r="BE205" s="36">
        <v>0</v>
      </c>
      <c r="BF205" s="36">
        <v>0</v>
      </c>
      <c r="BG205" s="36">
        <v>0</v>
      </c>
      <c r="BH205" s="36">
        <v>0</v>
      </c>
      <c r="BI205" s="36">
        <v>12.777777777777779</v>
      </c>
      <c r="BJ205" s="36">
        <v>0</v>
      </c>
      <c r="BK205" s="36">
        <v>0</v>
      </c>
      <c r="BL205" s="36">
        <v>0</v>
      </c>
      <c r="BM205" s="36">
        <v>12.777777777777779</v>
      </c>
      <c r="BN205" s="36">
        <v>0</v>
      </c>
      <c r="BO205" s="36">
        <v>0</v>
      </c>
      <c r="BP205" s="49">
        <v>13.828703703703706</v>
      </c>
      <c r="BQ205" s="36">
        <v>16.083333333333332</v>
      </c>
      <c r="BR205" s="36">
        <v>0</v>
      </c>
      <c r="BS205" s="36">
        <v>0</v>
      </c>
      <c r="BT205" s="36">
        <v>0</v>
      </c>
      <c r="BU205" s="36">
        <v>16.083333333333332</v>
      </c>
      <c r="BV205" s="36">
        <v>11.583333333333334</v>
      </c>
      <c r="BW205" s="36">
        <v>0</v>
      </c>
      <c r="BX205" s="36">
        <v>0</v>
      </c>
      <c r="BY205" s="36">
        <v>0</v>
      </c>
      <c r="BZ205" s="36">
        <v>11.583333333333334</v>
      </c>
      <c r="CA205" s="36">
        <v>2.1666666666666665</v>
      </c>
      <c r="CB205" s="36">
        <v>0</v>
      </c>
      <c r="CC205" s="36">
        <v>0</v>
      </c>
      <c r="CD205" s="36">
        <v>0</v>
      </c>
      <c r="CE205" s="36">
        <v>2.1666666666666665</v>
      </c>
      <c r="CF205" s="49">
        <v>14.916666666666666</v>
      </c>
      <c r="CG205" s="36">
        <v>151.875</v>
      </c>
      <c r="CH205" s="36">
        <v>11.037037037037038</v>
      </c>
      <c r="CI205" s="36">
        <v>162.91203703703704</v>
      </c>
      <c r="CJ205" s="51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</row>
    <row r="206" spans="1:133" x14ac:dyDescent="0.65">
      <c r="A206" s="18"/>
      <c r="B206" s="18" t="s">
        <v>212</v>
      </c>
      <c r="C206" s="37">
        <v>45.333333333333336</v>
      </c>
      <c r="D206" s="37">
        <v>0.16666666666666666</v>
      </c>
      <c r="E206" s="37"/>
      <c r="F206" s="37">
        <v>3.3333333333333335</v>
      </c>
      <c r="G206" s="37">
        <v>48.833333333333336</v>
      </c>
      <c r="H206" s="37"/>
      <c r="I206" s="37"/>
      <c r="J206" s="37"/>
      <c r="K206" s="37"/>
      <c r="L206" s="37">
        <v>0</v>
      </c>
      <c r="M206" s="38">
        <v>36.166666666666664</v>
      </c>
      <c r="N206" s="38"/>
      <c r="O206" s="38">
        <v>5</v>
      </c>
      <c r="P206" s="38"/>
      <c r="Q206" s="38">
        <v>41.166666666666664</v>
      </c>
      <c r="R206" s="38"/>
      <c r="S206" s="38"/>
      <c r="T206" s="38"/>
      <c r="U206" s="38"/>
      <c r="V206" s="37">
        <v>0</v>
      </c>
      <c r="W206" s="37"/>
      <c r="X206" s="37"/>
      <c r="Y206" s="37"/>
      <c r="Z206" s="37"/>
      <c r="AA206" s="37">
        <v>0</v>
      </c>
      <c r="AB206" s="37"/>
      <c r="AC206" s="37"/>
      <c r="AD206" s="37"/>
      <c r="AE206" s="37"/>
      <c r="AF206" s="37">
        <v>0</v>
      </c>
      <c r="AG206" s="37"/>
      <c r="AH206" s="37"/>
      <c r="AI206" s="50">
        <v>45</v>
      </c>
      <c r="AJ206" s="37"/>
      <c r="AK206" s="37"/>
      <c r="AL206" s="37"/>
      <c r="AM206" s="37"/>
      <c r="AN206" s="37">
        <v>0</v>
      </c>
      <c r="AO206" s="37"/>
      <c r="AP206" s="37"/>
      <c r="AQ206" s="37"/>
      <c r="AR206" s="37"/>
      <c r="AS206" s="37">
        <v>0</v>
      </c>
      <c r="AT206" s="65"/>
      <c r="AU206" s="37"/>
      <c r="AV206" s="37"/>
      <c r="AW206" s="37"/>
      <c r="AX206" s="37">
        <v>0</v>
      </c>
      <c r="AY206" s="37"/>
      <c r="AZ206" s="37"/>
      <c r="BA206" s="37"/>
      <c r="BB206" s="37"/>
      <c r="BC206" s="37">
        <v>0</v>
      </c>
      <c r="BD206" s="37"/>
      <c r="BE206" s="37"/>
      <c r="BF206" s="37"/>
      <c r="BG206" s="37"/>
      <c r="BH206" s="37">
        <v>0</v>
      </c>
      <c r="BI206" s="37"/>
      <c r="BJ206" s="37"/>
      <c r="BK206" s="37"/>
      <c r="BL206" s="37"/>
      <c r="BM206" s="37">
        <v>0</v>
      </c>
      <c r="BN206" s="37"/>
      <c r="BO206" s="37"/>
      <c r="BP206" s="50">
        <v>0</v>
      </c>
      <c r="BQ206" s="37"/>
      <c r="BR206" s="37"/>
      <c r="BS206" s="37"/>
      <c r="BT206" s="37"/>
      <c r="BU206" s="37">
        <v>0</v>
      </c>
      <c r="BV206" s="37"/>
      <c r="BW206" s="37"/>
      <c r="BX206" s="37"/>
      <c r="BY206" s="37"/>
      <c r="BZ206" s="37">
        <v>0</v>
      </c>
      <c r="CA206" s="37"/>
      <c r="CB206" s="37"/>
      <c r="CC206" s="37"/>
      <c r="CD206" s="37"/>
      <c r="CE206" s="37">
        <v>0</v>
      </c>
      <c r="CF206" s="50">
        <v>0</v>
      </c>
      <c r="CG206" s="37">
        <v>45</v>
      </c>
      <c r="CH206" s="37">
        <v>0</v>
      </c>
      <c r="CI206" s="37">
        <v>45</v>
      </c>
      <c r="CJ206" s="51"/>
    </row>
    <row r="207" spans="1:133" x14ac:dyDescent="0.65">
      <c r="A207" s="18"/>
      <c r="B207" s="18" t="s">
        <v>163</v>
      </c>
      <c r="C207" s="37"/>
      <c r="D207" s="37"/>
      <c r="E207" s="37"/>
      <c r="F207" s="37"/>
      <c r="G207" s="37">
        <v>0</v>
      </c>
      <c r="H207" s="37"/>
      <c r="I207" s="37"/>
      <c r="J207" s="37"/>
      <c r="K207" s="37"/>
      <c r="L207" s="37">
        <v>0</v>
      </c>
      <c r="M207" s="38"/>
      <c r="N207" s="38"/>
      <c r="O207" s="38"/>
      <c r="P207" s="38"/>
      <c r="Q207" s="38">
        <v>0</v>
      </c>
      <c r="R207" s="38"/>
      <c r="S207" s="38"/>
      <c r="T207" s="38"/>
      <c r="U207" s="38"/>
      <c r="V207" s="37">
        <v>0</v>
      </c>
      <c r="W207" s="37"/>
      <c r="X207" s="37"/>
      <c r="Y207" s="37"/>
      <c r="Z207" s="37"/>
      <c r="AA207" s="37">
        <v>0</v>
      </c>
      <c r="AB207" s="37"/>
      <c r="AC207" s="37"/>
      <c r="AD207" s="37"/>
      <c r="AE207" s="37"/>
      <c r="AF207" s="37">
        <v>0</v>
      </c>
      <c r="AG207" s="37"/>
      <c r="AH207" s="37"/>
      <c r="AI207" s="50">
        <v>0</v>
      </c>
      <c r="AJ207" s="37"/>
      <c r="AK207" s="37"/>
      <c r="AL207" s="37"/>
      <c r="AM207" s="37"/>
      <c r="AN207" s="37">
        <v>0</v>
      </c>
      <c r="AO207" s="37"/>
      <c r="AP207" s="37"/>
      <c r="AQ207" s="37"/>
      <c r="AR207" s="37"/>
      <c r="AS207" s="37">
        <v>0</v>
      </c>
      <c r="AT207" s="65"/>
      <c r="AU207" s="37"/>
      <c r="AV207" s="37"/>
      <c r="AW207" s="37"/>
      <c r="AX207" s="37">
        <v>0</v>
      </c>
      <c r="AY207" s="37"/>
      <c r="AZ207" s="37"/>
      <c r="BA207" s="37"/>
      <c r="BB207" s="37"/>
      <c r="BC207" s="37">
        <v>0</v>
      </c>
      <c r="BD207" s="37"/>
      <c r="BE207" s="37"/>
      <c r="BF207" s="37"/>
      <c r="BG207" s="37"/>
      <c r="BH207" s="37">
        <v>0</v>
      </c>
      <c r="BI207" s="37"/>
      <c r="BJ207" s="37"/>
      <c r="BK207" s="37"/>
      <c r="BL207" s="37"/>
      <c r="BM207" s="37">
        <v>0</v>
      </c>
      <c r="BN207" s="37"/>
      <c r="BO207" s="37"/>
      <c r="BP207" s="50">
        <v>0</v>
      </c>
      <c r="BQ207" s="37"/>
      <c r="BR207" s="37"/>
      <c r="BS207" s="37"/>
      <c r="BT207" s="37"/>
      <c r="BU207" s="37">
        <v>0</v>
      </c>
      <c r="BV207" s="37"/>
      <c r="BW207" s="37"/>
      <c r="BX207" s="37"/>
      <c r="BY207" s="37"/>
      <c r="BZ207" s="37">
        <v>0</v>
      </c>
      <c r="CA207" s="37"/>
      <c r="CB207" s="37"/>
      <c r="CC207" s="37"/>
      <c r="CD207" s="37"/>
      <c r="CE207" s="37">
        <v>0</v>
      </c>
      <c r="CF207" s="50">
        <v>0</v>
      </c>
      <c r="CG207" s="37">
        <v>0</v>
      </c>
      <c r="CH207" s="37">
        <v>0</v>
      </c>
      <c r="CI207" s="37">
        <v>0</v>
      </c>
      <c r="CJ207" s="51"/>
    </row>
    <row r="208" spans="1:133" x14ac:dyDescent="0.65">
      <c r="A208" s="18"/>
      <c r="B208" s="18" t="s">
        <v>164</v>
      </c>
      <c r="C208" s="37">
        <v>65.666666666666671</v>
      </c>
      <c r="D208" s="37">
        <v>3.8333333333333335</v>
      </c>
      <c r="E208" s="37">
        <v>18.833333333333332</v>
      </c>
      <c r="F208" s="37"/>
      <c r="G208" s="37">
        <v>88.333333333333329</v>
      </c>
      <c r="H208" s="37"/>
      <c r="I208" s="37"/>
      <c r="J208" s="37"/>
      <c r="K208" s="37"/>
      <c r="L208" s="37">
        <v>0</v>
      </c>
      <c r="M208" s="38">
        <v>66.666666666666671</v>
      </c>
      <c r="N208" s="38">
        <v>14</v>
      </c>
      <c r="O208" s="38">
        <v>9.3333333333333339</v>
      </c>
      <c r="P208" s="38"/>
      <c r="Q208" s="38">
        <v>90</v>
      </c>
      <c r="R208" s="38"/>
      <c r="S208" s="38"/>
      <c r="T208" s="38"/>
      <c r="U208" s="38"/>
      <c r="V208" s="37">
        <v>0</v>
      </c>
      <c r="W208" s="37"/>
      <c r="X208" s="37"/>
      <c r="Y208" s="37"/>
      <c r="Z208" s="37"/>
      <c r="AA208" s="37">
        <v>0</v>
      </c>
      <c r="AB208" s="37"/>
      <c r="AC208" s="37"/>
      <c r="AD208" s="37"/>
      <c r="AE208" s="37"/>
      <c r="AF208" s="37">
        <v>0</v>
      </c>
      <c r="AG208" s="37"/>
      <c r="AH208" s="37"/>
      <c r="AI208" s="50">
        <v>89.166666666666657</v>
      </c>
      <c r="AJ208" s="37">
        <v>2.3333333333333335</v>
      </c>
      <c r="AK208" s="37"/>
      <c r="AL208" s="37"/>
      <c r="AM208" s="37"/>
      <c r="AN208" s="37">
        <v>2.3333333333333335</v>
      </c>
      <c r="AO208" s="37">
        <v>8.6666666666666661</v>
      </c>
      <c r="AP208" s="37"/>
      <c r="AQ208" s="37"/>
      <c r="AR208" s="37"/>
      <c r="AS208" s="37">
        <v>8.6666666666666661</v>
      </c>
      <c r="AT208" s="65">
        <v>3.25</v>
      </c>
      <c r="AU208" s="37"/>
      <c r="AV208" s="37"/>
      <c r="AW208" s="38"/>
      <c r="AX208" s="37">
        <v>3.25</v>
      </c>
      <c r="AY208" s="37">
        <v>11.666666666666666</v>
      </c>
      <c r="AZ208" s="37"/>
      <c r="BA208" s="37"/>
      <c r="BB208" s="37"/>
      <c r="BC208" s="37">
        <v>11.666666666666666</v>
      </c>
      <c r="BD208" s="37"/>
      <c r="BE208" s="37"/>
      <c r="BF208" s="37"/>
      <c r="BG208" s="37"/>
      <c r="BH208" s="37">
        <v>0</v>
      </c>
      <c r="BI208" s="37">
        <v>12.777777777777779</v>
      </c>
      <c r="BJ208" s="37"/>
      <c r="BK208" s="37"/>
      <c r="BL208" s="37"/>
      <c r="BM208" s="37">
        <v>12.777777777777779</v>
      </c>
      <c r="BN208" s="37"/>
      <c r="BO208" s="37"/>
      <c r="BP208" s="50">
        <v>13.828703703703706</v>
      </c>
      <c r="BQ208" s="37">
        <v>16.083333333333332</v>
      </c>
      <c r="BR208" s="37"/>
      <c r="BS208" s="37"/>
      <c r="BT208" s="37"/>
      <c r="BU208" s="37">
        <v>16.083333333333332</v>
      </c>
      <c r="BV208" s="37">
        <v>11.583333333333334</v>
      </c>
      <c r="BW208" s="37"/>
      <c r="BX208" s="37"/>
      <c r="BY208" s="37"/>
      <c r="BZ208" s="37">
        <v>11.583333333333334</v>
      </c>
      <c r="CA208" s="37">
        <v>2.1666666666666665</v>
      </c>
      <c r="CB208" s="37"/>
      <c r="CC208" s="37"/>
      <c r="CD208" s="37"/>
      <c r="CE208" s="37">
        <v>2.1666666666666665</v>
      </c>
      <c r="CF208" s="50">
        <v>14.916666666666666</v>
      </c>
      <c r="CG208" s="37">
        <v>106.875</v>
      </c>
      <c r="CH208" s="37">
        <v>11.037037037037038</v>
      </c>
      <c r="CI208" s="37">
        <v>117.91203703703704</v>
      </c>
      <c r="CJ208" s="51"/>
    </row>
    <row r="209" spans="1:133" s="35" customFormat="1" x14ac:dyDescent="0.65">
      <c r="A209" s="14"/>
      <c r="B209" s="14" t="s">
        <v>213</v>
      </c>
      <c r="C209" s="36">
        <v>49.611111111111114</v>
      </c>
      <c r="D209" s="36">
        <v>0</v>
      </c>
      <c r="E209" s="36">
        <v>46.333333333333336</v>
      </c>
      <c r="F209" s="36">
        <v>70</v>
      </c>
      <c r="G209" s="36">
        <v>165.94444444444446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40">
        <v>61.666666666666664</v>
      </c>
      <c r="N209" s="40">
        <v>0</v>
      </c>
      <c r="O209" s="40">
        <v>12</v>
      </c>
      <c r="P209" s="40">
        <v>0.83333333333333337</v>
      </c>
      <c r="Q209" s="40">
        <v>74.499999999999986</v>
      </c>
      <c r="R209" s="40">
        <v>0</v>
      </c>
      <c r="S209" s="40">
        <v>0</v>
      </c>
      <c r="T209" s="40">
        <v>0</v>
      </c>
      <c r="U209" s="40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49">
        <v>120.22222222222223</v>
      </c>
      <c r="AJ209" s="36">
        <v>2.4166666666666665</v>
      </c>
      <c r="AK209" s="36">
        <v>0</v>
      </c>
      <c r="AL209" s="36">
        <v>0</v>
      </c>
      <c r="AM209" s="36">
        <v>0</v>
      </c>
      <c r="AN209" s="36">
        <v>2.4166666666666665</v>
      </c>
      <c r="AO209" s="36">
        <v>0</v>
      </c>
      <c r="AP209" s="36">
        <v>0</v>
      </c>
      <c r="AQ209" s="36">
        <v>0</v>
      </c>
      <c r="AR209" s="36">
        <v>0</v>
      </c>
      <c r="AS209" s="36">
        <v>0</v>
      </c>
      <c r="AT209" s="68">
        <v>3.75</v>
      </c>
      <c r="AU209" s="36">
        <v>0</v>
      </c>
      <c r="AV209" s="36">
        <v>0</v>
      </c>
      <c r="AW209" s="36">
        <v>0</v>
      </c>
      <c r="AX209" s="36">
        <v>3.75</v>
      </c>
      <c r="AY209" s="36">
        <v>0</v>
      </c>
      <c r="AZ209" s="36">
        <v>0</v>
      </c>
      <c r="BA209" s="36">
        <v>0</v>
      </c>
      <c r="BB209" s="36">
        <v>0</v>
      </c>
      <c r="BC209" s="36">
        <v>0</v>
      </c>
      <c r="BD209" s="36">
        <v>0</v>
      </c>
      <c r="BE209" s="36">
        <v>0</v>
      </c>
      <c r="BF209" s="36">
        <v>0</v>
      </c>
      <c r="BG209" s="36">
        <v>0</v>
      </c>
      <c r="BH209" s="36">
        <v>0</v>
      </c>
      <c r="BI209" s="36">
        <v>0</v>
      </c>
      <c r="BJ209" s="36">
        <v>0</v>
      </c>
      <c r="BK209" s="36">
        <v>0</v>
      </c>
      <c r="BL209" s="36">
        <v>0</v>
      </c>
      <c r="BM209" s="36">
        <v>0</v>
      </c>
      <c r="BN209" s="36">
        <v>0</v>
      </c>
      <c r="BO209" s="36">
        <v>0</v>
      </c>
      <c r="BP209" s="49">
        <v>3.083333333333333</v>
      </c>
      <c r="BQ209" s="36">
        <v>7.333333333333333</v>
      </c>
      <c r="BR209" s="36">
        <v>0</v>
      </c>
      <c r="BS209" s="36">
        <v>0</v>
      </c>
      <c r="BT209" s="36">
        <v>0</v>
      </c>
      <c r="BU209" s="36">
        <v>7.333333333333333</v>
      </c>
      <c r="BV209" s="36">
        <v>8.8333333333333339</v>
      </c>
      <c r="BW209" s="36">
        <v>0</v>
      </c>
      <c r="BX209" s="36">
        <v>0</v>
      </c>
      <c r="BY209" s="36">
        <v>0</v>
      </c>
      <c r="BZ209" s="36">
        <v>8.8333333333333339</v>
      </c>
      <c r="CA209" s="36">
        <v>0</v>
      </c>
      <c r="CB209" s="36">
        <v>0</v>
      </c>
      <c r="CC209" s="36">
        <v>0</v>
      </c>
      <c r="CD209" s="36">
        <v>0</v>
      </c>
      <c r="CE209" s="36">
        <v>0</v>
      </c>
      <c r="CF209" s="49">
        <v>8.0833333333333339</v>
      </c>
      <c r="CG209" s="36">
        <v>131.38888888888889</v>
      </c>
      <c r="CH209" s="36">
        <v>0</v>
      </c>
      <c r="CI209" s="36">
        <v>131.38888888888889</v>
      </c>
      <c r="CJ209" s="51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</row>
    <row r="210" spans="1:133" x14ac:dyDescent="0.65">
      <c r="A210" s="18"/>
      <c r="B210" s="18" t="s">
        <v>166</v>
      </c>
      <c r="C210" s="37">
        <v>49.611111111111114</v>
      </c>
      <c r="D210" s="37"/>
      <c r="E210" s="37">
        <v>46.333333333333336</v>
      </c>
      <c r="F210" s="37">
        <v>70</v>
      </c>
      <c r="G210" s="37">
        <v>165.94444444444446</v>
      </c>
      <c r="H210" s="37"/>
      <c r="I210" s="37"/>
      <c r="J210" s="37"/>
      <c r="K210" s="37"/>
      <c r="L210" s="37">
        <v>0</v>
      </c>
      <c r="M210" s="38">
        <v>61.666666666666664</v>
      </c>
      <c r="N210" s="38"/>
      <c r="O210" s="38">
        <v>12</v>
      </c>
      <c r="P210" s="38">
        <v>0.83333333333333337</v>
      </c>
      <c r="Q210" s="38">
        <v>74.499999999999986</v>
      </c>
      <c r="R210" s="38"/>
      <c r="S210" s="38"/>
      <c r="T210" s="38"/>
      <c r="U210" s="38"/>
      <c r="V210" s="37">
        <v>0</v>
      </c>
      <c r="W210" s="37"/>
      <c r="X210" s="37"/>
      <c r="Y210" s="37"/>
      <c r="Z210" s="37"/>
      <c r="AA210" s="37">
        <v>0</v>
      </c>
      <c r="AB210" s="37"/>
      <c r="AC210" s="37"/>
      <c r="AD210" s="37"/>
      <c r="AE210" s="37"/>
      <c r="AF210" s="37">
        <v>0</v>
      </c>
      <c r="AG210" s="37"/>
      <c r="AH210" s="37"/>
      <c r="AI210" s="50">
        <v>120.22222222222223</v>
      </c>
      <c r="AJ210" s="37"/>
      <c r="AK210" s="37"/>
      <c r="AL210" s="37"/>
      <c r="AM210" s="37"/>
      <c r="AN210" s="37">
        <v>0</v>
      </c>
      <c r="AO210" s="37"/>
      <c r="AP210" s="37"/>
      <c r="AQ210" s="37"/>
      <c r="AR210" s="37"/>
      <c r="AS210" s="37">
        <v>0</v>
      </c>
      <c r="AT210" s="65"/>
      <c r="AU210" s="37"/>
      <c r="AV210" s="37"/>
      <c r="AW210" s="37"/>
      <c r="AX210" s="37">
        <v>0</v>
      </c>
      <c r="AY210" s="37"/>
      <c r="AZ210" s="37"/>
      <c r="BA210" s="37"/>
      <c r="BB210" s="37"/>
      <c r="BC210" s="37">
        <v>0</v>
      </c>
      <c r="BD210" s="37"/>
      <c r="BE210" s="37"/>
      <c r="BF210" s="37"/>
      <c r="BG210" s="37"/>
      <c r="BH210" s="37">
        <v>0</v>
      </c>
      <c r="BI210" s="37"/>
      <c r="BJ210" s="37"/>
      <c r="BK210" s="37"/>
      <c r="BL210" s="37"/>
      <c r="BM210" s="37">
        <v>0</v>
      </c>
      <c r="BN210" s="37"/>
      <c r="BO210" s="37"/>
      <c r="BP210" s="50">
        <v>0</v>
      </c>
      <c r="BQ210" s="37"/>
      <c r="BR210" s="37"/>
      <c r="BS210" s="37"/>
      <c r="BT210" s="37"/>
      <c r="BU210" s="37">
        <v>0</v>
      </c>
      <c r="BV210" s="37"/>
      <c r="BW210" s="37"/>
      <c r="BX210" s="37"/>
      <c r="BY210" s="37"/>
      <c r="BZ210" s="37">
        <v>0</v>
      </c>
      <c r="CA210" s="37"/>
      <c r="CB210" s="37"/>
      <c r="CC210" s="37"/>
      <c r="CD210" s="37"/>
      <c r="CE210" s="37">
        <v>0</v>
      </c>
      <c r="CF210" s="50">
        <v>0</v>
      </c>
      <c r="CG210" s="37">
        <v>120.22222222222223</v>
      </c>
      <c r="CH210" s="37">
        <v>0</v>
      </c>
      <c r="CI210" s="37">
        <v>120.22222222222223</v>
      </c>
      <c r="CJ210" s="51"/>
    </row>
    <row r="211" spans="1:133" x14ac:dyDescent="0.65">
      <c r="A211" s="18"/>
      <c r="B211" s="18" t="s">
        <v>214</v>
      </c>
      <c r="C211" s="37"/>
      <c r="D211" s="37"/>
      <c r="E211" s="37"/>
      <c r="F211" s="37"/>
      <c r="G211" s="37">
        <v>0</v>
      </c>
      <c r="H211" s="37"/>
      <c r="I211" s="37"/>
      <c r="J211" s="37"/>
      <c r="K211" s="37"/>
      <c r="L211" s="37">
        <v>0</v>
      </c>
      <c r="M211" s="38"/>
      <c r="N211" s="38"/>
      <c r="O211" s="38"/>
      <c r="P211" s="38"/>
      <c r="Q211" s="38">
        <v>0</v>
      </c>
      <c r="R211" s="38"/>
      <c r="S211" s="38"/>
      <c r="T211" s="38"/>
      <c r="U211" s="38"/>
      <c r="V211" s="37">
        <v>0</v>
      </c>
      <c r="W211" s="37"/>
      <c r="X211" s="37"/>
      <c r="Y211" s="37"/>
      <c r="Z211" s="37"/>
      <c r="AA211" s="37">
        <v>0</v>
      </c>
      <c r="AB211" s="37"/>
      <c r="AC211" s="37"/>
      <c r="AD211" s="37"/>
      <c r="AE211" s="37"/>
      <c r="AF211" s="37">
        <v>0</v>
      </c>
      <c r="AG211" s="37"/>
      <c r="AH211" s="37"/>
      <c r="AI211" s="50">
        <v>0</v>
      </c>
      <c r="AJ211" s="37">
        <v>2.4166666666666665</v>
      </c>
      <c r="AK211" s="37"/>
      <c r="AL211" s="37"/>
      <c r="AM211" s="37"/>
      <c r="AN211" s="37">
        <v>2.4166666666666665</v>
      </c>
      <c r="AO211" s="37"/>
      <c r="AP211" s="37"/>
      <c r="AQ211" s="37"/>
      <c r="AR211" s="37"/>
      <c r="AS211" s="37">
        <v>0</v>
      </c>
      <c r="AT211" s="65">
        <v>3.75</v>
      </c>
      <c r="AU211" s="37"/>
      <c r="AV211" s="37"/>
      <c r="AW211" s="37"/>
      <c r="AX211" s="37">
        <v>3.75</v>
      </c>
      <c r="AY211" s="37"/>
      <c r="AZ211" s="37"/>
      <c r="BA211" s="37"/>
      <c r="BB211" s="37"/>
      <c r="BC211" s="37">
        <v>0</v>
      </c>
      <c r="BD211" s="37"/>
      <c r="BE211" s="37"/>
      <c r="BF211" s="37"/>
      <c r="BG211" s="37"/>
      <c r="BH211" s="37">
        <v>0</v>
      </c>
      <c r="BI211" s="37"/>
      <c r="BJ211" s="37"/>
      <c r="BK211" s="37"/>
      <c r="BL211" s="37"/>
      <c r="BM211" s="37">
        <v>0</v>
      </c>
      <c r="BN211" s="37"/>
      <c r="BO211" s="37"/>
      <c r="BP211" s="50">
        <v>3.083333333333333</v>
      </c>
      <c r="BQ211" s="37">
        <v>7.333333333333333</v>
      </c>
      <c r="BR211" s="37"/>
      <c r="BS211" s="37"/>
      <c r="BT211" s="37"/>
      <c r="BU211" s="37">
        <v>7.333333333333333</v>
      </c>
      <c r="BV211" s="37">
        <v>8.8333333333333339</v>
      </c>
      <c r="BW211" s="37"/>
      <c r="BX211" s="37"/>
      <c r="BY211" s="37"/>
      <c r="BZ211" s="37">
        <v>8.8333333333333339</v>
      </c>
      <c r="CA211" s="37"/>
      <c r="CB211" s="37"/>
      <c r="CC211" s="37"/>
      <c r="CD211" s="37"/>
      <c r="CE211" s="37">
        <v>0</v>
      </c>
      <c r="CF211" s="50">
        <v>8.0833333333333339</v>
      </c>
      <c r="CG211" s="37">
        <v>11.166666666666668</v>
      </c>
      <c r="CH211" s="37">
        <v>0</v>
      </c>
      <c r="CI211" s="37">
        <v>11.166666666666668</v>
      </c>
      <c r="CJ211" s="51"/>
    </row>
    <row r="212" spans="1:133" s="35" customFormat="1" x14ac:dyDescent="0.65">
      <c r="A212" s="14"/>
      <c r="B212" s="14" t="s">
        <v>165</v>
      </c>
      <c r="C212" s="36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/>
      <c r="K212" s="36">
        <v>0</v>
      </c>
      <c r="L212" s="36">
        <v>0</v>
      </c>
      <c r="M212" s="40">
        <v>0</v>
      </c>
      <c r="N212" s="40">
        <v>0</v>
      </c>
      <c r="O212" s="40">
        <v>62</v>
      </c>
      <c r="P212" s="40">
        <v>46.5</v>
      </c>
      <c r="Q212" s="40">
        <v>108.5</v>
      </c>
      <c r="R212" s="40">
        <v>0</v>
      </c>
      <c r="S212" s="40">
        <v>0</v>
      </c>
      <c r="T212" s="40">
        <v>0</v>
      </c>
      <c r="U212" s="40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49">
        <v>54.25</v>
      </c>
      <c r="AJ212" s="36">
        <v>22.166666666666664</v>
      </c>
      <c r="AK212" s="36">
        <v>0</v>
      </c>
      <c r="AL212" s="36">
        <v>0</v>
      </c>
      <c r="AM212" s="36">
        <v>0</v>
      </c>
      <c r="AN212" s="36">
        <v>22.166666666666664</v>
      </c>
      <c r="AO212" s="36">
        <v>14</v>
      </c>
      <c r="AP212" s="36">
        <v>0</v>
      </c>
      <c r="AQ212" s="36">
        <v>0</v>
      </c>
      <c r="AR212" s="36">
        <v>0</v>
      </c>
      <c r="AS212" s="36">
        <v>14</v>
      </c>
      <c r="AT212" s="68">
        <v>13.083333333333334</v>
      </c>
      <c r="AU212" s="36">
        <v>0</v>
      </c>
      <c r="AV212" s="36">
        <v>0</v>
      </c>
      <c r="AW212" s="36">
        <v>0</v>
      </c>
      <c r="AX212" s="36">
        <v>13.083333333333334</v>
      </c>
      <c r="AY212" s="36">
        <v>16</v>
      </c>
      <c r="AZ212" s="36">
        <v>0</v>
      </c>
      <c r="BA212" s="36">
        <v>0</v>
      </c>
      <c r="BB212" s="36">
        <v>0</v>
      </c>
      <c r="BC212" s="36">
        <v>16</v>
      </c>
      <c r="BD212" s="36">
        <v>0</v>
      </c>
      <c r="BE212" s="36">
        <v>0</v>
      </c>
      <c r="BF212" s="36">
        <v>0</v>
      </c>
      <c r="BG212" s="36">
        <v>0</v>
      </c>
      <c r="BH212" s="36">
        <v>0</v>
      </c>
      <c r="BI212" s="36">
        <v>0</v>
      </c>
      <c r="BJ212" s="36">
        <v>0</v>
      </c>
      <c r="BK212" s="36">
        <v>0</v>
      </c>
      <c r="BL212" s="36">
        <v>0</v>
      </c>
      <c r="BM212" s="36">
        <v>0</v>
      </c>
      <c r="BN212" s="36">
        <v>0</v>
      </c>
      <c r="BO212" s="36">
        <v>0</v>
      </c>
      <c r="BP212" s="49">
        <v>27.624999999999996</v>
      </c>
      <c r="BQ212" s="36">
        <v>34.416666666666664</v>
      </c>
      <c r="BR212" s="36">
        <v>0</v>
      </c>
      <c r="BS212" s="36">
        <v>0</v>
      </c>
      <c r="BT212" s="36">
        <v>0</v>
      </c>
      <c r="BU212" s="36">
        <v>34.416666666666664</v>
      </c>
      <c r="BV212" s="36">
        <v>37.916666666666664</v>
      </c>
      <c r="BW212" s="36">
        <v>0</v>
      </c>
      <c r="BX212" s="36">
        <v>0</v>
      </c>
      <c r="BY212" s="36">
        <v>0</v>
      </c>
      <c r="BZ212" s="36">
        <v>37.916666666666664</v>
      </c>
      <c r="CA212" s="36">
        <v>0.75</v>
      </c>
      <c r="CB212" s="36">
        <v>0</v>
      </c>
      <c r="CC212" s="36">
        <v>0</v>
      </c>
      <c r="CD212" s="36">
        <v>0</v>
      </c>
      <c r="CE212" s="36">
        <v>0.75</v>
      </c>
      <c r="CF212" s="49">
        <v>36.541666666666664</v>
      </c>
      <c r="CG212" s="36">
        <v>108.41666666666667</v>
      </c>
      <c r="CH212" s="36">
        <v>10</v>
      </c>
      <c r="CI212" s="36">
        <v>118.41666666666667</v>
      </c>
      <c r="CJ212" s="51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</row>
    <row r="213" spans="1:133" x14ac:dyDescent="0.65">
      <c r="A213" s="18"/>
      <c r="B213" s="18" t="s">
        <v>168</v>
      </c>
      <c r="C213" s="37"/>
      <c r="D213" s="37"/>
      <c r="E213" s="37"/>
      <c r="F213" s="37"/>
      <c r="G213" s="37">
        <v>0</v>
      </c>
      <c r="H213" s="37"/>
      <c r="I213" s="37"/>
      <c r="J213" s="37"/>
      <c r="K213" s="37"/>
      <c r="L213" s="37">
        <v>0</v>
      </c>
      <c r="M213" s="38"/>
      <c r="N213" s="38"/>
      <c r="O213" s="38"/>
      <c r="P213" s="38"/>
      <c r="Q213" s="38">
        <v>0</v>
      </c>
      <c r="R213" s="38"/>
      <c r="S213" s="38"/>
      <c r="T213" s="38"/>
      <c r="U213" s="38"/>
      <c r="V213" s="37">
        <v>0</v>
      </c>
      <c r="W213" s="37"/>
      <c r="X213" s="37"/>
      <c r="Y213" s="37"/>
      <c r="Z213" s="37"/>
      <c r="AA213" s="37">
        <v>0</v>
      </c>
      <c r="AB213" s="37"/>
      <c r="AC213" s="37"/>
      <c r="AD213" s="37"/>
      <c r="AE213" s="37"/>
      <c r="AF213" s="37">
        <v>0</v>
      </c>
      <c r="AG213" s="37"/>
      <c r="AH213" s="37"/>
      <c r="AI213" s="50">
        <v>0</v>
      </c>
      <c r="AJ213" s="37">
        <v>1.0833333333333333</v>
      </c>
      <c r="AK213" s="37"/>
      <c r="AL213" s="37"/>
      <c r="AM213" s="37"/>
      <c r="AN213" s="37">
        <v>1.0833333333333333</v>
      </c>
      <c r="AO213" s="37"/>
      <c r="AP213" s="37"/>
      <c r="AQ213" s="37"/>
      <c r="AR213" s="37"/>
      <c r="AS213" s="37">
        <v>0</v>
      </c>
      <c r="AT213" s="65">
        <v>1.5833333333333333</v>
      </c>
      <c r="AU213" s="37"/>
      <c r="AV213" s="37"/>
      <c r="AW213" s="37"/>
      <c r="AX213" s="37">
        <v>1.5833333333333333</v>
      </c>
      <c r="AY213" s="37"/>
      <c r="AZ213" s="37"/>
      <c r="BA213" s="37"/>
      <c r="BB213" s="37"/>
      <c r="BC213" s="37">
        <v>0</v>
      </c>
      <c r="BD213" s="37"/>
      <c r="BE213" s="37"/>
      <c r="BF213" s="37"/>
      <c r="BG213" s="37"/>
      <c r="BH213" s="37">
        <v>0</v>
      </c>
      <c r="BI213" s="37"/>
      <c r="BJ213" s="37"/>
      <c r="BK213" s="37"/>
      <c r="BL213" s="37"/>
      <c r="BM213" s="37">
        <v>0</v>
      </c>
      <c r="BN213" s="37"/>
      <c r="BO213" s="37"/>
      <c r="BP213" s="50">
        <v>1.3333333333333333</v>
      </c>
      <c r="BQ213" s="37">
        <v>8.1666666666666661</v>
      </c>
      <c r="BR213" s="37"/>
      <c r="BS213" s="37"/>
      <c r="BT213" s="37"/>
      <c r="BU213" s="37">
        <v>8.1666666666666661</v>
      </c>
      <c r="BV213" s="37">
        <v>10.166666666666666</v>
      </c>
      <c r="BW213" s="37"/>
      <c r="BX213" s="37"/>
      <c r="BY213" s="37"/>
      <c r="BZ213" s="37">
        <v>10.166666666666666</v>
      </c>
      <c r="CA213" s="37">
        <v>0.75</v>
      </c>
      <c r="CB213" s="37"/>
      <c r="CC213" s="37"/>
      <c r="CD213" s="37"/>
      <c r="CE213" s="37">
        <v>0.75</v>
      </c>
      <c r="CF213" s="50">
        <v>9.5416666666666661</v>
      </c>
      <c r="CG213" s="37">
        <v>10.875</v>
      </c>
      <c r="CH213" s="37">
        <v>0</v>
      </c>
      <c r="CI213" s="37">
        <v>10.875</v>
      </c>
      <c r="CJ213" s="51"/>
    </row>
    <row r="214" spans="1:133" x14ac:dyDescent="0.65">
      <c r="A214" s="18"/>
      <c r="B214" s="18" t="s">
        <v>167</v>
      </c>
      <c r="C214" s="37"/>
      <c r="D214" s="37"/>
      <c r="E214" s="37"/>
      <c r="F214" s="37"/>
      <c r="G214" s="37">
        <v>0</v>
      </c>
      <c r="H214" s="37"/>
      <c r="I214" s="37"/>
      <c r="J214" s="37"/>
      <c r="K214" s="37"/>
      <c r="L214" s="37">
        <v>0</v>
      </c>
      <c r="M214" s="38"/>
      <c r="N214" s="38"/>
      <c r="O214" s="38">
        <v>62</v>
      </c>
      <c r="P214" s="38">
        <v>46.5</v>
      </c>
      <c r="Q214" s="38">
        <v>108.5</v>
      </c>
      <c r="R214" s="38"/>
      <c r="S214" s="38"/>
      <c r="T214" s="38"/>
      <c r="U214" s="38"/>
      <c r="V214" s="37">
        <v>0</v>
      </c>
      <c r="W214" s="37"/>
      <c r="X214" s="37"/>
      <c r="Y214" s="37"/>
      <c r="Z214" s="37"/>
      <c r="AA214" s="37">
        <v>0</v>
      </c>
      <c r="AB214" s="37"/>
      <c r="AC214" s="37"/>
      <c r="AD214" s="37"/>
      <c r="AE214" s="37"/>
      <c r="AF214" s="37">
        <v>0</v>
      </c>
      <c r="AG214" s="37"/>
      <c r="AH214" s="37"/>
      <c r="AI214" s="50">
        <v>54.25</v>
      </c>
      <c r="AJ214" s="37">
        <v>21.083333333333332</v>
      </c>
      <c r="AK214" s="37"/>
      <c r="AL214" s="37"/>
      <c r="AM214" s="37"/>
      <c r="AN214" s="37">
        <v>21.083333333333332</v>
      </c>
      <c r="AO214" s="37">
        <v>14</v>
      </c>
      <c r="AP214" s="37"/>
      <c r="AQ214" s="37"/>
      <c r="AR214" s="37"/>
      <c r="AS214" s="37">
        <v>14</v>
      </c>
      <c r="AT214" s="65">
        <v>11.5</v>
      </c>
      <c r="AU214" s="37"/>
      <c r="AV214" s="37"/>
      <c r="AW214" s="37"/>
      <c r="AX214" s="37">
        <v>11.5</v>
      </c>
      <c r="AY214" s="37">
        <v>16</v>
      </c>
      <c r="AZ214" s="37"/>
      <c r="BA214" s="37"/>
      <c r="BB214" s="37"/>
      <c r="BC214" s="37">
        <v>16</v>
      </c>
      <c r="BD214" s="37"/>
      <c r="BE214" s="37"/>
      <c r="BF214" s="37"/>
      <c r="BG214" s="37"/>
      <c r="BH214" s="37">
        <v>0</v>
      </c>
      <c r="BI214" s="37"/>
      <c r="BJ214" s="37"/>
      <c r="BK214" s="37"/>
      <c r="BL214" s="37"/>
      <c r="BM214" s="37">
        <v>0</v>
      </c>
      <c r="BN214" s="37"/>
      <c r="BO214" s="37"/>
      <c r="BP214" s="50">
        <v>26.291666666666664</v>
      </c>
      <c r="BQ214" s="37">
        <v>26.25</v>
      </c>
      <c r="BR214" s="37"/>
      <c r="BS214" s="37"/>
      <c r="BT214" s="37"/>
      <c r="BU214" s="37">
        <v>26.25</v>
      </c>
      <c r="BV214" s="37">
        <v>27.75</v>
      </c>
      <c r="BW214" s="37"/>
      <c r="BX214" s="37"/>
      <c r="BY214" s="37"/>
      <c r="BZ214" s="37">
        <v>27.75</v>
      </c>
      <c r="CA214" s="37"/>
      <c r="CB214" s="37"/>
      <c r="CC214" s="37"/>
      <c r="CD214" s="37"/>
      <c r="CE214" s="37">
        <v>0</v>
      </c>
      <c r="CF214" s="50">
        <v>27</v>
      </c>
      <c r="CG214" s="37">
        <v>97.541666666666671</v>
      </c>
      <c r="CH214" s="37">
        <v>10</v>
      </c>
      <c r="CI214" s="37">
        <v>107.54166666666667</v>
      </c>
      <c r="CJ214" s="51"/>
    </row>
    <row r="215" spans="1:133" s="35" customFormat="1" x14ac:dyDescent="0.65">
      <c r="A215" s="14" t="s">
        <v>169</v>
      </c>
      <c r="B215" s="14"/>
      <c r="C215" s="36">
        <v>854.16666666666663</v>
      </c>
      <c r="D215" s="36">
        <v>0</v>
      </c>
      <c r="E215" s="36">
        <v>215.16666666666666</v>
      </c>
      <c r="F215" s="36">
        <v>20.166666666666664</v>
      </c>
      <c r="G215" s="36">
        <v>1089.5</v>
      </c>
      <c r="H215" s="36">
        <v>20.076923076923077</v>
      </c>
      <c r="I215" s="36">
        <v>0</v>
      </c>
      <c r="J215" s="36">
        <v>0</v>
      </c>
      <c r="K215" s="36">
        <v>0</v>
      </c>
      <c r="L215" s="36">
        <v>20.076923076923077</v>
      </c>
      <c r="M215" s="40">
        <v>731.27777777777783</v>
      </c>
      <c r="N215" s="40">
        <v>0</v>
      </c>
      <c r="O215" s="40">
        <v>28.666666666666664</v>
      </c>
      <c r="P215" s="40">
        <v>181</v>
      </c>
      <c r="Q215" s="40">
        <v>940.94444444444446</v>
      </c>
      <c r="R215" s="40">
        <v>33.53846153846154</v>
      </c>
      <c r="S215" s="40">
        <v>0</v>
      </c>
      <c r="T215" s="40">
        <v>0.23076923076923078</v>
      </c>
      <c r="U215" s="40">
        <v>0</v>
      </c>
      <c r="V215" s="36">
        <v>33.769230769230774</v>
      </c>
      <c r="W215" s="36">
        <v>23.333333333333332</v>
      </c>
      <c r="X215" s="36">
        <v>0</v>
      </c>
      <c r="Y215" s="36">
        <v>0</v>
      </c>
      <c r="Z215" s="36">
        <v>1.5</v>
      </c>
      <c r="AA215" s="36">
        <v>24.833333333333332</v>
      </c>
      <c r="AB215" s="36">
        <v>41.53846153846154</v>
      </c>
      <c r="AC215" s="36">
        <v>0</v>
      </c>
      <c r="AD215" s="36">
        <v>0</v>
      </c>
      <c r="AE215" s="36">
        <v>0</v>
      </c>
      <c r="AF215" s="36">
        <v>41.53846153846154</v>
      </c>
      <c r="AG215" s="36">
        <v>0</v>
      </c>
      <c r="AH215" s="36">
        <v>0</v>
      </c>
      <c r="AI215" s="49">
        <v>1059.4337606837607</v>
      </c>
      <c r="AJ215" s="36">
        <v>29.083333333333336</v>
      </c>
      <c r="AK215" s="36">
        <v>0</v>
      </c>
      <c r="AL215" s="36">
        <v>0</v>
      </c>
      <c r="AM215" s="36">
        <v>0.25</v>
      </c>
      <c r="AN215" s="36">
        <v>29.333333333333336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68">
        <v>18.333333333333336</v>
      </c>
      <c r="AU215" s="36">
        <v>0</v>
      </c>
      <c r="AV215" s="36">
        <v>0</v>
      </c>
      <c r="AW215" s="36">
        <v>0</v>
      </c>
      <c r="AX215" s="36">
        <v>18.333333333333336</v>
      </c>
      <c r="AY215" s="36">
        <v>0</v>
      </c>
      <c r="AZ215" s="36">
        <v>0</v>
      </c>
      <c r="BA215" s="36">
        <v>0</v>
      </c>
      <c r="BB215" s="36">
        <v>0</v>
      </c>
      <c r="BC215" s="36">
        <v>0</v>
      </c>
      <c r="BD215" s="36">
        <v>0</v>
      </c>
      <c r="BE215" s="36">
        <v>0</v>
      </c>
      <c r="BF215" s="36">
        <v>0</v>
      </c>
      <c r="BG215" s="36">
        <v>0</v>
      </c>
      <c r="BH215" s="36">
        <v>0</v>
      </c>
      <c r="BI215" s="36">
        <v>0</v>
      </c>
      <c r="BJ215" s="36">
        <v>0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49">
        <v>23.833333333333336</v>
      </c>
      <c r="BQ215" s="36">
        <v>16.916666666666668</v>
      </c>
      <c r="BR215" s="36">
        <v>0</v>
      </c>
      <c r="BS215" s="36">
        <v>0</v>
      </c>
      <c r="BT215" s="36">
        <v>0</v>
      </c>
      <c r="BU215" s="36">
        <v>16.916666666666668</v>
      </c>
      <c r="BV215" s="36">
        <v>11.416666666666666</v>
      </c>
      <c r="BW215" s="36">
        <v>0</v>
      </c>
      <c r="BX215" s="36">
        <v>0</v>
      </c>
      <c r="BY215" s="36">
        <v>0</v>
      </c>
      <c r="BZ215" s="36">
        <v>11.416666666666666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49">
        <v>14.166666666666668</v>
      </c>
      <c r="CG215" s="36">
        <v>1065.6388888888889</v>
      </c>
      <c r="CH215" s="36">
        <v>31.794871794871796</v>
      </c>
      <c r="CI215" s="36">
        <v>1097.4337606837607</v>
      </c>
      <c r="CJ215" s="51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</row>
    <row r="216" spans="1:133" s="35" customFormat="1" x14ac:dyDescent="0.65">
      <c r="A216" s="20"/>
      <c r="B216" s="20" t="s">
        <v>170</v>
      </c>
      <c r="C216" s="36">
        <v>124.77777777777777</v>
      </c>
      <c r="D216" s="36">
        <v>0</v>
      </c>
      <c r="E216" s="36">
        <v>0</v>
      </c>
      <c r="F216" s="36">
        <v>14.166666666666666</v>
      </c>
      <c r="G216" s="36">
        <v>138.94444444444443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40">
        <v>95.5</v>
      </c>
      <c r="N216" s="40">
        <v>0</v>
      </c>
      <c r="O216" s="40">
        <v>0</v>
      </c>
      <c r="P216" s="40">
        <v>3.1666666666666665</v>
      </c>
      <c r="Q216" s="40">
        <v>98.666666666666671</v>
      </c>
      <c r="R216" s="40">
        <v>0</v>
      </c>
      <c r="S216" s="40">
        <v>0</v>
      </c>
      <c r="T216" s="40">
        <v>0.23076923076923078</v>
      </c>
      <c r="U216" s="40">
        <v>0</v>
      </c>
      <c r="V216" s="36">
        <v>0.23076923076923078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49">
        <v>118.88247863247862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68">
        <v>0</v>
      </c>
      <c r="AU216" s="36">
        <v>0</v>
      </c>
      <c r="AV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0</v>
      </c>
      <c r="BB216" s="36">
        <v>0</v>
      </c>
      <c r="BC216" s="36">
        <v>0</v>
      </c>
      <c r="BD216" s="36">
        <v>0</v>
      </c>
      <c r="BE216" s="36">
        <v>0</v>
      </c>
      <c r="BF216" s="36">
        <v>0</v>
      </c>
      <c r="BG216" s="36">
        <v>0</v>
      </c>
      <c r="BH216" s="36">
        <v>0</v>
      </c>
      <c r="BI216" s="36">
        <v>0</v>
      </c>
      <c r="BJ216" s="36">
        <v>0</v>
      </c>
      <c r="BK216" s="36">
        <v>0</v>
      </c>
      <c r="BL216" s="36">
        <v>0</v>
      </c>
      <c r="BM216" s="36">
        <v>0</v>
      </c>
      <c r="BN216" s="36">
        <v>0</v>
      </c>
      <c r="BO216" s="36">
        <v>0</v>
      </c>
      <c r="BP216" s="49">
        <v>0</v>
      </c>
      <c r="BQ216" s="36">
        <v>0</v>
      </c>
      <c r="BR216" s="36">
        <v>0</v>
      </c>
      <c r="BS216" s="36">
        <v>0</v>
      </c>
      <c r="BT216" s="36">
        <v>0</v>
      </c>
      <c r="BU216" s="36">
        <v>0</v>
      </c>
      <c r="BV216" s="36">
        <v>0</v>
      </c>
      <c r="BW216" s="36">
        <v>0</v>
      </c>
      <c r="BX216" s="36">
        <v>0</v>
      </c>
      <c r="BY216" s="36">
        <v>0</v>
      </c>
      <c r="BZ216" s="36">
        <v>0</v>
      </c>
      <c r="CA216" s="36">
        <v>0</v>
      </c>
      <c r="CB216" s="36">
        <v>0</v>
      </c>
      <c r="CC216" s="36">
        <v>0</v>
      </c>
      <c r="CD216" s="36">
        <v>0</v>
      </c>
      <c r="CE216" s="36">
        <v>0</v>
      </c>
      <c r="CF216" s="49">
        <v>0</v>
      </c>
      <c r="CG216" s="36">
        <v>118.80555555555554</v>
      </c>
      <c r="CH216" s="36">
        <v>7.6923076923076927E-2</v>
      </c>
      <c r="CI216" s="36">
        <v>118.88247863247862</v>
      </c>
      <c r="CJ216" s="51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</row>
    <row r="217" spans="1:133" x14ac:dyDescent="0.65">
      <c r="A217" s="18"/>
      <c r="B217" s="18" t="s">
        <v>215</v>
      </c>
      <c r="C217" s="37">
        <v>124.77777777777777</v>
      </c>
      <c r="D217" s="37"/>
      <c r="E217" s="37"/>
      <c r="F217" s="37">
        <v>14.166666666666666</v>
      </c>
      <c r="G217" s="37">
        <v>138.94444444444443</v>
      </c>
      <c r="H217" s="37"/>
      <c r="I217" s="37"/>
      <c r="J217" s="37"/>
      <c r="K217" s="37"/>
      <c r="L217" s="37">
        <v>0</v>
      </c>
      <c r="M217" s="38">
        <v>95.5</v>
      </c>
      <c r="N217" s="38"/>
      <c r="O217" s="38"/>
      <c r="P217" s="38">
        <v>3.1666666666666665</v>
      </c>
      <c r="Q217" s="38">
        <v>98.666666666666671</v>
      </c>
      <c r="R217" s="38"/>
      <c r="S217" s="38"/>
      <c r="T217" s="38">
        <v>0.23076923076923078</v>
      </c>
      <c r="U217" s="38"/>
      <c r="V217" s="37">
        <v>0.23076923076923078</v>
      </c>
      <c r="W217" s="37"/>
      <c r="X217" s="37"/>
      <c r="Y217" s="37"/>
      <c r="Z217" s="37"/>
      <c r="AA217" s="37">
        <v>0</v>
      </c>
      <c r="AB217" s="37"/>
      <c r="AC217" s="37"/>
      <c r="AD217" s="37"/>
      <c r="AE217" s="37"/>
      <c r="AF217" s="37">
        <v>0</v>
      </c>
      <c r="AG217" s="37"/>
      <c r="AH217" s="37"/>
      <c r="AI217" s="50">
        <v>118.88247863247862</v>
      </c>
      <c r="AJ217" s="37"/>
      <c r="AK217" s="37"/>
      <c r="AL217" s="37"/>
      <c r="AM217" s="37"/>
      <c r="AN217" s="37">
        <v>0</v>
      </c>
      <c r="AO217" s="37"/>
      <c r="AP217" s="37"/>
      <c r="AQ217" s="37"/>
      <c r="AR217" s="37"/>
      <c r="AS217" s="37">
        <v>0</v>
      </c>
      <c r="AT217" s="65"/>
      <c r="AU217" s="37"/>
      <c r="AV217" s="37"/>
      <c r="AW217" s="37"/>
      <c r="AX217" s="37">
        <v>0</v>
      </c>
      <c r="AY217" s="37"/>
      <c r="AZ217" s="37"/>
      <c r="BA217" s="37"/>
      <c r="BB217" s="37"/>
      <c r="BC217" s="37">
        <v>0</v>
      </c>
      <c r="BD217" s="37"/>
      <c r="BE217" s="37"/>
      <c r="BF217" s="37"/>
      <c r="BG217" s="37"/>
      <c r="BH217" s="37">
        <v>0</v>
      </c>
      <c r="BI217" s="37"/>
      <c r="BJ217" s="37"/>
      <c r="BK217" s="37"/>
      <c r="BL217" s="37"/>
      <c r="BM217" s="37">
        <v>0</v>
      </c>
      <c r="BN217" s="37"/>
      <c r="BO217" s="37"/>
      <c r="BP217" s="50">
        <v>0</v>
      </c>
      <c r="BQ217" s="37"/>
      <c r="BR217" s="37"/>
      <c r="BS217" s="37"/>
      <c r="BT217" s="37"/>
      <c r="BU217" s="37">
        <v>0</v>
      </c>
      <c r="BV217" s="37"/>
      <c r="BW217" s="37"/>
      <c r="BX217" s="37"/>
      <c r="BY217" s="37"/>
      <c r="BZ217" s="37">
        <v>0</v>
      </c>
      <c r="CA217" s="37"/>
      <c r="CB217" s="37"/>
      <c r="CC217" s="37"/>
      <c r="CD217" s="37"/>
      <c r="CE217" s="37">
        <v>0</v>
      </c>
      <c r="CF217" s="50">
        <v>0</v>
      </c>
      <c r="CG217" s="37">
        <v>118.80555555555554</v>
      </c>
      <c r="CH217" s="37">
        <v>7.6923076923076927E-2</v>
      </c>
      <c r="CI217" s="37">
        <v>118.88247863247862</v>
      </c>
      <c r="CJ217" s="51"/>
    </row>
    <row r="218" spans="1:133" s="35" customFormat="1" x14ac:dyDescent="0.65">
      <c r="A218" s="14"/>
      <c r="B218" s="14" t="s">
        <v>171</v>
      </c>
      <c r="C218" s="36">
        <v>368</v>
      </c>
      <c r="D218" s="36">
        <v>0</v>
      </c>
      <c r="E218" s="36">
        <v>0</v>
      </c>
      <c r="F218" s="36">
        <v>0</v>
      </c>
      <c r="G218" s="36">
        <v>368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40">
        <v>325.5</v>
      </c>
      <c r="N218" s="40">
        <v>0</v>
      </c>
      <c r="O218" s="40">
        <v>0</v>
      </c>
      <c r="P218" s="40">
        <v>0.5</v>
      </c>
      <c r="Q218" s="40">
        <v>326</v>
      </c>
      <c r="R218" s="40">
        <v>0</v>
      </c>
      <c r="S218" s="40">
        <v>0</v>
      </c>
      <c r="T218" s="40">
        <v>0</v>
      </c>
      <c r="U218" s="40">
        <v>0</v>
      </c>
      <c r="V218" s="36">
        <v>0</v>
      </c>
      <c r="W218" s="36">
        <v>20.833333333333332</v>
      </c>
      <c r="X218" s="36">
        <v>0</v>
      </c>
      <c r="Y218" s="36">
        <v>0</v>
      </c>
      <c r="Z218" s="36">
        <v>0</v>
      </c>
      <c r="AA218" s="36">
        <v>20.833333333333332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49">
        <v>357.41666666666669</v>
      </c>
      <c r="AJ218" s="36">
        <v>6.25</v>
      </c>
      <c r="AK218" s="36">
        <v>0</v>
      </c>
      <c r="AL218" s="36">
        <v>0</v>
      </c>
      <c r="AM218" s="36">
        <v>0</v>
      </c>
      <c r="AN218" s="36">
        <v>6.25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68">
        <v>3.5833333333333335</v>
      </c>
      <c r="AU218" s="36">
        <v>0</v>
      </c>
      <c r="AV218" s="36">
        <v>0</v>
      </c>
      <c r="AW218" s="36">
        <v>0</v>
      </c>
      <c r="AX218" s="36">
        <v>3.5833333333333335</v>
      </c>
      <c r="AY218" s="36">
        <v>0</v>
      </c>
      <c r="AZ218" s="36">
        <v>0</v>
      </c>
      <c r="BA218" s="36">
        <v>0</v>
      </c>
      <c r="BB218" s="36">
        <v>0</v>
      </c>
      <c r="BC218" s="36">
        <v>0</v>
      </c>
      <c r="BD218" s="36">
        <v>0</v>
      </c>
      <c r="BE218" s="36">
        <v>0</v>
      </c>
      <c r="BF218" s="36">
        <v>0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0</v>
      </c>
      <c r="BM218" s="36">
        <v>0</v>
      </c>
      <c r="BN218" s="36">
        <v>0</v>
      </c>
      <c r="BO218" s="36">
        <v>0</v>
      </c>
      <c r="BP218" s="49">
        <v>4.916666666666667</v>
      </c>
      <c r="BQ218" s="36">
        <v>8.0833333333333339</v>
      </c>
      <c r="BR218" s="36">
        <v>0</v>
      </c>
      <c r="BS218" s="36">
        <v>0</v>
      </c>
      <c r="BT218" s="36">
        <v>0</v>
      </c>
      <c r="BU218" s="36">
        <v>8.0833333333333339</v>
      </c>
      <c r="BV218" s="36">
        <v>4.833333333333333</v>
      </c>
      <c r="BW218" s="36">
        <v>0</v>
      </c>
      <c r="BX218" s="36">
        <v>0</v>
      </c>
      <c r="BY218" s="36">
        <v>0</v>
      </c>
      <c r="BZ218" s="36">
        <v>4.833333333333333</v>
      </c>
      <c r="CA218" s="36">
        <v>0</v>
      </c>
      <c r="CB218" s="36">
        <v>0</v>
      </c>
      <c r="CC218" s="36">
        <v>0</v>
      </c>
      <c r="CD218" s="36">
        <v>0</v>
      </c>
      <c r="CE218" s="36">
        <v>0</v>
      </c>
      <c r="CF218" s="49">
        <v>6.4583333333333339</v>
      </c>
      <c r="CG218" s="36">
        <v>368.79166666666669</v>
      </c>
      <c r="CH218" s="36">
        <v>0</v>
      </c>
      <c r="CI218" s="36">
        <v>368.79166666666669</v>
      </c>
      <c r="CJ218" s="51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</row>
    <row r="219" spans="1:133" x14ac:dyDescent="0.65">
      <c r="A219" s="18"/>
      <c r="B219" s="18" t="s">
        <v>172</v>
      </c>
      <c r="C219" s="37">
        <v>368</v>
      </c>
      <c r="D219" s="37"/>
      <c r="E219" s="37"/>
      <c r="F219" s="37"/>
      <c r="G219" s="37">
        <v>368</v>
      </c>
      <c r="H219" s="37"/>
      <c r="I219" s="37"/>
      <c r="J219" s="37"/>
      <c r="K219" s="37"/>
      <c r="L219" s="37">
        <v>0</v>
      </c>
      <c r="M219" s="38">
        <v>325.5</v>
      </c>
      <c r="N219" s="38"/>
      <c r="O219" s="38"/>
      <c r="P219" s="38">
        <v>0.5</v>
      </c>
      <c r="Q219" s="38">
        <v>326</v>
      </c>
      <c r="R219" s="38"/>
      <c r="S219" s="38"/>
      <c r="T219" s="38"/>
      <c r="U219" s="38"/>
      <c r="V219" s="37">
        <v>0</v>
      </c>
      <c r="W219" s="37">
        <v>20.833333333333332</v>
      </c>
      <c r="X219" s="37"/>
      <c r="Y219" s="37"/>
      <c r="Z219" s="37"/>
      <c r="AA219" s="37">
        <v>20.833333333333332</v>
      </c>
      <c r="AB219" s="37"/>
      <c r="AC219" s="37"/>
      <c r="AD219" s="37"/>
      <c r="AE219" s="37"/>
      <c r="AF219" s="37">
        <v>0</v>
      </c>
      <c r="AG219" s="37"/>
      <c r="AH219" s="37"/>
      <c r="AI219" s="50">
        <v>357.41666666666669</v>
      </c>
      <c r="AJ219" s="37"/>
      <c r="AK219" s="37"/>
      <c r="AL219" s="37"/>
      <c r="AM219" s="37"/>
      <c r="AN219" s="37">
        <v>0</v>
      </c>
      <c r="AO219" s="37"/>
      <c r="AP219" s="37"/>
      <c r="AQ219" s="37"/>
      <c r="AR219" s="37"/>
      <c r="AS219" s="37">
        <v>0</v>
      </c>
      <c r="AT219" s="65"/>
      <c r="AU219" s="37"/>
      <c r="AV219" s="37"/>
      <c r="AW219" s="37"/>
      <c r="AX219" s="37">
        <v>0</v>
      </c>
      <c r="AY219" s="37"/>
      <c r="AZ219" s="37"/>
      <c r="BA219" s="37"/>
      <c r="BB219" s="37"/>
      <c r="BC219" s="37">
        <v>0</v>
      </c>
      <c r="BD219" s="37"/>
      <c r="BE219" s="37"/>
      <c r="BF219" s="37"/>
      <c r="BG219" s="37"/>
      <c r="BH219" s="37">
        <v>0</v>
      </c>
      <c r="BI219" s="37"/>
      <c r="BJ219" s="37"/>
      <c r="BK219" s="37"/>
      <c r="BL219" s="37"/>
      <c r="BM219" s="37">
        <v>0</v>
      </c>
      <c r="BN219" s="37"/>
      <c r="BO219" s="37"/>
      <c r="BP219" s="50">
        <v>0</v>
      </c>
      <c r="BQ219" s="37"/>
      <c r="BR219" s="37"/>
      <c r="BS219" s="37"/>
      <c r="BT219" s="37"/>
      <c r="BU219" s="37">
        <v>0</v>
      </c>
      <c r="BV219" s="37"/>
      <c r="BW219" s="37"/>
      <c r="BX219" s="37"/>
      <c r="BY219" s="37"/>
      <c r="BZ219" s="37">
        <v>0</v>
      </c>
      <c r="CA219" s="37"/>
      <c r="CB219" s="37"/>
      <c r="CC219" s="37"/>
      <c r="CD219" s="37"/>
      <c r="CE219" s="37">
        <v>0</v>
      </c>
      <c r="CF219" s="50">
        <v>0</v>
      </c>
      <c r="CG219" s="37">
        <v>357.41666666666669</v>
      </c>
      <c r="CH219" s="37">
        <v>0</v>
      </c>
      <c r="CI219" s="37">
        <v>357.41666666666669</v>
      </c>
      <c r="CJ219" s="51"/>
    </row>
    <row r="220" spans="1:133" x14ac:dyDescent="0.65">
      <c r="A220" s="18"/>
      <c r="B220" s="18" t="s">
        <v>173</v>
      </c>
      <c r="C220" s="37"/>
      <c r="D220" s="37"/>
      <c r="E220" s="37"/>
      <c r="F220" s="37"/>
      <c r="G220" s="37">
        <v>0</v>
      </c>
      <c r="H220" s="37"/>
      <c r="I220" s="37"/>
      <c r="J220" s="37"/>
      <c r="K220" s="37"/>
      <c r="L220" s="37">
        <v>0</v>
      </c>
      <c r="M220" s="38"/>
      <c r="N220" s="38"/>
      <c r="O220" s="38"/>
      <c r="P220" s="38"/>
      <c r="Q220" s="38">
        <v>0</v>
      </c>
      <c r="R220" s="38"/>
      <c r="S220" s="38"/>
      <c r="T220" s="38"/>
      <c r="U220" s="38"/>
      <c r="V220" s="37">
        <v>0</v>
      </c>
      <c r="W220" s="37"/>
      <c r="X220" s="37"/>
      <c r="Y220" s="37"/>
      <c r="Z220" s="37"/>
      <c r="AA220" s="37">
        <v>0</v>
      </c>
      <c r="AB220" s="37"/>
      <c r="AC220" s="37"/>
      <c r="AD220" s="37"/>
      <c r="AE220" s="37"/>
      <c r="AF220" s="37">
        <v>0</v>
      </c>
      <c r="AG220" s="37"/>
      <c r="AH220" s="37"/>
      <c r="AI220" s="50">
        <v>0</v>
      </c>
      <c r="AJ220" s="37">
        <v>6.25</v>
      </c>
      <c r="AK220" s="37"/>
      <c r="AL220" s="37"/>
      <c r="AM220" s="37"/>
      <c r="AN220" s="37">
        <v>6.25</v>
      </c>
      <c r="AO220" s="37"/>
      <c r="AP220" s="37"/>
      <c r="AQ220" s="37"/>
      <c r="AR220" s="37"/>
      <c r="AS220" s="37">
        <v>0</v>
      </c>
      <c r="AT220" s="65">
        <v>3.5833333333333335</v>
      </c>
      <c r="AU220" s="37"/>
      <c r="AV220" s="37"/>
      <c r="AW220" s="37"/>
      <c r="AX220" s="37">
        <v>3.5833333333333335</v>
      </c>
      <c r="AY220" s="37"/>
      <c r="AZ220" s="37"/>
      <c r="BA220" s="37"/>
      <c r="BB220" s="37"/>
      <c r="BC220" s="37">
        <v>0</v>
      </c>
      <c r="BD220" s="37"/>
      <c r="BE220" s="37"/>
      <c r="BF220" s="37"/>
      <c r="BG220" s="37"/>
      <c r="BH220" s="37">
        <v>0</v>
      </c>
      <c r="BI220" s="37"/>
      <c r="BJ220" s="37"/>
      <c r="BK220" s="37"/>
      <c r="BL220" s="37"/>
      <c r="BM220" s="37">
        <v>0</v>
      </c>
      <c r="BN220" s="37"/>
      <c r="BO220" s="37"/>
      <c r="BP220" s="50">
        <v>4.916666666666667</v>
      </c>
      <c r="BQ220" s="37">
        <v>8.0833333333333339</v>
      </c>
      <c r="BR220" s="37"/>
      <c r="BS220" s="37"/>
      <c r="BT220" s="37"/>
      <c r="BU220" s="37">
        <v>8.0833333333333339</v>
      </c>
      <c r="BV220" s="37">
        <v>4.833333333333333</v>
      </c>
      <c r="BW220" s="37"/>
      <c r="BX220" s="37"/>
      <c r="BY220" s="37"/>
      <c r="BZ220" s="37">
        <v>4.833333333333333</v>
      </c>
      <c r="CA220" s="37"/>
      <c r="CB220" s="37"/>
      <c r="CC220" s="37"/>
      <c r="CD220" s="37"/>
      <c r="CE220" s="37">
        <v>0</v>
      </c>
      <c r="CF220" s="50">
        <v>6.4583333333333339</v>
      </c>
      <c r="CG220" s="37">
        <v>11.375</v>
      </c>
      <c r="CH220" s="37">
        <v>0</v>
      </c>
      <c r="CI220" s="37">
        <v>11.375</v>
      </c>
      <c r="CJ220" s="51"/>
    </row>
    <row r="221" spans="1:133" s="35" customFormat="1" x14ac:dyDescent="0.65">
      <c r="A221" s="14"/>
      <c r="B221" s="14" t="s">
        <v>174</v>
      </c>
      <c r="C221" s="36">
        <v>151.83333333333334</v>
      </c>
      <c r="D221" s="36">
        <v>0</v>
      </c>
      <c r="E221" s="36">
        <v>13.666666666666666</v>
      </c>
      <c r="F221" s="36">
        <v>6</v>
      </c>
      <c r="G221" s="36">
        <v>171.5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40">
        <v>129.83333333333334</v>
      </c>
      <c r="N221" s="40">
        <v>0</v>
      </c>
      <c r="O221" s="40">
        <v>12.166666666666666</v>
      </c>
      <c r="P221" s="40">
        <v>2.6666666666666665</v>
      </c>
      <c r="Q221" s="40">
        <v>144.66666666666666</v>
      </c>
      <c r="R221" s="40">
        <v>0</v>
      </c>
      <c r="S221" s="40">
        <v>0</v>
      </c>
      <c r="T221" s="40">
        <v>0</v>
      </c>
      <c r="U221" s="40">
        <v>0</v>
      </c>
      <c r="V221" s="36">
        <v>0</v>
      </c>
      <c r="W221" s="36">
        <v>1</v>
      </c>
      <c r="X221" s="36">
        <v>0</v>
      </c>
      <c r="Y221" s="36">
        <v>0</v>
      </c>
      <c r="Z221" s="36">
        <v>0</v>
      </c>
      <c r="AA221" s="36">
        <v>1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49">
        <v>158.58333333333331</v>
      </c>
      <c r="AJ221" s="36">
        <v>11.25</v>
      </c>
      <c r="AK221" s="36">
        <v>0</v>
      </c>
      <c r="AL221" s="36">
        <v>0</v>
      </c>
      <c r="AM221" s="36">
        <v>0</v>
      </c>
      <c r="AN221" s="36">
        <v>11.25</v>
      </c>
      <c r="AO221" s="36">
        <v>0</v>
      </c>
      <c r="AP221" s="36">
        <v>0</v>
      </c>
      <c r="AQ221" s="36">
        <v>0</v>
      </c>
      <c r="AR221" s="36">
        <v>0</v>
      </c>
      <c r="AS221" s="36">
        <v>0</v>
      </c>
      <c r="AT221" s="68">
        <v>5.5</v>
      </c>
      <c r="AU221" s="36">
        <v>0</v>
      </c>
      <c r="AV221" s="36">
        <v>0</v>
      </c>
      <c r="AW221" s="36">
        <v>0</v>
      </c>
      <c r="AX221" s="36">
        <v>5.5</v>
      </c>
      <c r="AY221" s="36">
        <v>0</v>
      </c>
      <c r="AZ221" s="36">
        <v>0</v>
      </c>
      <c r="BA221" s="36">
        <v>0</v>
      </c>
      <c r="BB221" s="36">
        <v>0</v>
      </c>
      <c r="BC221" s="36">
        <v>0</v>
      </c>
      <c r="BD221" s="36">
        <v>0</v>
      </c>
      <c r="BE221" s="36">
        <v>0</v>
      </c>
      <c r="BF221" s="36">
        <v>0</v>
      </c>
      <c r="BG221" s="36">
        <v>0</v>
      </c>
      <c r="BH221" s="36">
        <v>0</v>
      </c>
      <c r="BI221" s="36">
        <v>0</v>
      </c>
      <c r="BJ221" s="36">
        <v>0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49">
        <v>8.375</v>
      </c>
      <c r="BQ221" s="36">
        <v>0.75</v>
      </c>
      <c r="BR221" s="36">
        <v>0</v>
      </c>
      <c r="BS221" s="36">
        <v>0</v>
      </c>
      <c r="BT221" s="36">
        <v>0</v>
      </c>
      <c r="BU221" s="36">
        <v>0.75</v>
      </c>
      <c r="BV221" s="36">
        <v>0.75</v>
      </c>
      <c r="BW221" s="36">
        <v>0</v>
      </c>
      <c r="BX221" s="36">
        <v>0</v>
      </c>
      <c r="BY221" s="36">
        <v>0</v>
      </c>
      <c r="BZ221" s="36">
        <v>0.75</v>
      </c>
      <c r="CA221" s="36">
        <v>0</v>
      </c>
      <c r="CB221" s="36">
        <v>0</v>
      </c>
      <c r="CC221" s="36">
        <v>0</v>
      </c>
      <c r="CD221" s="36">
        <v>0</v>
      </c>
      <c r="CE221" s="36">
        <v>0</v>
      </c>
      <c r="CF221" s="49">
        <v>0.75</v>
      </c>
      <c r="CG221" s="36">
        <v>167.70833333333331</v>
      </c>
      <c r="CH221" s="36">
        <v>0</v>
      </c>
      <c r="CI221" s="36">
        <v>167.70833333333331</v>
      </c>
      <c r="CJ221" s="51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</row>
    <row r="222" spans="1:133" x14ac:dyDescent="0.65">
      <c r="A222" s="18"/>
      <c r="B222" s="18" t="s">
        <v>175</v>
      </c>
      <c r="C222" s="37">
        <v>151.83333333333334</v>
      </c>
      <c r="D222" s="37"/>
      <c r="E222" s="37">
        <v>13.666666666666666</v>
      </c>
      <c r="F222" s="37">
        <v>6</v>
      </c>
      <c r="G222" s="37">
        <v>171.5</v>
      </c>
      <c r="H222" s="37"/>
      <c r="I222" s="37"/>
      <c r="J222" s="37"/>
      <c r="K222" s="37"/>
      <c r="L222" s="37">
        <v>0</v>
      </c>
      <c r="M222" s="38">
        <v>129.83333333333334</v>
      </c>
      <c r="N222" s="38"/>
      <c r="O222" s="38">
        <v>12.166666666666666</v>
      </c>
      <c r="P222" s="38">
        <v>2.6666666666666665</v>
      </c>
      <c r="Q222" s="38">
        <v>144.66666666666666</v>
      </c>
      <c r="R222" s="38"/>
      <c r="S222" s="38"/>
      <c r="T222" s="38"/>
      <c r="U222" s="38"/>
      <c r="V222" s="37">
        <v>0</v>
      </c>
      <c r="W222" s="37">
        <v>1</v>
      </c>
      <c r="X222" s="37"/>
      <c r="Y222" s="37"/>
      <c r="Z222" s="37"/>
      <c r="AA222" s="37">
        <v>1</v>
      </c>
      <c r="AB222" s="37"/>
      <c r="AC222" s="37"/>
      <c r="AD222" s="37"/>
      <c r="AE222" s="37"/>
      <c r="AF222" s="37">
        <v>0</v>
      </c>
      <c r="AG222" s="37"/>
      <c r="AH222" s="37"/>
      <c r="AI222" s="50">
        <v>158.58333333333331</v>
      </c>
      <c r="AJ222" s="37">
        <v>11.25</v>
      </c>
      <c r="AK222" s="37"/>
      <c r="AL222" s="37"/>
      <c r="AM222" s="37"/>
      <c r="AN222" s="37">
        <v>11.25</v>
      </c>
      <c r="AO222" s="37"/>
      <c r="AP222" s="37"/>
      <c r="AQ222" s="37"/>
      <c r="AR222" s="37"/>
      <c r="AS222" s="37">
        <v>0</v>
      </c>
      <c r="AT222" s="65">
        <v>5.5</v>
      </c>
      <c r="AU222" s="37"/>
      <c r="AV222" s="37"/>
      <c r="AW222" s="37"/>
      <c r="AX222" s="37">
        <v>5.5</v>
      </c>
      <c r="AY222" s="37"/>
      <c r="AZ222" s="37"/>
      <c r="BA222" s="37"/>
      <c r="BB222" s="37"/>
      <c r="BC222" s="37">
        <v>0</v>
      </c>
      <c r="BD222" s="37"/>
      <c r="BE222" s="37"/>
      <c r="BF222" s="37"/>
      <c r="BG222" s="37"/>
      <c r="BH222" s="37">
        <v>0</v>
      </c>
      <c r="BI222" s="37"/>
      <c r="BJ222" s="37"/>
      <c r="BK222" s="37"/>
      <c r="BL222" s="37"/>
      <c r="BM222" s="37">
        <v>0</v>
      </c>
      <c r="BN222" s="37"/>
      <c r="BO222" s="37"/>
      <c r="BP222" s="50">
        <v>8.375</v>
      </c>
      <c r="BQ222" s="37">
        <v>0.75</v>
      </c>
      <c r="BR222" s="37"/>
      <c r="BS222" s="37"/>
      <c r="BT222" s="37"/>
      <c r="BU222" s="37">
        <v>0.75</v>
      </c>
      <c r="BV222" s="37">
        <v>0.75</v>
      </c>
      <c r="BW222" s="37"/>
      <c r="BX222" s="37"/>
      <c r="BY222" s="37"/>
      <c r="BZ222" s="37">
        <v>0.75</v>
      </c>
      <c r="CA222" s="37"/>
      <c r="CB222" s="37"/>
      <c r="CC222" s="37"/>
      <c r="CD222" s="37"/>
      <c r="CE222" s="37">
        <v>0</v>
      </c>
      <c r="CF222" s="50">
        <v>0.75</v>
      </c>
      <c r="CG222" s="37">
        <v>167.70833333333331</v>
      </c>
      <c r="CH222" s="37">
        <v>0</v>
      </c>
      <c r="CI222" s="37">
        <v>167.70833333333331</v>
      </c>
      <c r="CJ222" s="51"/>
    </row>
    <row r="223" spans="1:133" s="35" customFormat="1" x14ac:dyDescent="0.65">
      <c r="A223" s="14"/>
      <c r="B223" s="14" t="s">
        <v>176</v>
      </c>
      <c r="C223" s="36">
        <v>209.55555555555554</v>
      </c>
      <c r="D223" s="36">
        <v>0</v>
      </c>
      <c r="E223" s="36">
        <v>201.5</v>
      </c>
      <c r="F223" s="36">
        <v>0</v>
      </c>
      <c r="G223" s="36">
        <v>411.05555555555554</v>
      </c>
      <c r="H223" s="36">
        <v>20.076923076923077</v>
      </c>
      <c r="I223" s="36">
        <v>0</v>
      </c>
      <c r="J223" s="36">
        <v>0</v>
      </c>
      <c r="K223" s="36">
        <v>0</v>
      </c>
      <c r="L223" s="36">
        <v>20.076923076923077</v>
      </c>
      <c r="M223" s="40">
        <v>180.44444444444446</v>
      </c>
      <c r="N223" s="40">
        <v>0</v>
      </c>
      <c r="O223" s="40">
        <v>16.5</v>
      </c>
      <c r="P223" s="40">
        <v>174.66666666666666</v>
      </c>
      <c r="Q223" s="40">
        <v>371.61111111111109</v>
      </c>
      <c r="R223" s="40">
        <v>33.53846153846154</v>
      </c>
      <c r="S223" s="40">
        <v>0</v>
      </c>
      <c r="T223" s="40">
        <v>0</v>
      </c>
      <c r="U223" s="40">
        <v>0</v>
      </c>
      <c r="V223" s="36">
        <v>33.53846153846154</v>
      </c>
      <c r="W223" s="36">
        <v>1.5</v>
      </c>
      <c r="X223" s="36">
        <v>0</v>
      </c>
      <c r="Y223" s="36">
        <v>0</v>
      </c>
      <c r="Z223" s="36">
        <v>1.5</v>
      </c>
      <c r="AA223" s="36">
        <v>3</v>
      </c>
      <c r="AB223" s="36">
        <v>41.53846153846154</v>
      </c>
      <c r="AC223" s="36">
        <v>0</v>
      </c>
      <c r="AD223" s="36">
        <v>0</v>
      </c>
      <c r="AE223" s="36">
        <v>0</v>
      </c>
      <c r="AF223" s="36">
        <v>41.53846153846154</v>
      </c>
      <c r="AG223" s="36">
        <v>0</v>
      </c>
      <c r="AH223" s="36">
        <v>0</v>
      </c>
      <c r="AI223" s="49">
        <v>424.55128205128204</v>
      </c>
      <c r="AJ223" s="36">
        <v>11.583333333333334</v>
      </c>
      <c r="AK223" s="36">
        <v>0</v>
      </c>
      <c r="AL223" s="36">
        <v>0</v>
      </c>
      <c r="AM223" s="36">
        <v>0.25</v>
      </c>
      <c r="AN223" s="36">
        <v>11.833333333333334</v>
      </c>
      <c r="AO223" s="36">
        <v>0</v>
      </c>
      <c r="AP223" s="36">
        <v>0</v>
      </c>
      <c r="AQ223" s="36">
        <v>0</v>
      </c>
      <c r="AR223" s="36">
        <v>0</v>
      </c>
      <c r="AS223" s="36">
        <v>0</v>
      </c>
      <c r="AT223" s="68">
        <v>9.25</v>
      </c>
      <c r="AU223" s="36">
        <v>0</v>
      </c>
      <c r="AV223" s="36">
        <v>0</v>
      </c>
      <c r="AW223" s="36">
        <v>0</v>
      </c>
      <c r="AX223" s="36">
        <v>9.25</v>
      </c>
      <c r="AY223" s="36">
        <v>0</v>
      </c>
      <c r="AZ223" s="36">
        <v>0</v>
      </c>
      <c r="BA223" s="36">
        <v>0</v>
      </c>
      <c r="BB223" s="36">
        <v>0</v>
      </c>
      <c r="BC223" s="36">
        <v>0</v>
      </c>
      <c r="BD223" s="36">
        <v>0</v>
      </c>
      <c r="BE223" s="36">
        <v>0</v>
      </c>
      <c r="BF223" s="36">
        <v>0</v>
      </c>
      <c r="BG223" s="36">
        <v>0</v>
      </c>
      <c r="BH223" s="36">
        <v>0</v>
      </c>
      <c r="BI223" s="36">
        <v>0</v>
      </c>
      <c r="BJ223" s="36">
        <v>0</v>
      </c>
      <c r="BK223" s="36">
        <v>0</v>
      </c>
      <c r="BL223" s="36">
        <v>0</v>
      </c>
      <c r="BM223" s="36">
        <v>0</v>
      </c>
      <c r="BN223" s="36">
        <v>0</v>
      </c>
      <c r="BO223" s="36">
        <v>0</v>
      </c>
      <c r="BP223" s="49">
        <v>10.541666666666668</v>
      </c>
      <c r="BQ223" s="36">
        <v>8.0833333333333339</v>
      </c>
      <c r="BR223" s="36">
        <v>0</v>
      </c>
      <c r="BS223" s="36">
        <v>0</v>
      </c>
      <c r="BT223" s="36">
        <v>0</v>
      </c>
      <c r="BU223" s="36">
        <v>8.0833333333333339</v>
      </c>
      <c r="BV223" s="36">
        <v>5.833333333333333</v>
      </c>
      <c r="BW223" s="36">
        <v>0</v>
      </c>
      <c r="BX223" s="36">
        <v>0</v>
      </c>
      <c r="BY223" s="36">
        <v>0</v>
      </c>
      <c r="BZ223" s="36">
        <v>5.833333333333333</v>
      </c>
      <c r="CA223" s="36">
        <v>0</v>
      </c>
      <c r="CB223" s="36">
        <v>0</v>
      </c>
      <c r="CC223" s="36">
        <v>0</v>
      </c>
      <c r="CD223" s="36">
        <v>0</v>
      </c>
      <c r="CE223" s="36">
        <v>0</v>
      </c>
      <c r="CF223" s="49">
        <v>6.9583333333333339</v>
      </c>
      <c r="CG223" s="36">
        <v>410.33333333333337</v>
      </c>
      <c r="CH223" s="36">
        <v>31.717948717948719</v>
      </c>
      <c r="CI223" s="36">
        <v>442.0512820512821</v>
      </c>
      <c r="CJ223" s="51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</row>
    <row r="224" spans="1:133" x14ac:dyDescent="0.65">
      <c r="A224" s="18"/>
      <c r="B224" s="18" t="s">
        <v>177</v>
      </c>
      <c r="C224" s="37">
        <v>209.55555555555554</v>
      </c>
      <c r="D224" s="37"/>
      <c r="E224" s="37">
        <v>201.5</v>
      </c>
      <c r="F224" s="37"/>
      <c r="G224" s="37">
        <v>411.05555555555554</v>
      </c>
      <c r="H224" s="37">
        <v>20.076923076923077</v>
      </c>
      <c r="I224" s="37"/>
      <c r="J224" s="37"/>
      <c r="K224" s="37"/>
      <c r="L224" s="37">
        <v>20.076923076923077</v>
      </c>
      <c r="M224" s="38">
        <v>180.44444444444446</v>
      </c>
      <c r="N224" s="38"/>
      <c r="O224" s="38">
        <v>16.5</v>
      </c>
      <c r="P224" s="38">
        <v>174.66666666666666</v>
      </c>
      <c r="Q224" s="38">
        <v>371.61111111111109</v>
      </c>
      <c r="R224" s="38">
        <v>33.53846153846154</v>
      </c>
      <c r="S224" s="38"/>
      <c r="T224" s="38"/>
      <c r="U224" s="38"/>
      <c r="V224" s="37">
        <v>33.53846153846154</v>
      </c>
      <c r="W224" s="37">
        <v>1.5</v>
      </c>
      <c r="X224" s="37"/>
      <c r="Y224" s="37"/>
      <c r="Z224" s="37">
        <v>1.5</v>
      </c>
      <c r="AA224" s="37">
        <v>3</v>
      </c>
      <c r="AB224" s="37">
        <v>41.53846153846154</v>
      </c>
      <c r="AC224" s="37"/>
      <c r="AD224" s="37"/>
      <c r="AE224" s="37"/>
      <c r="AF224" s="37">
        <v>41.53846153846154</v>
      </c>
      <c r="AG224" s="37"/>
      <c r="AH224" s="37"/>
      <c r="AI224" s="50">
        <v>424.55128205128204</v>
      </c>
      <c r="AJ224" s="37">
        <v>11.583333333333334</v>
      </c>
      <c r="AK224" s="37"/>
      <c r="AL224" s="37"/>
      <c r="AM224" s="37">
        <v>0.25</v>
      </c>
      <c r="AN224" s="37">
        <v>11.833333333333334</v>
      </c>
      <c r="AO224" s="37"/>
      <c r="AP224" s="37"/>
      <c r="AQ224" s="37"/>
      <c r="AR224" s="37"/>
      <c r="AS224" s="37">
        <v>0</v>
      </c>
      <c r="AT224" s="65">
        <v>9.25</v>
      </c>
      <c r="AU224" s="37"/>
      <c r="AV224" s="37"/>
      <c r="AW224" s="37"/>
      <c r="AX224" s="37">
        <v>9.25</v>
      </c>
      <c r="AY224" s="37"/>
      <c r="AZ224" s="37"/>
      <c r="BA224" s="37"/>
      <c r="BB224" s="37"/>
      <c r="BC224" s="37">
        <v>0</v>
      </c>
      <c r="BD224" s="37"/>
      <c r="BE224" s="37"/>
      <c r="BF224" s="37"/>
      <c r="BG224" s="37"/>
      <c r="BH224" s="37">
        <v>0</v>
      </c>
      <c r="BI224" s="37"/>
      <c r="BJ224" s="37"/>
      <c r="BK224" s="37"/>
      <c r="BL224" s="37"/>
      <c r="BM224" s="37">
        <v>0</v>
      </c>
      <c r="BN224" s="37"/>
      <c r="BO224" s="37"/>
      <c r="BP224" s="50">
        <v>10.541666666666668</v>
      </c>
      <c r="BQ224" s="37">
        <v>8.0833333333333339</v>
      </c>
      <c r="BR224" s="37"/>
      <c r="BS224" s="37"/>
      <c r="BT224" s="37"/>
      <c r="BU224" s="37">
        <v>8.0833333333333339</v>
      </c>
      <c r="BV224" s="37">
        <v>5.833333333333333</v>
      </c>
      <c r="BW224" s="37"/>
      <c r="BX224" s="37"/>
      <c r="BY224" s="37"/>
      <c r="BZ224" s="37">
        <v>5.833333333333333</v>
      </c>
      <c r="CA224" s="37"/>
      <c r="CB224" s="37"/>
      <c r="CC224" s="37"/>
      <c r="CD224" s="37"/>
      <c r="CE224" s="37">
        <v>0</v>
      </c>
      <c r="CF224" s="50">
        <v>6.9583333333333339</v>
      </c>
      <c r="CG224" s="37">
        <v>410.33333333333337</v>
      </c>
      <c r="CH224" s="37">
        <v>31.717948717948719</v>
      </c>
      <c r="CI224" s="37">
        <v>442.0512820512821</v>
      </c>
      <c r="CJ224" s="51"/>
    </row>
    <row r="225" spans="1:133" s="35" customFormat="1" x14ac:dyDescent="0.65">
      <c r="A225" s="14" t="s">
        <v>178</v>
      </c>
      <c r="B225" s="14"/>
      <c r="C225" s="36">
        <v>446.11111111111114</v>
      </c>
      <c r="D225" s="36">
        <v>20</v>
      </c>
      <c r="E225" s="36">
        <v>0</v>
      </c>
      <c r="F225" s="36">
        <v>0.5</v>
      </c>
      <c r="G225" s="36">
        <v>466.61111111111109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40">
        <v>349.33333333333337</v>
      </c>
      <c r="N225" s="40">
        <v>24.166666666666668</v>
      </c>
      <c r="O225" s="40">
        <v>0</v>
      </c>
      <c r="P225" s="40">
        <v>0.5</v>
      </c>
      <c r="Q225" s="40">
        <v>374</v>
      </c>
      <c r="R225" s="40">
        <v>0</v>
      </c>
      <c r="S225" s="40">
        <v>0</v>
      </c>
      <c r="T225" s="40">
        <v>0</v>
      </c>
      <c r="U225" s="40">
        <v>0</v>
      </c>
      <c r="V225" s="36">
        <v>0</v>
      </c>
      <c r="W225" s="36">
        <v>10.333333333333334</v>
      </c>
      <c r="X225" s="36">
        <v>5.166666666666667</v>
      </c>
      <c r="Y225" s="36">
        <v>0</v>
      </c>
      <c r="Z225" s="36">
        <v>0</v>
      </c>
      <c r="AA225" s="36">
        <v>15.500000000000002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49">
        <v>428.05555555555554</v>
      </c>
      <c r="AJ225" s="36">
        <v>0</v>
      </c>
      <c r="AK225" s="36">
        <v>0</v>
      </c>
      <c r="AL225" s="36">
        <v>0</v>
      </c>
      <c r="AM225" s="36">
        <v>0</v>
      </c>
      <c r="AN225" s="36">
        <v>0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68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0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49">
        <v>0</v>
      </c>
      <c r="BQ225" s="36">
        <v>0</v>
      </c>
      <c r="BR225" s="36">
        <v>0</v>
      </c>
      <c r="BS225" s="36">
        <v>0</v>
      </c>
      <c r="BT225" s="36">
        <v>0</v>
      </c>
      <c r="BU225" s="36">
        <v>0</v>
      </c>
      <c r="BV225" s="36">
        <v>0</v>
      </c>
      <c r="BW225" s="36">
        <v>0</v>
      </c>
      <c r="BX225" s="36">
        <v>0</v>
      </c>
      <c r="BY225" s="36">
        <v>0</v>
      </c>
      <c r="BZ225" s="36">
        <v>0</v>
      </c>
      <c r="CA225" s="36">
        <v>0</v>
      </c>
      <c r="CB225" s="36">
        <v>0</v>
      </c>
      <c r="CC225" s="36">
        <v>0</v>
      </c>
      <c r="CD225" s="36">
        <v>0</v>
      </c>
      <c r="CE225" s="36">
        <v>0</v>
      </c>
      <c r="CF225" s="49">
        <v>0</v>
      </c>
      <c r="CG225" s="36">
        <v>428.05555555555554</v>
      </c>
      <c r="CH225" s="36">
        <v>0</v>
      </c>
      <c r="CI225" s="36">
        <v>428.05555555555554</v>
      </c>
      <c r="CJ225" s="51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</row>
    <row r="226" spans="1:133" s="32" customFormat="1" x14ac:dyDescent="0.65">
      <c r="A226" s="18"/>
      <c r="B226" s="18" t="s">
        <v>234</v>
      </c>
      <c r="C226" s="37">
        <v>205.27777777777777</v>
      </c>
      <c r="D226" s="37"/>
      <c r="E226" s="37"/>
      <c r="F226" s="37">
        <v>0.5</v>
      </c>
      <c r="G226" s="37">
        <v>205.77777777777777</v>
      </c>
      <c r="H226" s="37"/>
      <c r="I226" s="37"/>
      <c r="J226" s="37"/>
      <c r="K226" s="37"/>
      <c r="L226" s="37">
        <v>0</v>
      </c>
      <c r="M226" s="38">
        <v>118.16666666666666</v>
      </c>
      <c r="N226" s="38"/>
      <c r="O226" s="38"/>
      <c r="P226" s="38">
        <v>0.33333333333333331</v>
      </c>
      <c r="Q226" s="38">
        <v>118.49999999999999</v>
      </c>
      <c r="R226" s="38"/>
      <c r="S226" s="38"/>
      <c r="T226" s="38"/>
      <c r="U226" s="38"/>
      <c r="V226" s="37">
        <v>0</v>
      </c>
      <c r="W226" s="37"/>
      <c r="X226" s="37">
        <v>2.5</v>
      </c>
      <c r="Y226" s="37"/>
      <c r="Z226" s="37"/>
      <c r="AA226" s="37">
        <v>2.5</v>
      </c>
      <c r="AB226" s="37"/>
      <c r="AC226" s="37"/>
      <c r="AD226" s="37"/>
      <c r="AE226" s="37"/>
      <c r="AF226" s="37">
        <v>0</v>
      </c>
      <c r="AG226" s="37"/>
      <c r="AH226" s="37"/>
      <c r="AI226" s="50">
        <v>163.38888888888889</v>
      </c>
      <c r="AJ226" s="37"/>
      <c r="AK226" s="37"/>
      <c r="AL226" s="37"/>
      <c r="AM226" s="37"/>
      <c r="AN226" s="37">
        <v>0</v>
      </c>
      <c r="AO226" s="37"/>
      <c r="AP226" s="37"/>
      <c r="AQ226" s="37"/>
      <c r="AR226" s="37"/>
      <c r="AS226" s="37">
        <v>0</v>
      </c>
      <c r="AT226" s="64"/>
      <c r="AU226" s="37"/>
      <c r="AV226" s="37"/>
      <c r="AW226" s="37"/>
      <c r="AX226" s="37">
        <v>0</v>
      </c>
      <c r="AY226" s="37"/>
      <c r="AZ226" s="37"/>
      <c r="BA226" s="37"/>
      <c r="BB226" s="37"/>
      <c r="BC226" s="37">
        <v>0</v>
      </c>
      <c r="BD226" s="37"/>
      <c r="BE226" s="37"/>
      <c r="BF226" s="37"/>
      <c r="BG226" s="37"/>
      <c r="BH226" s="37">
        <v>0</v>
      </c>
      <c r="BI226" s="37"/>
      <c r="BJ226" s="37"/>
      <c r="BK226" s="37"/>
      <c r="BL226" s="37"/>
      <c r="BM226" s="37">
        <v>0</v>
      </c>
      <c r="BN226" s="37"/>
      <c r="BO226" s="37"/>
      <c r="BP226" s="50">
        <v>0</v>
      </c>
      <c r="BQ226" s="37"/>
      <c r="BR226" s="37"/>
      <c r="BS226" s="37"/>
      <c r="BT226" s="37"/>
      <c r="BU226" s="37">
        <v>0</v>
      </c>
      <c r="BV226" s="37"/>
      <c r="BW226" s="37"/>
      <c r="BX226" s="37"/>
      <c r="BY226" s="37"/>
      <c r="BZ226" s="37">
        <v>0</v>
      </c>
      <c r="CA226" s="37"/>
      <c r="CB226" s="37"/>
      <c r="CC226" s="37"/>
      <c r="CD226" s="37"/>
      <c r="CE226" s="37">
        <v>0</v>
      </c>
      <c r="CF226" s="50">
        <v>0</v>
      </c>
      <c r="CG226" s="37">
        <v>163.38888888888889</v>
      </c>
      <c r="CH226" s="37">
        <v>0</v>
      </c>
      <c r="CI226" s="37">
        <v>163.38888888888889</v>
      </c>
      <c r="CJ226" s="5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  <c r="DT226" s="31"/>
      <c r="DU226" s="31"/>
      <c r="DV226" s="31"/>
      <c r="DW226" s="31"/>
      <c r="DX226" s="31"/>
      <c r="DY226" s="31"/>
      <c r="DZ226" s="31"/>
      <c r="EA226" s="31"/>
      <c r="EB226" s="31"/>
      <c r="EC226" s="31"/>
    </row>
    <row r="227" spans="1:133" x14ac:dyDescent="0.65">
      <c r="A227" s="16"/>
      <c r="B227" s="16" t="s">
        <v>216</v>
      </c>
      <c r="C227" s="37">
        <v>43.833333333333336</v>
      </c>
      <c r="D227" s="37">
        <v>7</v>
      </c>
      <c r="E227" s="37"/>
      <c r="F227" s="37"/>
      <c r="G227" s="37">
        <v>50.833333333333336</v>
      </c>
      <c r="H227" s="37"/>
      <c r="I227" s="37"/>
      <c r="J227" s="37"/>
      <c r="K227" s="37"/>
      <c r="L227" s="37">
        <v>0</v>
      </c>
      <c r="M227" s="38">
        <v>43.833333333333336</v>
      </c>
      <c r="N227" s="38">
        <v>9.3333333333333339</v>
      </c>
      <c r="O227" s="38"/>
      <c r="P227" s="38"/>
      <c r="Q227" s="38">
        <v>53.166666666666671</v>
      </c>
      <c r="R227" s="38"/>
      <c r="S227" s="38"/>
      <c r="T227" s="38"/>
      <c r="U227" s="38"/>
      <c r="V227" s="37">
        <v>0</v>
      </c>
      <c r="W227" s="37">
        <v>2</v>
      </c>
      <c r="X227" s="37">
        <v>0.83333333333333337</v>
      </c>
      <c r="Y227" s="37"/>
      <c r="Z227" s="37"/>
      <c r="AA227" s="37">
        <v>2.8333333333333335</v>
      </c>
      <c r="AB227" s="37"/>
      <c r="AC227" s="37"/>
      <c r="AD227" s="37"/>
      <c r="AE227" s="37"/>
      <c r="AF227" s="37">
        <v>0</v>
      </c>
      <c r="AG227" s="37"/>
      <c r="AH227" s="37"/>
      <c r="AI227" s="50">
        <v>53.416666666666664</v>
      </c>
      <c r="AJ227" s="37"/>
      <c r="AK227" s="37"/>
      <c r="AL227" s="37"/>
      <c r="AM227" s="37"/>
      <c r="AN227" s="37">
        <v>0</v>
      </c>
      <c r="AO227" s="37"/>
      <c r="AP227" s="37"/>
      <c r="AQ227" s="37"/>
      <c r="AR227" s="37"/>
      <c r="AS227" s="37">
        <v>0</v>
      </c>
      <c r="AT227" s="65"/>
      <c r="AU227" s="37"/>
      <c r="AV227" s="37"/>
      <c r="AW227" s="37"/>
      <c r="AX227" s="37">
        <v>0</v>
      </c>
      <c r="AY227" s="37"/>
      <c r="AZ227" s="37"/>
      <c r="BA227" s="37"/>
      <c r="BB227" s="37"/>
      <c r="BC227" s="37">
        <v>0</v>
      </c>
      <c r="BD227" s="37"/>
      <c r="BE227" s="37"/>
      <c r="BF227" s="37"/>
      <c r="BG227" s="37"/>
      <c r="BH227" s="37">
        <v>0</v>
      </c>
      <c r="BI227" s="37"/>
      <c r="BJ227" s="37"/>
      <c r="BK227" s="37"/>
      <c r="BL227" s="37"/>
      <c r="BM227" s="37">
        <v>0</v>
      </c>
      <c r="BN227" s="37"/>
      <c r="BO227" s="37"/>
      <c r="BP227" s="50">
        <v>0</v>
      </c>
      <c r="BQ227" s="37"/>
      <c r="BR227" s="37"/>
      <c r="BS227" s="37"/>
      <c r="BT227" s="37"/>
      <c r="BU227" s="37">
        <v>0</v>
      </c>
      <c r="BV227" s="37"/>
      <c r="BW227" s="37"/>
      <c r="BX227" s="37"/>
      <c r="BY227" s="37"/>
      <c r="BZ227" s="37">
        <v>0</v>
      </c>
      <c r="CA227" s="37"/>
      <c r="CB227" s="37"/>
      <c r="CC227" s="37"/>
      <c r="CD227" s="37"/>
      <c r="CE227" s="37">
        <v>0</v>
      </c>
      <c r="CF227" s="50">
        <v>0</v>
      </c>
      <c r="CG227" s="37">
        <v>53.416666666666664</v>
      </c>
      <c r="CH227" s="37">
        <v>0</v>
      </c>
      <c r="CI227" s="37">
        <v>53.416666666666664</v>
      </c>
      <c r="CJ227" s="51"/>
    </row>
    <row r="228" spans="1:133" x14ac:dyDescent="0.65">
      <c r="A228" s="18"/>
      <c r="B228" s="18" t="s">
        <v>217</v>
      </c>
      <c r="C228" s="37">
        <v>77.333333333333329</v>
      </c>
      <c r="D228" s="37">
        <v>2.1666666666666665</v>
      </c>
      <c r="E228" s="37"/>
      <c r="F228" s="37"/>
      <c r="G228" s="37">
        <v>79.5</v>
      </c>
      <c r="H228" s="37"/>
      <c r="I228" s="37"/>
      <c r="J228" s="37"/>
      <c r="K228" s="37"/>
      <c r="L228" s="37">
        <v>0</v>
      </c>
      <c r="M228" s="38">
        <v>69</v>
      </c>
      <c r="N228" s="38">
        <v>6.333333333333333</v>
      </c>
      <c r="O228" s="38"/>
      <c r="P228" s="38">
        <v>0.16666666666666666</v>
      </c>
      <c r="Q228" s="38">
        <v>75.5</v>
      </c>
      <c r="R228" s="38"/>
      <c r="S228" s="38"/>
      <c r="T228" s="38"/>
      <c r="U228" s="38"/>
      <c r="V228" s="37">
        <v>0</v>
      </c>
      <c r="W228" s="37">
        <v>4.166666666666667</v>
      </c>
      <c r="X228" s="37">
        <v>0.16666666666666666</v>
      </c>
      <c r="Y228" s="37"/>
      <c r="Z228" s="37"/>
      <c r="AA228" s="37">
        <v>4.3333333333333339</v>
      </c>
      <c r="AB228" s="37"/>
      <c r="AC228" s="37"/>
      <c r="AD228" s="37"/>
      <c r="AE228" s="37"/>
      <c r="AF228" s="37">
        <v>0</v>
      </c>
      <c r="AG228" s="37"/>
      <c r="AH228" s="37"/>
      <c r="AI228" s="50">
        <v>79.666666666666671</v>
      </c>
      <c r="AJ228" s="37"/>
      <c r="AK228" s="37"/>
      <c r="AL228" s="37"/>
      <c r="AM228" s="37"/>
      <c r="AN228" s="37">
        <v>0</v>
      </c>
      <c r="AO228" s="37"/>
      <c r="AP228" s="37"/>
      <c r="AQ228" s="37"/>
      <c r="AR228" s="37"/>
      <c r="AS228" s="37">
        <v>0</v>
      </c>
      <c r="AT228" s="65"/>
      <c r="AU228" s="37"/>
      <c r="AV228" s="37"/>
      <c r="AW228" s="37"/>
      <c r="AX228" s="37">
        <v>0</v>
      </c>
      <c r="AY228" s="37"/>
      <c r="AZ228" s="37"/>
      <c r="BA228" s="37"/>
      <c r="BB228" s="37"/>
      <c r="BC228" s="37">
        <v>0</v>
      </c>
      <c r="BD228" s="37"/>
      <c r="BE228" s="37"/>
      <c r="BF228" s="37"/>
      <c r="BG228" s="37"/>
      <c r="BH228" s="37">
        <v>0</v>
      </c>
      <c r="BI228" s="37"/>
      <c r="BJ228" s="37"/>
      <c r="BK228" s="37"/>
      <c r="BL228" s="37"/>
      <c r="BM228" s="37">
        <v>0</v>
      </c>
      <c r="BN228" s="37"/>
      <c r="BO228" s="37"/>
      <c r="BP228" s="50">
        <v>0</v>
      </c>
      <c r="BQ228" s="37"/>
      <c r="BR228" s="37"/>
      <c r="BS228" s="37"/>
      <c r="BT228" s="37"/>
      <c r="BU228" s="37">
        <v>0</v>
      </c>
      <c r="BV228" s="37"/>
      <c r="BW228" s="37"/>
      <c r="BX228" s="37"/>
      <c r="BY228" s="37"/>
      <c r="BZ228" s="37">
        <v>0</v>
      </c>
      <c r="CA228" s="37"/>
      <c r="CB228" s="37"/>
      <c r="CC228" s="37"/>
      <c r="CD228" s="37"/>
      <c r="CE228" s="37">
        <v>0</v>
      </c>
      <c r="CF228" s="50">
        <v>0</v>
      </c>
      <c r="CG228" s="37">
        <v>79.666666666666671</v>
      </c>
      <c r="CH228" s="37">
        <v>0</v>
      </c>
      <c r="CI228" s="37">
        <v>79.666666666666671</v>
      </c>
      <c r="CJ228" s="51"/>
    </row>
    <row r="229" spans="1:133" x14ac:dyDescent="0.65">
      <c r="A229" s="18"/>
      <c r="B229" s="18" t="s">
        <v>218</v>
      </c>
      <c r="C229" s="37">
        <v>69</v>
      </c>
      <c r="D229" s="37">
        <v>10.666666666666666</v>
      </c>
      <c r="E229" s="37"/>
      <c r="F229" s="37"/>
      <c r="G229" s="37">
        <v>79.666666666666671</v>
      </c>
      <c r="H229" s="37"/>
      <c r="I229" s="37"/>
      <c r="J229" s="37"/>
      <c r="K229" s="37"/>
      <c r="L229" s="37">
        <v>0</v>
      </c>
      <c r="M229" s="38">
        <v>69.666666666666671</v>
      </c>
      <c r="N229" s="38">
        <v>8.5</v>
      </c>
      <c r="O229" s="38"/>
      <c r="P229" s="38"/>
      <c r="Q229" s="38">
        <v>78.166666666666671</v>
      </c>
      <c r="R229" s="38"/>
      <c r="S229" s="38"/>
      <c r="T229" s="38"/>
      <c r="U229" s="38"/>
      <c r="V229" s="37">
        <v>0</v>
      </c>
      <c r="W229" s="37">
        <v>2.5</v>
      </c>
      <c r="X229" s="37">
        <v>1.6666666666666667</v>
      </c>
      <c r="Y229" s="37"/>
      <c r="Z229" s="37"/>
      <c r="AA229" s="37">
        <v>4.166666666666667</v>
      </c>
      <c r="AB229" s="37"/>
      <c r="AC229" s="37"/>
      <c r="AD229" s="37"/>
      <c r="AE229" s="37"/>
      <c r="AF229" s="37">
        <v>0</v>
      </c>
      <c r="AG229" s="37"/>
      <c r="AH229" s="37"/>
      <c r="AI229" s="50">
        <v>81</v>
      </c>
      <c r="AJ229" s="37"/>
      <c r="AK229" s="37"/>
      <c r="AL229" s="37"/>
      <c r="AM229" s="37"/>
      <c r="AN229" s="37">
        <v>0</v>
      </c>
      <c r="AO229" s="37"/>
      <c r="AP229" s="37"/>
      <c r="AQ229" s="37"/>
      <c r="AR229" s="37"/>
      <c r="AS229" s="37">
        <v>0</v>
      </c>
      <c r="AT229" s="65"/>
      <c r="AU229" s="37"/>
      <c r="AV229" s="37"/>
      <c r="AW229" s="37"/>
      <c r="AX229" s="37">
        <v>0</v>
      </c>
      <c r="AY229" s="37"/>
      <c r="AZ229" s="37"/>
      <c r="BA229" s="37"/>
      <c r="BB229" s="37"/>
      <c r="BC229" s="37">
        <v>0</v>
      </c>
      <c r="BD229" s="37"/>
      <c r="BE229" s="37"/>
      <c r="BF229" s="37"/>
      <c r="BG229" s="37"/>
      <c r="BH229" s="37">
        <v>0</v>
      </c>
      <c r="BI229" s="37"/>
      <c r="BJ229" s="37"/>
      <c r="BK229" s="37"/>
      <c r="BL229" s="37"/>
      <c r="BM229" s="37">
        <v>0</v>
      </c>
      <c r="BN229" s="37"/>
      <c r="BO229" s="37"/>
      <c r="BP229" s="50">
        <v>0</v>
      </c>
      <c r="BQ229" s="37"/>
      <c r="BR229" s="37"/>
      <c r="BS229" s="37"/>
      <c r="BT229" s="37"/>
      <c r="BU229" s="37">
        <v>0</v>
      </c>
      <c r="BV229" s="37"/>
      <c r="BW229" s="37"/>
      <c r="BX229" s="37"/>
      <c r="BY229" s="37"/>
      <c r="BZ229" s="37">
        <v>0</v>
      </c>
      <c r="CA229" s="37"/>
      <c r="CB229" s="37"/>
      <c r="CC229" s="37"/>
      <c r="CD229" s="37"/>
      <c r="CE229" s="37">
        <v>0</v>
      </c>
      <c r="CF229" s="50">
        <v>0</v>
      </c>
      <c r="CG229" s="37">
        <v>81</v>
      </c>
      <c r="CH229" s="37">
        <v>0</v>
      </c>
      <c r="CI229" s="37">
        <v>81</v>
      </c>
      <c r="CJ229" s="51"/>
    </row>
    <row r="230" spans="1:133" x14ac:dyDescent="0.65">
      <c r="A230" s="18"/>
      <c r="B230" s="18" t="s">
        <v>219</v>
      </c>
      <c r="C230" s="37">
        <v>50.666666666666664</v>
      </c>
      <c r="D230" s="37">
        <v>0.16666666666666666</v>
      </c>
      <c r="E230" s="37"/>
      <c r="F230" s="37"/>
      <c r="G230" s="37">
        <v>50.833333333333329</v>
      </c>
      <c r="H230" s="37"/>
      <c r="I230" s="37"/>
      <c r="J230" s="37"/>
      <c r="K230" s="37"/>
      <c r="L230" s="37">
        <v>0</v>
      </c>
      <c r="M230" s="38">
        <v>48.666666666666664</v>
      </c>
      <c r="N230" s="38"/>
      <c r="O230" s="38"/>
      <c r="P230" s="38"/>
      <c r="Q230" s="38">
        <v>48.666666666666664</v>
      </c>
      <c r="R230" s="38"/>
      <c r="S230" s="38"/>
      <c r="T230" s="38"/>
      <c r="U230" s="38"/>
      <c r="V230" s="37">
        <v>0</v>
      </c>
      <c r="W230" s="37">
        <v>1.6666666666666667</v>
      </c>
      <c r="X230" s="37"/>
      <c r="Y230" s="37"/>
      <c r="Z230" s="37"/>
      <c r="AA230" s="37">
        <v>1.6666666666666667</v>
      </c>
      <c r="AB230" s="37"/>
      <c r="AC230" s="37"/>
      <c r="AD230" s="37"/>
      <c r="AE230" s="37"/>
      <c r="AF230" s="37">
        <v>0</v>
      </c>
      <c r="AG230" s="37"/>
      <c r="AH230" s="37"/>
      <c r="AI230" s="50">
        <v>50.583333333333336</v>
      </c>
      <c r="AJ230" s="37"/>
      <c r="AK230" s="37"/>
      <c r="AL230" s="37"/>
      <c r="AM230" s="37"/>
      <c r="AN230" s="37">
        <v>0</v>
      </c>
      <c r="AO230" s="37"/>
      <c r="AP230" s="37"/>
      <c r="AQ230" s="37"/>
      <c r="AR230" s="37"/>
      <c r="AS230" s="37">
        <v>0</v>
      </c>
      <c r="AT230" s="65"/>
      <c r="AU230" s="37"/>
      <c r="AV230" s="37"/>
      <c r="AW230" s="37"/>
      <c r="AX230" s="37">
        <v>0</v>
      </c>
      <c r="AY230" s="37"/>
      <c r="AZ230" s="37"/>
      <c r="BA230" s="37"/>
      <c r="BB230" s="37"/>
      <c r="BC230" s="37">
        <v>0</v>
      </c>
      <c r="BD230" s="37"/>
      <c r="BE230" s="37"/>
      <c r="BF230" s="37"/>
      <c r="BG230" s="37"/>
      <c r="BH230" s="37">
        <v>0</v>
      </c>
      <c r="BI230" s="37"/>
      <c r="BJ230" s="37"/>
      <c r="BK230" s="37"/>
      <c r="BL230" s="37"/>
      <c r="BM230" s="37">
        <v>0</v>
      </c>
      <c r="BN230" s="37"/>
      <c r="BO230" s="37"/>
      <c r="BP230" s="50">
        <v>0</v>
      </c>
      <c r="BQ230" s="37"/>
      <c r="BR230" s="37"/>
      <c r="BS230" s="37"/>
      <c r="BT230" s="37"/>
      <c r="BU230" s="37">
        <v>0</v>
      </c>
      <c r="BV230" s="37"/>
      <c r="BW230" s="37"/>
      <c r="BX230" s="37"/>
      <c r="BY230" s="37"/>
      <c r="BZ230" s="37">
        <v>0</v>
      </c>
      <c r="CA230" s="37"/>
      <c r="CB230" s="37"/>
      <c r="CC230" s="37"/>
      <c r="CD230" s="37"/>
      <c r="CE230" s="37">
        <v>0</v>
      </c>
      <c r="CF230" s="50">
        <v>0</v>
      </c>
      <c r="CG230" s="37">
        <v>50.583333333333336</v>
      </c>
      <c r="CH230" s="37">
        <v>0</v>
      </c>
      <c r="CI230" s="37">
        <v>50.583333333333336</v>
      </c>
      <c r="CJ230" s="51"/>
    </row>
    <row r="231" spans="1:133" s="35" customFormat="1" x14ac:dyDescent="0.65">
      <c r="A231" s="14" t="s">
        <v>220</v>
      </c>
      <c r="B231" s="14"/>
      <c r="C231" s="36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0</v>
      </c>
      <c r="S231" s="40">
        <v>0</v>
      </c>
      <c r="T231" s="40">
        <v>0</v>
      </c>
      <c r="U231" s="40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49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68">
        <v>0</v>
      </c>
      <c r="AU231" s="36">
        <v>0</v>
      </c>
      <c r="AV231" s="36">
        <v>0</v>
      </c>
      <c r="AW231" s="36">
        <v>0</v>
      </c>
      <c r="AX231" s="36">
        <v>0</v>
      </c>
      <c r="AY231" s="36">
        <v>0</v>
      </c>
      <c r="AZ231" s="36">
        <v>0</v>
      </c>
      <c r="BA231" s="36">
        <v>0</v>
      </c>
      <c r="BB231" s="36">
        <v>0</v>
      </c>
      <c r="BC231" s="36">
        <v>0</v>
      </c>
      <c r="BD231" s="36">
        <v>0</v>
      </c>
      <c r="BE231" s="36">
        <v>0</v>
      </c>
      <c r="BF231" s="36">
        <v>0</v>
      </c>
      <c r="BG231" s="36">
        <v>0</v>
      </c>
      <c r="BH231" s="36">
        <v>0</v>
      </c>
      <c r="BI231" s="36">
        <v>0</v>
      </c>
      <c r="BJ231" s="36">
        <v>0</v>
      </c>
      <c r="BK231" s="36">
        <v>0</v>
      </c>
      <c r="BL231" s="36">
        <v>0</v>
      </c>
      <c r="BM231" s="36">
        <v>0</v>
      </c>
      <c r="BN231" s="36">
        <v>0</v>
      </c>
      <c r="BO231" s="36">
        <v>0</v>
      </c>
      <c r="BP231" s="49">
        <v>0</v>
      </c>
      <c r="BQ231" s="36">
        <v>4.75</v>
      </c>
      <c r="BR231" s="36">
        <v>0</v>
      </c>
      <c r="BS231" s="36">
        <v>0</v>
      </c>
      <c r="BT231" s="36">
        <v>0</v>
      </c>
      <c r="BU231" s="36">
        <v>4.75</v>
      </c>
      <c r="BV231" s="36">
        <v>4.833333333333333</v>
      </c>
      <c r="BW231" s="36">
        <v>0</v>
      </c>
      <c r="BX231" s="36">
        <v>0</v>
      </c>
      <c r="BY231" s="36">
        <v>0</v>
      </c>
      <c r="BZ231" s="36">
        <v>4.833333333333333</v>
      </c>
      <c r="CA231" s="36">
        <v>0</v>
      </c>
      <c r="CB231" s="36">
        <v>0</v>
      </c>
      <c r="CC231" s="36">
        <v>0</v>
      </c>
      <c r="CD231" s="36">
        <v>0</v>
      </c>
      <c r="CE231" s="36">
        <v>0</v>
      </c>
      <c r="CF231" s="49">
        <v>4.7916666666666661</v>
      </c>
      <c r="CG231" s="36">
        <v>4.7916666666666661</v>
      </c>
      <c r="CH231" s="36">
        <v>0</v>
      </c>
      <c r="CI231" s="36">
        <v>4.7916666666666661</v>
      </c>
      <c r="CJ231" s="51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</row>
    <row r="232" spans="1:133" x14ac:dyDescent="0.65">
      <c r="A232" s="18"/>
      <c r="B232" s="18" t="s">
        <v>221</v>
      </c>
      <c r="C232" s="37"/>
      <c r="D232" s="37"/>
      <c r="E232" s="37"/>
      <c r="F232" s="37"/>
      <c r="G232" s="37">
        <v>0</v>
      </c>
      <c r="H232" s="37"/>
      <c r="I232" s="37"/>
      <c r="J232" s="37"/>
      <c r="K232" s="37"/>
      <c r="L232" s="37">
        <v>0</v>
      </c>
      <c r="M232" s="38"/>
      <c r="N232" s="38"/>
      <c r="O232" s="38"/>
      <c r="P232" s="38"/>
      <c r="Q232" s="38">
        <v>0</v>
      </c>
      <c r="R232" s="38"/>
      <c r="S232" s="38"/>
      <c r="T232" s="38"/>
      <c r="U232" s="38"/>
      <c r="V232" s="37">
        <v>0</v>
      </c>
      <c r="W232" s="37"/>
      <c r="X232" s="37"/>
      <c r="Y232" s="37"/>
      <c r="Z232" s="37"/>
      <c r="AA232" s="37">
        <v>0</v>
      </c>
      <c r="AB232" s="37"/>
      <c r="AC232" s="37"/>
      <c r="AD232" s="37"/>
      <c r="AE232" s="37"/>
      <c r="AF232" s="37">
        <v>0</v>
      </c>
      <c r="AG232" s="37"/>
      <c r="AH232" s="37"/>
      <c r="AI232" s="50">
        <v>0</v>
      </c>
      <c r="AJ232" s="37"/>
      <c r="AK232" s="37"/>
      <c r="AL232" s="37"/>
      <c r="AM232" s="37"/>
      <c r="AN232" s="37">
        <v>0</v>
      </c>
      <c r="AO232" s="37"/>
      <c r="AP232" s="37"/>
      <c r="AQ232" s="37"/>
      <c r="AR232" s="37"/>
      <c r="AS232" s="37">
        <v>0</v>
      </c>
      <c r="AT232" s="65"/>
      <c r="AU232" s="37"/>
      <c r="AV232" s="37"/>
      <c r="AW232" s="37"/>
      <c r="AX232" s="37">
        <v>0</v>
      </c>
      <c r="AY232" s="37"/>
      <c r="AZ232" s="37"/>
      <c r="BA232" s="37"/>
      <c r="BB232" s="37"/>
      <c r="BC232" s="37">
        <v>0</v>
      </c>
      <c r="BD232" s="37"/>
      <c r="BE232" s="37"/>
      <c r="BF232" s="37"/>
      <c r="BG232" s="37"/>
      <c r="BH232" s="37">
        <v>0</v>
      </c>
      <c r="BI232" s="37"/>
      <c r="BJ232" s="37"/>
      <c r="BK232" s="37"/>
      <c r="BL232" s="37"/>
      <c r="BM232" s="37">
        <v>0</v>
      </c>
      <c r="BN232" s="37"/>
      <c r="BO232" s="37"/>
      <c r="BP232" s="50">
        <v>0</v>
      </c>
      <c r="BQ232" s="37"/>
      <c r="BR232" s="37"/>
      <c r="BS232" s="37"/>
      <c r="BT232" s="37"/>
      <c r="BU232" s="37">
        <v>0</v>
      </c>
      <c r="BV232" s="37"/>
      <c r="BW232" s="37"/>
      <c r="BX232" s="37"/>
      <c r="BY232" s="37"/>
      <c r="BZ232" s="37">
        <v>0</v>
      </c>
      <c r="CA232" s="37"/>
      <c r="CB232" s="37"/>
      <c r="CC232" s="37"/>
      <c r="CD232" s="37"/>
      <c r="CE232" s="37">
        <v>0</v>
      </c>
      <c r="CF232" s="50">
        <v>0</v>
      </c>
      <c r="CG232" s="37">
        <v>0</v>
      </c>
      <c r="CH232" s="37">
        <v>0</v>
      </c>
      <c r="CI232" s="37">
        <v>0</v>
      </c>
      <c r="CJ232" s="51"/>
    </row>
    <row r="233" spans="1:133" x14ac:dyDescent="0.65">
      <c r="A233" s="18"/>
      <c r="B233" s="18" t="s">
        <v>222</v>
      </c>
      <c r="C233" s="37"/>
      <c r="D233" s="37"/>
      <c r="E233" s="37"/>
      <c r="F233" s="37"/>
      <c r="G233" s="37">
        <v>0</v>
      </c>
      <c r="H233" s="37"/>
      <c r="I233" s="37"/>
      <c r="J233" s="37"/>
      <c r="K233" s="37"/>
      <c r="L233" s="37">
        <v>0</v>
      </c>
      <c r="M233" s="38"/>
      <c r="N233" s="38"/>
      <c r="O233" s="38"/>
      <c r="P233" s="38"/>
      <c r="Q233" s="38">
        <v>0</v>
      </c>
      <c r="R233" s="38"/>
      <c r="S233" s="38"/>
      <c r="T233" s="38"/>
      <c r="U233" s="38"/>
      <c r="V233" s="37">
        <v>0</v>
      </c>
      <c r="W233" s="37"/>
      <c r="X233" s="37"/>
      <c r="Y233" s="37"/>
      <c r="Z233" s="37"/>
      <c r="AA233" s="37">
        <v>0</v>
      </c>
      <c r="AB233" s="37"/>
      <c r="AC233" s="37"/>
      <c r="AD233" s="37"/>
      <c r="AE233" s="37"/>
      <c r="AF233" s="37">
        <v>0</v>
      </c>
      <c r="AG233" s="37"/>
      <c r="AH233" s="37"/>
      <c r="AI233" s="50">
        <v>0</v>
      </c>
      <c r="AJ233" s="37"/>
      <c r="AK233" s="37"/>
      <c r="AL233" s="37"/>
      <c r="AM233" s="37"/>
      <c r="AN233" s="37">
        <v>0</v>
      </c>
      <c r="AO233" s="37"/>
      <c r="AP233" s="37"/>
      <c r="AQ233" s="37"/>
      <c r="AR233" s="37"/>
      <c r="AS233" s="37">
        <v>0</v>
      </c>
      <c r="AT233" s="65"/>
      <c r="AU233" s="37"/>
      <c r="AV233" s="37"/>
      <c r="AW233" s="37"/>
      <c r="AX233" s="37">
        <v>0</v>
      </c>
      <c r="AY233" s="37"/>
      <c r="AZ233" s="37"/>
      <c r="BA233" s="37"/>
      <c r="BB233" s="37"/>
      <c r="BC233" s="37">
        <v>0</v>
      </c>
      <c r="BD233" s="37"/>
      <c r="BE233" s="37"/>
      <c r="BF233" s="37"/>
      <c r="BG233" s="37"/>
      <c r="BH233" s="37">
        <v>0</v>
      </c>
      <c r="BI233" s="37"/>
      <c r="BJ233" s="37"/>
      <c r="BK233" s="37"/>
      <c r="BL233" s="37"/>
      <c r="BM233" s="37">
        <v>0</v>
      </c>
      <c r="BN233" s="37"/>
      <c r="BO233" s="37"/>
      <c r="BP233" s="50">
        <v>0</v>
      </c>
      <c r="BQ233" s="37">
        <v>4.75</v>
      </c>
      <c r="BR233" s="37"/>
      <c r="BS233" s="37"/>
      <c r="BT233" s="37"/>
      <c r="BU233" s="37">
        <v>4.75</v>
      </c>
      <c r="BV233" s="37">
        <v>4.833333333333333</v>
      </c>
      <c r="BW233" s="37"/>
      <c r="BX233" s="37"/>
      <c r="BY233" s="37"/>
      <c r="BZ233" s="37">
        <v>4.833333333333333</v>
      </c>
      <c r="CA233" s="37"/>
      <c r="CB233" s="37"/>
      <c r="CC233" s="37"/>
      <c r="CD233" s="37"/>
      <c r="CE233" s="37">
        <v>0</v>
      </c>
      <c r="CF233" s="50">
        <v>4.7916666666666661</v>
      </c>
      <c r="CG233" s="37">
        <v>4.7916666666666661</v>
      </c>
      <c r="CH233" s="37">
        <v>0</v>
      </c>
      <c r="CI233" s="37">
        <v>4.7916666666666661</v>
      </c>
      <c r="CJ233" s="51"/>
    </row>
    <row r="234" spans="1:133" s="35" customFormat="1" x14ac:dyDescent="0.65">
      <c r="A234" s="21" t="s">
        <v>223</v>
      </c>
      <c r="B234" s="21"/>
      <c r="C234" s="43"/>
      <c r="D234" s="43"/>
      <c r="E234" s="43"/>
      <c r="F234" s="43">
        <v>3714.2222222222222</v>
      </c>
      <c r="G234" s="36">
        <v>3714.2222222222222</v>
      </c>
      <c r="H234" s="43"/>
      <c r="I234" s="43"/>
      <c r="J234" s="43"/>
      <c r="K234" s="43">
        <v>10.384615384615385</v>
      </c>
      <c r="L234" s="36">
        <v>10.384615384615385</v>
      </c>
      <c r="M234" s="44"/>
      <c r="N234" s="44"/>
      <c r="O234" s="44"/>
      <c r="P234" s="44">
        <v>3345.2222222222222</v>
      </c>
      <c r="Q234" s="38">
        <v>3345.2222222222222</v>
      </c>
      <c r="R234" s="44"/>
      <c r="S234" s="44"/>
      <c r="T234" s="44"/>
      <c r="U234" s="44">
        <v>7.1538461538461542</v>
      </c>
      <c r="V234" s="37">
        <v>7.1538461538461542</v>
      </c>
      <c r="W234" s="43"/>
      <c r="X234" s="43"/>
      <c r="Y234" s="43"/>
      <c r="Z234" s="43">
        <v>192.33333333333334</v>
      </c>
      <c r="AA234" s="37">
        <v>192.33333333333334</v>
      </c>
      <c r="AB234" s="43"/>
      <c r="AC234" s="43"/>
      <c r="AD234" s="43"/>
      <c r="AE234" s="43"/>
      <c r="AF234" s="37">
        <v>0</v>
      </c>
      <c r="AG234" s="43"/>
      <c r="AH234" s="43"/>
      <c r="AI234" s="50">
        <v>3631.7350427350425</v>
      </c>
      <c r="AJ234" s="43"/>
      <c r="AK234" s="43"/>
      <c r="AL234" s="43"/>
      <c r="AM234" s="43"/>
      <c r="AN234" s="37">
        <v>0</v>
      </c>
      <c r="AO234" s="43"/>
      <c r="AP234" s="43"/>
      <c r="AQ234" s="43"/>
      <c r="AR234" s="43"/>
      <c r="AS234" s="37">
        <v>0</v>
      </c>
      <c r="AT234" s="91"/>
      <c r="AU234" s="43"/>
      <c r="AV234" s="43"/>
      <c r="AW234" s="43"/>
      <c r="AX234" s="37">
        <v>0</v>
      </c>
      <c r="AY234" s="43"/>
      <c r="AZ234" s="43"/>
      <c r="BA234" s="43"/>
      <c r="BB234" s="43"/>
      <c r="BC234" s="37">
        <v>0</v>
      </c>
      <c r="BD234" s="43"/>
      <c r="BE234" s="43"/>
      <c r="BF234" s="43"/>
      <c r="BG234" s="43"/>
      <c r="BH234" s="37">
        <v>0</v>
      </c>
      <c r="BI234" s="43"/>
      <c r="BJ234" s="43"/>
      <c r="BK234" s="43"/>
      <c r="BL234" s="43"/>
      <c r="BM234" s="37">
        <v>0</v>
      </c>
      <c r="BN234" s="43"/>
      <c r="BO234" s="43"/>
      <c r="BP234" s="50">
        <v>0</v>
      </c>
      <c r="BQ234" s="43"/>
      <c r="BR234" s="43"/>
      <c r="BS234" s="43"/>
      <c r="BT234" s="43"/>
      <c r="BU234" s="37">
        <v>0</v>
      </c>
      <c r="BV234" s="43"/>
      <c r="BW234" s="43"/>
      <c r="BX234" s="43"/>
      <c r="BY234" s="43"/>
      <c r="BZ234" s="37">
        <v>0</v>
      </c>
      <c r="CA234" s="43"/>
      <c r="CB234" s="43"/>
      <c r="CC234" s="43"/>
      <c r="CD234" s="43"/>
      <c r="CE234" s="37">
        <v>0</v>
      </c>
      <c r="CF234" s="50">
        <v>0</v>
      </c>
      <c r="CG234" s="37">
        <v>3625.8888888888887</v>
      </c>
      <c r="CH234" s="37">
        <v>5.8461538461538467</v>
      </c>
      <c r="CI234" s="37">
        <v>3631.7350427350425</v>
      </c>
      <c r="CJ234" s="51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</row>
    <row r="235" spans="1:133" s="35" customFormat="1" x14ac:dyDescent="0.65">
      <c r="A235" s="366" t="s">
        <v>179</v>
      </c>
      <c r="B235" s="367"/>
      <c r="C235" s="42">
        <f>+C234+C142+C75+C10</f>
        <v>9644.1111111111113</v>
      </c>
      <c r="D235" s="42">
        <f t="shared" ref="D235:AJ235" si="1">+D234+D142+D75+D10</f>
        <v>627.05555555555554</v>
      </c>
      <c r="E235" s="42">
        <f t="shared" si="1"/>
        <v>1402.3333333333333</v>
      </c>
      <c r="F235" s="42">
        <f t="shared" si="1"/>
        <v>6593.9444444444453</v>
      </c>
      <c r="G235" s="42">
        <f t="shared" si="1"/>
        <v>18267.444444444445</v>
      </c>
      <c r="H235" s="42">
        <f t="shared" si="1"/>
        <v>93.230769230769226</v>
      </c>
      <c r="I235" s="42">
        <f t="shared" si="1"/>
        <v>0</v>
      </c>
      <c r="J235" s="42">
        <f t="shared" si="1"/>
        <v>0</v>
      </c>
      <c r="K235" s="42">
        <f t="shared" si="1"/>
        <v>24.46153846153846</v>
      </c>
      <c r="L235" s="42">
        <f t="shared" si="1"/>
        <v>117.69230769230769</v>
      </c>
      <c r="M235" s="42">
        <f t="shared" si="1"/>
        <v>8854.7777777777774</v>
      </c>
      <c r="N235" s="42">
        <f t="shared" si="1"/>
        <v>393.05555555555554</v>
      </c>
      <c r="O235" s="42">
        <f t="shared" si="1"/>
        <v>1114.7222222222222</v>
      </c>
      <c r="P235" s="42">
        <f t="shared" si="1"/>
        <v>6081.166666666667</v>
      </c>
      <c r="Q235" s="42">
        <f t="shared" si="1"/>
        <v>16443.722222222223</v>
      </c>
      <c r="R235" s="42">
        <f t="shared" si="1"/>
        <v>103</v>
      </c>
      <c r="S235" s="42">
        <f t="shared" si="1"/>
        <v>0</v>
      </c>
      <c r="T235" s="42">
        <f t="shared" si="1"/>
        <v>0.23076923076923078</v>
      </c>
      <c r="U235" s="42">
        <f t="shared" si="1"/>
        <v>7.1538461538461542</v>
      </c>
      <c r="V235" s="42">
        <f t="shared" si="1"/>
        <v>110.38461538461539</v>
      </c>
      <c r="W235" s="42">
        <f t="shared" si="1"/>
        <v>377.72222222222223</v>
      </c>
      <c r="X235" s="42">
        <f t="shared" si="1"/>
        <v>19.444444444444443</v>
      </c>
      <c r="Y235" s="42">
        <f t="shared" si="1"/>
        <v>74.5</v>
      </c>
      <c r="Z235" s="42">
        <f t="shared" si="1"/>
        <v>401.5</v>
      </c>
      <c r="AA235" s="42">
        <f t="shared" si="1"/>
        <v>873.16666666666674</v>
      </c>
      <c r="AB235" s="42">
        <f t="shared" si="1"/>
        <v>57.230769230769234</v>
      </c>
      <c r="AC235" s="42">
        <f t="shared" si="1"/>
        <v>0</v>
      </c>
      <c r="AD235" s="42">
        <f t="shared" si="1"/>
        <v>0</v>
      </c>
      <c r="AE235" s="42">
        <f t="shared" si="1"/>
        <v>2.7692307692307692</v>
      </c>
      <c r="AF235" s="42">
        <f t="shared" si="1"/>
        <v>60</v>
      </c>
      <c r="AG235" s="42">
        <f t="shared" si="1"/>
        <v>810.69444444444446</v>
      </c>
      <c r="AH235" s="42">
        <f t="shared" si="1"/>
        <v>0</v>
      </c>
      <c r="AI235" s="193">
        <f>+AI234+AI142+AI75+AI10</f>
        <v>18698.88675213675</v>
      </c>
      <c r="AJ235" s="42">
        <f t="shared" si="1"/>
        <v>640.66666666666674</v>
      </c>
      <c r="AK235" s="42">
        <f t="shared" ref="AK235" si="2">+AK234+AK142+AK75+AK10</f>
        <v>4.5</v>
      </c>
      <c r="AL235" s="42">
        <f t="shared" ref="AL235" si="3">+AL234+AL142+AL75+AL10</f>
        <v>25.5</v>
      </c>
      <c r="AM235" s="42">
        <f t="shared" ref="AM235" si="4">+AM234+AM142+AM75+AM10</f>
        <v>1</v>
      </c>
      <c r="AN235" s="42">
        <f t="shared" ref="AN235" si="5">+AN234+AN142+AN75+AN10</f>
        <v>670.91666666666674</v>
      </c>
      <c r="AO235" s="42">
        <f t="shared" ref="AO235" si="6">+AO234+AO142+AO75+AO10</f>
        <v>137.44444444444443</v>
      </c>
      <c r="AP235" s="42">
        <f t="shared" ref="AP235" si="7">+AP234+AP142+AP75+AP10</f>
        <v>0</v>
      </c>
      <c r="AQ235" s="42">
        <f t="shared" ref="AQ235" si="8">+AQ234+AQ142+AQ75+AQ10</f>
        <v>12</v>
      </c>
      <c r="AR235" s="42">
        <f t="shared" ref="AR235" si="9">+AR234+AR142+AR75+AR10</f>
        <v>0</v>
      </c>
      <c r="AS235" s="42">
        <f t="shared" ref="AS235" si="10">+AS234+AS142+AS75+AS10</f>
        <v>149.44444444444443</v>
      </c>
      <c r="AT235" s="42">
        <f t="shared" ref="AT235" si="11">+AT234+AT142+AT75+AT10</f>
        <v>585.38888888888891</v>
      </c>
      <c r="AU235" s="42">
        <f t="shared" ref="AU235" si="12">+AU234+AU142+AU75+AU10</f>
        <v>1.0833333333333335</v>
      </c>
      <c r="AV235" s="42">
        <f t="shared" ref="AV235" si="13">+AV234+AV142+AV75+AV10</f>
        <v>25.333333333333336</v>
      </c>
      <c r="AW235" s="42">
        <f t="shared" ref="AW235" si="14">+AW234+AW142+AW75+AW10</f>
        <v>1.5</v>
      </c>
      <c r="AX235" s="42">
        <f t="shared" ref="AX235" si="15">+AX234+AX142+AX75+AX10</f>
        <v>612.22222222222229</v>
      </c>
      <c r="AY235" s="42">
        <f t="shared" ref="AY235" si="16">+AY234+AY142+AY75+AY10</f>
        <v>130.55555555555557</v>
      </c>
      <c r="AZ235" s="42">
        <f t="shared" ref="AZ235" si="17">+AZ234+AZ142+AZ75+AZ10</f>
        <v>0</v>
      </c>
      <c r="BA235" s="42">
        <f t="shared" ref="BA235" si="18">+BA234+BA142+BA75+BA10</f>
        <v>3.6666666666666665</v>
      </c>
      <c r="BB235" s="42">
        <f t="shared" ref="BB235" si="19">+BB234+BB142+BB75+BB10</f>
        <v>3</v>
      </c>
      <c r="BC235" s="42">
        <f t="shared" ref="BC235" si="20">+BC234+BC142+BC75+BC10</f>
        <v>137.22222222222223</v>
      </c>
      <c r="BD235" s="42">
        <f t="shared" ref="BD235" si="21">+BD234+BD142+BD75+BD10</f>
        <v>93.166666666666657</v>
      </c>
      <c r="BE235" s="42">
        <f t="shared" ref="BE235" si="22">+BE234+BE142+BE75+BE10</f>
        <v>0</v>
      </c>
      <c r="BF235" s="42">
        <f t="shared" ref="BF235" si="23">+BF234+BF142+BF75+BF10</f>
        <v>0</v>
      </c>
      <c r="BG235" s="42">
        <f t="shared" ref="BG235" si="24">+BG234+BG142+BG75+BG10</f>
        <v>0.625</v>
      </c>
      <c r="BH235" s="42">
        <f t="shared" ref="BH235" si="25">+BH234+BH142+BH75+BH10</f>
        <v>93.791666666666657</v>
      </c>
      <c r="BI235" s="42">
        <f t="shared" ref="BI235" si="26">+BI234+BI142+BI75+BI10</f>
        <v>91.333333333333343</v>
      </c>
      <c r="BJ235" s="42">
        <f t="shared" ref="BJ235" si="27">+BJ234+BJ142+BJ75+BJ10</f>
        <v>0</v>
      </c>
      <c r="BK235" s="42">
        <f t="shared" ref="BK235" si="28">+BK234+BK142+BK75+BK10</f>
        <v>0</v>
      </c>
      <c r="BL235" s="42">
        <f t="shared" ref="BL235" si="29">+BL234+BL142+BL75+BL10</f>
        <v>0</v>
      </c>
      <c r="BM235" s="42">
        <f t="shared" ref="BM235" si="30">+BM234+BM142+BM75+BM10</f>
        <v>91.333333333333343</v>
      </c>
      <c r="BN235" s="42">
        <f t="shared" ref="BN235" si="31">+BN234+BN142+BN75+BN10</f>
        <v>0</v>
      </c>
      <c r="BO235" s="42">
        <f t="shared" ref="BO235:BQ235" si="32">+BO234+BO142+BO75+BO10</f>
        <v>0</v>
      </c>
      <c r="BP235" s="193">
        <f>+BP234+BP142+BP75+BP10</f>
        <v>814.46527777777783</v>
      </c>
      <c r="BQ235" s="42">
        <f t="shared" si="32"/>
        <v>409.91666666666669</v>
      </c>
      <c r="BR235" s="42">
        <f t="shared" ref="BR235" si="33">+BR234+BR142+BR75+BR10</f>
        <v>0</v>
      </c>
      <c r="BS235" s="42">
        <f t="shared" ref="BS235" si="34">+BS234+BS142+BS75+BS10</f>
        <v>6.5</v>
      </c>
      <c r="BT235" s="42">
        <f t="shared" ref="BT235" si="35">+BT234+BT142+BT75+BT10</f>
        <v>0</v>
      </c>
      <c r="BU235" s="42">
        <f t="shared" ref="BU235" si="36">+BU234+BU142+BU75+BU10</f>
        <v>416.41666666666669</v>
      </c>
      <c r="BV235" s="42">
        <f t="shared" ref="BV235" si="37">+BV234+BV142+BV75+BV10</f>
        <v>368.58333333333337</v>
      </c>
      <c r="BW235" s="42">
        <f t="shared" ref="BW235" si="38">+BW234+BW142+BW75+BW10</f>
        <v>0</v>
      </c>
      <c r="BX235" s="42">
        <f t="shared" ref="BX235" si="39">+BX234+BX142+BX75+BX10</f>
        <v>1</v>
      </c>
      <c r="BY235" s="42">
        <f t="shared" ref="BY235" si="40">+BY234+BY142+BY75+BY10</f>
        <v>0.25</v>
      </c>
      <c r="BZ235" s="42">
        <f t="shared" ref="BZ235" si="41">+BZ234+BZ142+BZ75+BZ10</f>
        <v>369.83333333333337</v>
      </c>
      <c r="CA235" s="42">
        <f t="shared" ref="CA235" si="42">+CA234+CA142+CA75+CA10</f>
        <v>4.583333333333333</v>
      </c>
      <c r="CB235" s="42">
        <f t="shared" ref="CB235" si="43">+CB234+CB142+CB75+CB10</f>
        <v>0</v>
      </c>
      <c r="CC235" s="42">
        <f t="shared" ref="CC235" si="44">+CC234+CC142+CC75+CC10</f>
        <v>0</v>
      </c>
      <c r="CD235" s="42">
        <f t="shared" ref="CD235" si="45">+CD234+CD142+CD75+CD10</f>
        <v>0</v>
      </c>
      <c r="CE235" s="42">
        <f t="shared" ref="CE235" si="46">+CE234+CE142+CE75+CE10</f>
        <v>4.583333333333333</v>
      </c>
      <c r="CF235" s="193">
        <f>+CF234+CF142+CF75+CF10</f>
        <v>395.41666666666663</v>
      </c>
      <c r="CG235" s="42">
        <f t="shared" ref="CG235" si="47">+CG234+CG142+CG75+CG10</f>
        <v>19686.743055555555</v>
      </c>
      <c r="CH235" s="42">
        <f t="shared" ref="CH235" si="48">+CH234+CH142+CH75+CH10</f>
        <v>222.02564102564102</v>
      </c>
      <c r="CI235" s="42">
        <f t="shared" ref="CI235" si="49">+CI234+CI142+CI75+CI10</f>
        <v>19908.768696581195</v>
      </c>
      <c r="CJ235" s="51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</row>
    <row r="236" spans="1:133" s="46" customFormat="1" x14ac:dyDescent="0.65">
      <c r="A236" s="368"/>
      <c r="B236" s="369"/>
      <c r="C236" s="190">
        <f>+C235+D235+E235+F235</f>
        <v>18267.444444444445</v>
      </c>
      <c r="D236" s="191"/>
      <c r="E236" s="191"/>
      <c r="F236" s="191"/>
      <c r="G236" s="192"/>
      <c r="H236" s="190">
        <f>+H235+I235+J235+K235</f>
        <v>117.69230769230768</v>
      </c>
      <c r="I236" s="191"/>
      <c r="J236" s="191"/>
      <c r="K236" s="191"/>
      <c r="L236" s="192"/>
      <c r="M236" s="190">
        <f>+M235+N235+O235+P235</f>
        <v>16443.722222222223</v>
      </c>
      <c r="N236" s="191"/>
      <c r="O236" s="191"/>
      <c r="P236" s="191"/>
      <c r="Q236" s="192"/>
      <c r="R236" s="190">
        <f>+R235+S235+T235+U235</f>
        <v>110.38461538461539</v>
      </c>
      <c r="S236" s="191"/>
      <c r="T236" s="191"/>
      <c r="U236" s="191"/>
      <c r="V236" s="192"/>
      <c r="W236" s="190">
        <f>+W235+X235+Y235+Z235</f>
        <v>873.16666666666674</v>
      </c>
      <c r="X236" s="191"/>
      <c r="Y236" s="191"/>
      <c r="Z236" s="191"/>
      <c r="AA236" s="192"/>
      <c r="AB236" s="190">
        <f>+AB235+AC235+AD235+AE235</f>
        <v>60</v>
      </c>
      <c r="AC236" s="191"/>
      <c r="AD236" s="191"/>
      <c r="AE236" s="191"/>
      <c r="AF236" s="192"/>
      <c r="AG236" s="190">
        <f>+AG235+AH235</f>
        <v>810.69444444444446</v>
      </c>
      <c r="AH236" s="192"/>
      <c r="AI236" s="194"/>
      <c r="AJ236" s="190">
        <f>+AJ235+AK235+AL235+AM235</f>
        <v>671.66666666666674</v>
      </c>
      <c r="AK236" s="191"/>
      <c r="AL236" s="191"/>
      <c r="AM236" s="191"/>
      <c r="AN236" s="192"/>
      <c r="AO236" s="190">
        <f>+AO235+AP235+AQ235+AR235</f>
        <v>149.44444444444443</v>
      </c>
      <c r="AP236" s="191"/>
      <c r="AQ236" s="191"/>
      <c r="AR236" s="191"/>
      <c r="AS236" s="192"/>
      <c r="AT236" s="190">
        <f>+AT235+AU235+AV235+AW235</f>
        <v>613.30555555555566</v>
      </c>
      <c r="AU236" s="191"/>
      <c r="AV236" s="191"/>
      <c r="AW236" s="191"/>
      <c r="AX236" s="192"/>
      <c r="AY236" s="190">
        <f>+AY235+AZ235+BA235+BB235</f>
        <v>137.22222222222223</v>
      </c>
      <c r="AZ236" s="191"/>
      <c r="BA236" s="191"/>
      <c r="BB236" s="191"/>
      <c r="BC236" s="192"/>
      <c r="BD236" s="190">
        <f>+BD235+BE235+BF235+BG235</f>
        <v>93.791666666666657</v>
      </c>
      <c r="BE236" s="191"/>
      <c r="BF236" s="191"/>
      <c r="BG236" s="191"/>
      <c r="BH236" s="192"/>
      <c r="BI236" s="190">
        <f>+BI235+BJ235+BK235+BL235</f>
        <v>91.333333333333343</v>
      </c>
      <c r="BJ236" s="191"/>
      <c r="BK236" s="191"/>
      <c r="BL236" s="191"/>
      <c r="BM236" s="192"/>
      <c r="BN236" s="190">
        <f>+BN235+BO235</f>
        <v>0</v>
      </c>
      <c r="BO236" s="192"/>
      <c r="BP236" s="194"/>
      <c r="BQ236" s="190">
        <f>+BQ235+BR235+BS235+BT235</f>
        <v>416.41666666666669</v>
      </c>
      <c r="BR236" s="191"/>
      <c r="BS236" s="191"/>
      <c r="BT236" s="191"/>
      <c r="BU236" s="192"/>
      <c r="BV236" s="190">
        <f>+BV235+BW235+BX235+BY235</f>
        <v>369.83333333333337</v>
      </c>
      <c r="BW236" s="191"/>
      <c r="BX236" s="191"/>
      <c r="BY236" s="191"/>
      <c r="BZ236" s="192"/>
      <c r="CA236" s="190">
        <f>+CA235+CB235+CC235+CD235</f>
        <v>4.583333333333333</v>
      </c>
      <c r="CB236" s="191"/>
      <c r="CC236" s="191"/>
      <c r="CD236" s="191"/>
      <c r="CE236" s="192"/>
      <c r="CF236" s="194"/>
      <c r="CG236" s="190">
        <f>+CG235+CH235</f>
        <v>19908.768696581195</v>
      </c>
      <c r="CH236" s="191"/>
      <c r="CI236" s="192"/>
      <c r="CJ236" s="51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</row>
    <row r="237" spans="1:133" x14ac:dyDescent="0.65">
      <c r="CF237" s="47"/>
    </row>
    <row r="238" spans="1:133" x14ac:dyDescent="0.65">
      <c r="G238" s="47"/>
      <c r="L238" s="47"/>
      <c r="AI238" s="104"/>
      <c r="AJ238" s="105"/>
      <c r="AK238" s="105"/>
      <c r="AL238" s="105"/>
      <c r="AN238" s="47"/>
      <c r="AS238" s="47"/>
      <c r="AT238" s="17"/>
      <c r="AU238" s="86"/>
      <c r="AV238" s="86"/>
      <c r="AW238" s="86"/>
      <c r="BU238" s="47"/>
      <c r="BX238" s="47"/>
    </row>
    <row r="239" spans="1:133" x14ac:dyDescent="0.65">
      <c r="L239" s="47"/>
    </row>
    <row r="240" spans="1:133" x14ac:dyDescent="0.65">
      <c r="AL240" s="105"/>
    </row>
  </sheetData>
  <mergeCells count="107">
    <mergeCell ref="BQ5:CF5"/>
    <mergeCell ref="CG5:CI8"/>
    <mergeCell ref="C6:L6"/>
    <mergeCell ref="M6:V6"/>
    <mergeCell ref="W6:AF6"/>
    <mergeCell ref="AG6:AH7"/>
    <mergeCell ref="BQ6:BU6"/>
    <mergeCell ref="BV6:BZ6"/>
    <mergeCell ref="CA6:CE6"/>
    <mergeCell ref="CF6:CF9"/>
    <mergeCell ref="C7:F7"/>
    <mergeCell ref="G7:G9"/>
    <mergeCell ref="H7:K7"/>
    <mergeCell ref="L7:L9"/>
    <mergeCell ref="M7:P7"/>
    <mergeCell ref="Q7:Q9"/>
    <mergeCell ref="AI6:AI9"/>
    <mergeCell ref="AJ6:AS6"/>
    <mergeCell ref="AT6:BC6"/>
    <mergeCell ref="BD6:BM6"/>
    <mergeCell ref="BN6:BO7"/>
    <mergeCell ref="BP6:BP9"/>
    <mergeCell ref="AJ7:AM7"/>
    <mergeCell ref="AN7:AN9"/>
    <mergeCell ref="AO7:AR7"/>
    <mergeCell ref="AS7:AS9"/>
    <mergeCell ref="BD7:BG7"/>
    <mergeCell ref="BH7:BH9"/>
    <mergeCell ref="AT8:AV8"/>
    <mergeCell ref="AW8:AW9"/>
    <mergeCell ref="AY8:BA8"/>
    <mergeCell ref="BB8:BB9"/>
    <mergeCell ref="R7:U7"/>
    <mergeCell ref="V7:V9"/>
    <mergeCell ref="W7:Z7"/>
    <mergeCell ref="AA7:AA9"/>
    <mergeCell ref="AB7:AE7"/>
    <mergeCell ref="AF7:AF9"/>
    <mergeCell ref="W8:Y8"/>
    <mergeCell ref="Z8:Z9"/>
    <mergeCell ref="AB8:AD8"/>
    <mergeCell ref="AE8:AE9"/>
    <mergeCell ref="CA7:CD7"/>
    <mergeCell ref="CE7:CE9"/>
    <mergeCell ref="C8:E8"/>
    <mergeCell ref="F8:F9"/>
    <mergeCell ref="H8:J8"/>
    <mergeCell ref="K8:K9"/>
    <mergeCell ref="M8:O8"/>
    <mergeCell ref="P8:P9"/>
    <mergeCell ref="R8:T8"/>
    <mergeCell ref="U8:U9"/>
    <mergeCell ref="BI7:BL7"/>
    <mergeCell ref="BM7:BM9"/>
    <mergeCell ref="BQ7:BT7"/>
    <mergeCell ref="BU7:BU9"/>
    <mergeCell ref="BV7:BY7"/>
    <mergeCell ref="BZ7:BZ9"/>
    <mergeCell ref="BQ8:BS8"/>
    <mergeCell ref="BT8:BT9"/>
    <mergeCell ref="BV8:BX8"/>
    <mergeCell ref="BY8:BY9"/>
    <mergeCell ref="AT7:AW7"/>
    <mergeCell ref="AX7:AX9"/>
    <mergeCell ref="AY7:BB7"/>
    <mergeCell ref="BC7:BC9"/>
    <mergeCell ref="CA8:CC8"/>
    <mergeCell ref="CD8:CD9"/>
    <mergeCell ref="A10:B10"/>
    <mergeCell ref="A235:B236"/>
    <mergeCell ref="AI235:AI236"/>
    <mergeCell ref="BP235:BP236"/>
    <mergeCell ref="AY236:BC236"/>
    <mergeCell ref="BD236:BH236"/>
    <mergeCell ref="BD8:BF8"/>
    <mergeCell ref="BG8:BG9"/>
    <mergeCell ref="BI8:BK8"/>
    <mergeCell ref="BL8:BL9"/>
    <mergeCell ref="BN8:BN9"/>
    <mergeCell ref="BO8:BO9"/>
    <mergeCell ref="AG8:AG9"/>
    <mergeCell ref="AH8:AH9"/>
    <mergeCell ref="AJ8:AL8"/>
    <mergeCell ref="AM8:AM9"/>
    <mergeCell ref="AO8:AQ8"/>
    <mergeCell ref="AR8:AR9"/>
    <mergeCell ref="A5:A9"/>
    <mergeCell ref="B5:B9"/>
    <mergeCell ref="C5:AI5"/>
    <mergeCell ref="AJ5:BP5"/>
    <mergeCell ref="BI236:BM236"/>
    <mergeCell ref="BQ236:BU236"/>
    <mergeCell ref="BV236:BZ236"/>
    <mergeCell ref="CA236:CE236"/>
    <mergeCell ref="CG236:CI236"/>
    <mergeCell ref="AG236:AH236"/>
    <mergeCell ref="BN236:BO236"/>
    <mergeCell ref="CF235:CF236"/>
    <mergeCell ref="C236:G236"/>
    <mergeCell ref="H236:L236"/>
    <mergeCell ref="M236:Q236"/>
    <mergeCell ref="R236:V236"/>
    <mergeCell ref="W236:AA236"/>
    <mergeCell ref="AB236:AF236"/>
    <mergeCell ref="AJ236:AN236"/>
    <mergeCell ref="AO236:AS236"/>
    <mergeCell ref="AT236:AX2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0F60-A85C-4B91-A6B3-08B7265B8D44}">
  <sheetPr>
    <tabColor rgb="FFC00000"/>
  </sheetPr>
  <dimension ref="A1:EC31"/>
  <sheetViews>
    <sheetView tabSelected="1" zoomScale="55" zoomScaleNormal="55" workbookViewId="0">
      <selection activeCell="O10" sqref="O10"/>
    </sheetView>
  </sheetViews>
  <sheetFormatPr defaultRowHeight="21.6" x14ac:dyDescent="0.65"/>
  <cols>
    <col min="1" max="1" width="13.09765625" style="149" customWidth="1"/>
    <col min="2" max="2" width="40.5" style="149" bestFit="1" customWidth="1"/>
    <col min="3" max="3" width="7.69921875" style="3" bestFit="1" customWidth="1"/>
    <col min="4" max="4" width="8" style="3" bestFit="1" customWidth="1"/>
    <col min="5" max="5" width="8.796875" style="3" bestFit="1" customWidth="1"/>
    <col min="6" max="6" width="6.796875" style="3" bestFit="1" customWidth="1"/>
    <col min="7" max="7" width="7.3984375" style="3" bestFit="1" customWidth="1"/>
    <col min="8" max="8" width="7.69921875" style="3" bestFit="1" customWidth="1"/>
    <col min="9" max="9" width="8" style="3" bestFit="1" customWidth="1"/>
    <col min="10" max="10" width="8.796875" style="3" bestFit="1" customWidth="1"/>
    <col min="11" max="11" width="6.796875" style="3" bestFit="1" customWidth="1"/>
    <col min="12" max="12" width="9.09765625" style="3" customWidth="1"/>
    <col min="13" max="13" width="7.69921875" style="7" bestFit="1" customWidth="1"/>
    <col min="14" max="14" width="8" style="7" bestFit="1" customWidth="1"/>
    <col min="15" max="15" width="8.796875" style="7" bestFit="1" customWidth="1"/>
    <col min="16" max="16" width="6.796875" style="7" bestFit="1" customWidth="1"/>
    <col min="17" max="17" width="7.59765625" style="7" bestFit="1" customWidth="1"/>
    <col min="18" max="18" width="7.69921875" style="7" bestFit="1" customWidth="1"/>
    <col min="19" max="19" width="8" style="7" bestFit="1" customWidth="1"/>
    <col min="20" max="20" width="8.796875" style="7" customWidth="1"/>
    <col min="21" max="21" width="6.796875" style="7" bestFit="1" customWidth="1"/>
    <col min="22" max="22" width="5.8984375" style="7" bestFit="1" customWidth="1"/>
    <col min="23" max="23" width="7.69921875" style="3" bestFit="1" customWidth="1"/>
    <col min="24" max="24" width="8" style="3" bestFit="1" customWidth="1"/>
    <col min="25" max="25" width="8.796875" style="3" bestFit="1" customWidth="1"/>
    <col min="26" max="26" width="8.8984375" style="3" customWidth="1"/>
    <col min="27" max="27" width="5.8984375" style="3" bestFit="1" customWidth="1"/>
    <col min="28" max="28" width="7.69921875" style="3" bestFit="1" customWidth="1"/>
    <col min="29" max="30" width="8.796875" style="3" bestFit="1" customWidth="1"/>
    <col min="31" max="31" width="6.796875" style="3" bestFit="1" customWidth="1"/>
    <col min="32" max="32" width="5.3984375" style="3" bestFit="1" customWidth="1"/>
    <col min="33" max="33" width="6.296875" style="3" bestFit="1" customWidth="1"/>
    <col min="34" max="34" width="7.19921875" style="3" bestFit="1" customWidth="1"/>
    <col min="35" max="35" width="8.296875" style="10" bestFit="1" customWidth="1"/>
    <col min="36" max="36" width="9.19921875" style="3" bestFit="1" customWidth="1"/>
    <col min="37" max="37" width="9.59765625" style="3" bestFit="1" customWidth="1"/>
    <col min="38" max="38" width="9" style="3" bestFit="1" customWidth="1"/>
    <col min="39" max="39" width="6.796875" style="3" bestFit="1" customWidth="1"/>
    <col min="40" max="40" width="6.5" style="3" bestFit="1" customWidth="1"/>
    <col min="41" max="41" width="7.69921875" style="3" bestFit="1" customWidth="1"/>
    <col min="42" max="43" width="8.796875" style="3" bestFit="1" customWidth="1"/>
    <col min="44" max="44" width="6.796875" style="3" bestFit="1" customWidth="1"/>
    <col min="45" max="45" width="9.19921875" style="3" customWidth="1"/>
    <col min="46" max="67" width="8.8984375" style="3" customWidth="1"/>
    <col min="68" max="68" width="8.8984375" style="10" customWidth="1"/>
    <col min="69" max="83" width="8.09765625" style="3" customWidth="1"/>
    <col min="84" max="84" width="9.3984375" style="3" customWidth="1"/>
    <col min="85" max="85" width="9.5" style="3" customWidth="1"/>
    <col min="86" max="86" width="9" style="3" customWidth="1"/>
    <col min="87" max="87" width="9.59765625" style="3" customWidth="1"/>
    <col min="88" max="88" width="9.3984375" style="11" customWidth="1"/>
    <col min="89" max="133" width="8.796875" style="11"/>
  </cols>
  <sheetData>
    <row r="1" spans="1:133" ht="22.5" customHeight="1" x14ac:dyDescent="0.35">
      <c r="A1" s="141" t="s">
        <v>269</v>
      </c>
      <c r="B1" s="141"/>
      <c r="C1" s="62"/>
      <c r="D1" s="62"/>
      <c r="E1" s="62"/>
      <c r="F1" s="62"/>
      <c r="G1" s="62"/>
      <c r="H1" s="62"/>
      <c r="I1" s="62"/>
      <c r="J1" s="62"/>
      <c r="K1" s="62"/>
      <c r="L1" s="62"/>
      <c r="M1" s="87"/>
      <c r="N1" s="87"/>
      <c r="O1" s="87"/>
      <c r="P1" s="87"/>
      <c r="Q1" s="87"/>
      <c r="R1" s="87"/>
      <c r="S1" s="87"/>
      <c r="T1" s="87"/>
      <c r="U1" s="87"/>
      <c r="V1" s="87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</row>
    <row r="2" spans="1:133" ht="22.5" customHeight="1" x14ac:dyDescent="0.25">
      <c r="A2" s="142"/>
      <c r="B2" s="142"/>
      <c r="C2" s="57"/>
      <c r="D2" s="57"/>
      <c r="E2" s="57"/>
      <c r="F2" s="57"/>
      <c r="G2" s="57"/>
      <c r="H2" s="57"/>
      <c r="I2" s="57"/>
      <c r="J2" s="57"/>
      <c r="K2" s="57"/>
      <c r="L2" s="57"/>
      <c r="M2" s="88"/>
      <c r="N2" s="88"/>
      <c r="O2" s="88"/>
      <c r="P2" s="88"/>
      <c r="Q2" s="88"/>
      <c r="R2" s="88"/>
      <c r="S2" s="88"/>
      <c r="T2" s="88"/>
      <c r="U2" s="88"/>
      <c r="V2" s="88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</row>
    <row r="3" spans="1:133" s="1" customFormat="1" ht="22.5" customHeight="1" x14ac:dyDescent="0.25">
      <c r="A3" s="395" t="s">
        <v>0</v>
      </c>
      <c r="B3" s="395" t="s">
        <v>1</v>
      </c>
      <c r="C3" s="396" t="s">
        <v>2</v>
      </c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7" t="s">
        <v>3</v>
      </c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BL3" s="397"/>
      <c r="BM3" s="397"/>
      <c r="BN3" s="397"/>
      <c r="BO3" s="397"/>
      <c r="BP3" s="397"/>
      <c r="BQ3" s="398" t="s">
        <v>4</v>
      </c>
      <c r="BR3" s="398"/>
      <c r="BS3" s="398"/>
      <c r="BT3" s="398"/>
      <c r="BU3" s="398"/>
      <c r="BV3" s="398"/>
      <c r="BW3" s="398"/>
      <c r="BX3" s="398"/>
      <c r="BY3" s="398"/>
      <c r="BZ3" s="398"/>
      <c r="CA3" s="398"/>
      <c r="CB3" s="398"/>
      <c r="CC3" s="398"/>
      <c r="CD3" s="398"/>
      <c r="CE3" s="398"/>
      <c r="CF3" s="398"/>
      <c r="CG3" s="399" t="s">
        <v>185</v>
      </c>
      <c r="CH3" s="399"/>
      <c r="CI3" s="399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</row>
    <row r="4" spans="1:133" s="1" customFormat="1" ht="22.5" customHeight="1" x14ac:dyDescent="0.25">
      <c r="A4" s="395"/>
      <c r="B4" s="395"/>
      <c r="C4" s="400" t="s">
        <v>259</v>
      </c>
      <c r="D4" s="400"/>
      <c r="E4" s="400"/>
      <c r="F4" s="400"/>
      <c r="G4" s="400"/>
      <c r="H4" s="400"/>
      <c r="I4" s="400"/>
      <c r="J4" s="400"/>
      <c r="K4" s="400"/>
      <c r="L4" s="400"/>
      <c r="M4" s="400" t="s">
        <v>264</v>
      </c>
      <c r="N4" s="400"/>
      <c r="O4" s="400"/>
      <c r="P4" s="400"/>
      <c r="Q4" s="400"/>
      <c r="R4" s="400"/>
      <c r="S4" s="400"/>
      <c r="T4" s="400"/>
      <c r="U4" s="400"/>
      <c r="V4" s="400"/>
      <c r="W4" s="400" t="s">
        <v>265</v>
      </c>
      <c r="X4" s="400"/>
      <c r="Y4" s="400"/>
      <c r="Z4" s="400"/>
      <c r="AA4" s="400"/>
      <c r="AB4" s="400"/>
      <c r="AC4" s="400"/>
      <c r="AD4" s="400"/>
      <c r="AE4" s="400"/>
      <c r="AF4" s="400"/>
      <c r="AG4" s="396" t="s">
        <v>5</v>
      </c>
      <c r="AH4" s="396"/>
      <c r="AI4" s="338" t="s">
        <v>187</v>
      </c>
      <c r="AJ4" s="393" t="s">
        <v>259</v>
      </c>
      <c r="AK4" s="393"/>
      <c r="AL4" s="393"/>
      <c r="AM4" s="393"/>
      <c r="AN4" s="393"/>
      <c r="AO4" s="393"/>
      <c r="AP4" s="393"/>
      <c r="AQ4" s="393"/>
      <c r="AR4" s="393"/>
      <c r="AS4" s="393"/>
      <c r="AT4" s="393" t="s">
        <v>264</v>
      </c>
      <c r="AU4" s="393"/>
      <c r="AV4" s="393"/>
      <c r="AW4" s="393"/>
      <c r="AX4" s="393"/>
      <c r="AY4" s="393"/>
      <c r="AZ4" s="393"/>
      <c r="BA4" s="393"/>
      <c r="BB4" s="393"/>
      <c r="BC4" s="393"/>
      <c r="BD4" s="393" t="s">
        <v>265</v>
      </c>
      <c r="BE4" s="393"/>
      <c r="BF4" s="393"/>
      <c r="BG4" s="393"/>
      <c r="BH4" s="393"/>
      <c r="BI4" s="393"/>
      <c r="BJ4" s="393"/>
      <c r="BK4" s="393"/>
      <c r="BL4" s="393"/>
      <c r="BM4" s="393"/>
      <c r="BN4" s="394" t="s">
        <v>186</v>
      </c>
      <c r="BO4" s="394"/>
      <c r="BP4" s="392" t="s">
        <v>188</v>
      </c>
      <c r="BQ4" s="391" t="s">
        <v>259</v>
      </c>
      <c r="BR4" s="391"/>
      <c r="BS4" s="391"/>
      <c r="BT4" s="391"/>
      <c r="BU4" s="391"/>
      <c r="BV4" s="391" t="s">
        <v>264</v>
      </c>
      <c r="BW4" s="391"/>
      <c r="BX4" s="391"/>
      <c r="BY4" s="391"/>
      <c r="BZ4" s="391"/>
      <c r="CA4" s="391" t="s">
        <v>265</v>
      </c>
      <c r="CB4" s="391"/>
      <c r="CC4" s="391"/>
      <c r="CD4" s="391"/>
      <c r="CE4" s="391"/>
      <c r="CF4" s="392" t="s">
        <v>189</v>
      </c>
      <c r="CG4" s="399"/>
      <c r="CH4" s="399"/>
      <c r="CI4" s="399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</row>
    <row r="5" spans="1:133" s="1" customFormat="1" x14ac:dyDescent="0.25">
      <c r="A5" s="395"/>
      <c r="B5" s="395"/>
      <c r="C5" s="389" t="s">
        <v>6</v>
      </c>
      <c r="D5" s="389"/>
      <c r="E5" s="389"/>
      <c r="F5" s="389"/>
      <c r="G5" s="389" t="s">
        <v>179</v>
      </c>
      <c r="H5" s="389" t="s">
        <v>7</v>
      </c>
      <c r="I5" s="389"/>
      <c r="J5" s="389"/>
      <c r="K5" s="389"/>
      <c r="L5" s="389" t="s">
        <v>179</v>
      </c>
      <c r="M5" s="389" t="s">
        <v>6</v>
      </c>
      <c r="N5" s="389"/>
      <c r="O5" s="389"/>
      <c r="P5" s="389"/>
      <c r="Q5" s="389" t="s">
        <v>179</v>
      </c>
      <c r="R5" s="389" t="s">
        <v>7</v>
      </c>
      <c r="S5" s="389"/>
      <c r="T5" s="389"/>
      <c r="U5" s="389"/>
      <c r="V5" s="389" t="s">
        <v>179</v>
      </c>
      <c r="W5" s="389" t="s">
        <v>6</v>
      </c>
      <c r="X5" s="389"/>
      <c r="Y5" s="389"/>
      <c r="Z5" s="389"/>
      <c r="AA5" s="389" t="s">
        <v>179</v>
      </c>
      <c r="AB5" s="389" t="s">
        <v>7</v>
      </c>
      <c r="AC5" s="389"/>
      <c r="AD5" s="389"/>
      <c r="AE5" s="389"/>
      <c r="AF5" s="389" t="s">
        <v>179</v>
      </c>
      <c r="AG5" s="396"/>
      <c r="AH5" s="396"/>
      <c r="AI5" s="338"/>
      <c r="AJ5" s="229" t="s">
        <v>6</v>
      </c>
      <c r="AK5" s="229"/>
      <c r="AL5" s="229"/>
      <c r="AM5" s="229"/>
      <c r="AN5" s="229" t="s">
        <v>179</v>
      </c>
      <c r="AO5" s="229" t="s">
        <v>7</v>
      </c>
      <c r="AP5" s="229"/>
      <c r="AQ5" s="229"/>
      <c r="AR5" s="229"/>
      <c r="AS5" s="229" t="s">
        <v>179</v>
      </c>
      <c r="AT5" s="229" t="s">
        <v>6</v>
      </c>
      <c r="AU5" s="229"/>
      <c r="AV5" s="229"/>
      <c r="AW5" s="229"/>
      <c r="AX5" s="229" t="s">
        <v>179</v>
      </c>
      <c r="AY5" s="229" t="s">
        <v>7</v>
      </c>
      <c r="AZ5" s="229"/>
      <c r="BA5" s="229"/>
      <c r="BB5" s="229"/>
      <c r="BC5" s="229" t="s">
        <v>179</v>
      </c>
      <c r="BD5" s="229" t="s">
        <v>6</v>
      </c>
      <c r="BE5" s="229"/>
      <c r="BF5" s="229"/>
      <c r="BG5" s="229"/>
      <c r="BH5" s="229" t="s">
        <v>179</v>
      </c>
      <c r="BI5" s="229" t="s">
        <v>7</v>
      </c>
      <c r="BJ5" s="229"/>
      <c r="BK5" s="229"/>
      <c r="BL5" s="229"/>
      <c r="BM5" s="229" t="s">
        <v>179</v>
      </c>
      <c r="BN5" s="394"/>
      <c r="BO5" s="394"/>
      <c r="BP5" s="392"/>
      <c r="BQ5" s="200" t="s">
        <v>6</v>
      </c>
      <c r="BR5" s="200"/>
      <c r="BS5" s="200"/>
      <c r="BT5" s="200"/>
      <c r="BU5" s="200" t="s">
        <v>179</v>
      </c>
      <c r="BV5" s="200" t="s">
        <v>6</v>
      </c>
      <c r="BW5" s="200"/>
      <c r="BX5" s="200"/>
      <c r="BY5" s="200"/>
      <c r="BZ5" s="200" t="s">
        <v>179</v>
      </c>
      <c r="CA5" s="200" t="s">
        <v>6</v>
      </c>
      <c r="CB5" s="200"/>
      <c r="CC5" s="200"/>
      <c r="CD5" s="200"/>
      <c r="CE5" s="200" t="s">
        <v>179</v>
      </c>
      <c r="CF5" s="392"/>
      <c r="CG5" s="399"/>
      <c r="CH5" s="399"/>
      <c r="CI5" s="399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</row>
    <row r="6" spans="1:133" s="1" customFormat="1" ht="22.5" customHeight="1" x14ac:dyDescent="0.25">
      <c r="A6" s="395"/>
      <c r="B6" s="395"/>
      <c r="C6" s="388" t="s">
        <v>8</v>
      </c>
      <c r="D6" s="388"/>
      <c r="E6" s="388"/>
      <c r="F6" s="388" t="s">
        <v>9</v>
      </c>
      <c r="G6" s="390"/>
      <c r="H6" s="388" t="s">
        <v>8</v>
      </c>
      <c r="I6" s="388"/>
      <c r="J6" s="388"/>
      <c r="K6" s="388" t="s">
        <v>9</v>
      </c>
      <c r="L6" s="390"/>
      <c r="M6" s="388" t="s">
        <v>8</v>
      </c>
      <c r="N6" s="388"/>
      <c r="O6" s="388"/>
      <c r="P6" s="388" t="s">
        <v>9</v>
      </c>
      <c r="Q6" s="389"/>
      <c r="R6" s="388" t="s">
        <v>8</v>
      </c>
      <c r="S6" s="388"/>
      <c r="T6" s="388"/>
      <c r="U6" s="388" t="s">
        <v>9</v>
      </c>
      <c r="V6" s="390"/>
      <c r="W6" s="388" t="s">
        <v>8</v>
      </c>
      <c r="X6" s="388"/>
      <c r="Y6" s="388"/>
      <c r="Z6" s="388" t="s">
        <v>9</v>
      </c>
      <c r="AA6" s="390"/>
      <c r="AB6" s="388" t="s">
        <v>8</v>
      </c>
      <c r="AC6" s="388"/>
      <c r="AD6" s="388"/>
      <c r="AE6" s="388" t="s">
        <v>9</v>
      </c>
      <c r="AF6" s="390"/>
      <c r="AG6" s="388" t="s">
        <v>180</v>
      </c>
      <c r="AH6" s="388" t="s">
        <v>181</v>
      </c>
      <c r="AI6" s="338"/>
      <c r="AJ6" s="387" t="s">
        <v>8</v>
      </c>
      <c r="AK6" s="387"/>
      <c r="AL6" s="387"/>
      <c r="AM6" s="387" t="s">
        <v>9</v>
      </c>
      <c r="AN6" s="229"/>
      <c r="AO6" s="387" t="s">
        <v>8</v>
      </c>
      <c r="AP6" s="387"/>
      <c r="AQ6" s="387"/>
      <c r="AR6" s="387" t="s">
        <v>9</v>
      </c>
      <c r="AS6" s="229"/>
      <c r="AT6" s="387" t="s">
        <v>8</v>
      </c>
      <c r="AU6" s="387"/>
      <c r="AV6" s="387"/>
      <c r="AW6" s="387" t="s">
        <v>9</v>
      </c>
      <c r="AX6" s="229"/>
      <c r="AY6" s="387" t="s">
        <v>8</v>
      </c>
      <c r="AZ6" s="387"/>
      <c r="BA6" s="387"/>
      <c r="BB6" s="387" t="s">
        <v>9</v>
      </c>
      <c r="BC6" s="229"/>
      <c r="BD6" s="387" t="s">
        <v>8</v>
      </c>
      <c r="BE6" s="387"/>
      <c r="BF6" s="387"/>
      <c r="BG6" s="387" t="s">
        <v>9</v>
      </c>
      <c r="BH6" s="229"/>
      <c r="BI6" s="387" t="s">
        <v>8</v>
      </c>
      <c r="BJ6" s="387"/>
      <c r="BK6" s="387"/>
      <c r="BL6" s="387" t="s">
        <v>9</v>
      </c>
      <c r="BM6" s="229"/>
      <c r="BN6" s="387" t="s">
        <v>180</v>
      </c>
      <c r="BO6" s="387" t="s">
        <v>181</v>
      </c>
      <c r="BP6" s="392"/>
      <c r="BQ6" s="386" t="s">
        <v>8</v>
      </c>
      <c r="BR6" s="386"/>
      <c r="BS6" s="386"/>
      <c r="BT6" s="386" t="s">
        <v>9</v>
      </c>
      <c r="BU6" s="200"/>
      <c r="BV6" s="386" t="s">
        <v>8</v>
      </c>
      <c r="BW6" s="386"/>
      <c r="BX6" s="386"/>
      <c r="BY6" s="386" t="s">
        <v>9</v>
      </c>
      <c r="BZ6" s="200"/>
      <c r="CA6" s="386" t="s">
        <v>8</v>
      </c>
      <c r="CB6" s="386"/>
      <c r="CC6" s="386"/>
      <c r="CD6" s="386" t="s">
        <v>9</v>
      </c>
      <c r="CE6" s="200"/>
      <c r="CF6" s="392"/>
      <c r="CG6" s="399"/>
      <c r="CH6" s="399"/>
      <c r="CI6" s="399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</row>
    <row r="7" spans="1:133" s="2" customFormat="1" ht="67.2" x14ac:dyDescent="0.25">
      <c r="A7" s="395"/>
      <c r="B7" s="395"/>
      <c r="C7" s="176" t="s">
        <v>10</v>
      </c>
      <c r="D7" s="176" t="s">
        <v>11</v>
      </c>
      <c r="E7" s="176" t="s">
        <v>12</v>
      </c>
      <c r="F7" s="388"/>
      <c r="G7" s="390"/>
      <c r="H7" s="176" t="s">
        <v>10</v>
      </c>
      <c r="I7" s="176" t="s">
        <v>11</v>
      </c>
      <c r="J7" s="176" t="s">
        <v>12</v>
      </c>
      <c r="K7" s="388"/>
      <c r="L7" s="390"/>
      <c r="M7" s="176" t="s">
        <v>10</v>
      </c>
      <c r="N7" s="176" t="s">
        <v>11</v>
      </c>
      <c r="O7" s="176" t="s">
        <v>12</v>
      </c>
      <c r="P7" s="388"/>
      <c r="Q7" s="389"/>
      <c r="R7" s="176" t="s">
        <v>10</v>
      </c>
      <c r="S7" s="176" t="s">
        <v>11</v>
      </c>
      <c r="T7" s="176" t="s">
        <v>12</v>
      </c>
      <c r="U7" s="388"/>
      <c r="V7" s="390"/>
      <c r="W7" s="176" t="s">
        <v>10</v>
      </c>
      <c r="X7" s="176" t="s">
        <v>11</v>
      </c>
      <c r="Y7" s="176" t="s">
        <v>12</v>
      </c>
      <c r="Z7" s="388"/>
      <c r="AA7" s="390"/>
      <c r="AB7" s="176" t="s">
        <v>10</v>
      </c>
      <c r="AC7" s="176" t="s">
        <v>11</v>
      </c>
      <c r="AD7" s="176" t="s">
        <v>12</v>
      </c>
      <c r="AE7" s="388"/>
      <c r="AF7" s="390"/>
      <c r="AG7" s="388"/>
      <c r="AH7" s="388"/>
      <c r="AI7" s="338"/>
      <c r="AJ7" s="177" t="s">
        <v>10</v>
      </c>
      <c r="AK7" s="177" t="s">
        <v>11</v>
      </c>
      <c r="AL7" s="177" t="s">
        <v>12</v>
      </c>
      <c r="AM7" s="387"/>
      <c r="AN7" s="229"/>
      <c r="AO7" s="177" t="s">
        <v>10</v>
      </c>
      <c r="AP7" s="177" t="s">
        <v>11</v>
      </c>
      <c r="AQ7" s="177" t="s">
        <v>12</v>
      </c>
      <c r="AR7" s="387"/>
      <c r="AS7" s="229"/>
      <c r="AT7" s="177" t="s">
        <v>10</v>
      </c>
      <c r="AU7" s="177" t="s">
        <v>11</v>
      </c>
      <c r="AV7" s="177" t="s">
        <v>12</v>
      </c>
      <c r="AW7" s="387"/>
      <c r="AX7" s="229"/>
      <c r="AY7" s="177" t="s">
        <v>10</v>
      </c>
      <c r="AZ7" s="177" t="s">
        <v>11</v>
      </c>
      <c r="BA7" s="177" t="s">
        <v>12</v>
      </c>
      <c r="BB7" s="387"/>
      <c r="BC7" s="229"/>
      <c r="BD7" s="177" t="s">
        <v>10</v>
      </c>
      <c r="BE7" s="177" t="s">
        <v>11</v>
      </c>
      <c r="BF7" s="177" t="s">
        <v>12</v>
      </c>
      <c r="BG7" s="387"/>
      <c r="BH7" s="229"/>
      <c r="BI7" s="177" t="s">
        <v>10</v>
      </c>
      <c r="BJ7" s="177" t="s">
        <v>11</v>
      </c>
      <c r="BK7" s="177" t="s">
        <v>12</v>
      </c>
      <c r="BL7" s="387"/>
      <c r="BM7" s="229"/>
      <c r="BN7" s="387"/>
      <c r="BO7" s="387"/>
      <c r="BP7" s="392"/>
      <c r="BQ7" s="178" t="s">
        <v>10</v>
      </c>
      <c r="BR7" s="178" t="s">
        <v>11</v>
      </c>
      <c r="BS7" s="178" t="s">
        <v>12</v>
      </c>
      <c r="BT7" s="386"/>
      <c r="BU7" s="200"/>
      <c r="BV7" s="178" t="s">
        <v>10</v>
      </c>
      <c r="BW7" s="178" t="s">
        <v>11</v>
      </c>
      <c r="BX7" s="178" t="s">
        <v>12</v>
      </c>
      <c r="BY7" s="386"/>
      <c r="BZ7" s="200"/>
      <c r="CA7" s="178" t="s">
        <v>10</v>
      </c>
      <c r="CB7" s="178" t="s">
        <v>11</v>
      </c>
      <c r="CC7" s="178" t="s">
        <v>12</v>
      </c>
      <c r="CD7" s="386"/>
      <c r="CE7" s="200"/>
      <c r="CF7" s="392"/>
      <c r="CG7" s="9" t="s">
        <v>6</v>
      </c>
      <c r="CH7" s="9" t="s">
        <v>7</v>
      </c>
      <c r="CI7" s="9" t="s">
        <v>179</v>
      </c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</row>
    <row r="8" spans="1:133" s="35" customFormat="1" x14ac:dyDescent="0.65">
      <c r="A8" s="179" t="s">
        <v>158</v>
      </c>
      <c r="B8" s="179"/>
      <c r="C8" s="180">
        <f>SUM(C9+C22+C26+C29)</f>
        <v>597.83333333333326</v>
      </c>
      <c r="D8" s="180">
        <f t="shared" ref="D8:BO8" si="0">SUM(D9+D22+D26+D29)</f>
        <v>8.8333333333333339</v>
      </c>
      <c r="E8" s="180">
        <f t="shared" si="0"/>
        <v>84.611111111111114</v>
      </c>
      <c r="F8" s="180">
        <f t="shared" si="0"/>
        <v>54.166666666666664</v>
      </c>
      <c r="G8" s="180">
        <f t="shared" si="0"/>
        <v>745.44444444444446</v>
      </c>
      <c r="H8" s="180">
        <f t="shared" si="0"/>
        <v>0</v>
      </c>
      <c r="I8" s="180">
        <f t="shared" si="0"/>
        <v>0</v>
      </c>
      <c r="J8" s="180">
        <f t="shared" si="0"/>
        <v>1.3846153846153846</v>
      </c>
      <c r="K8" s="180">
        <f t="shared" si="0"/>
        <v>0</v>
      </c>
      <c r="L8" s="180">
        <f t="shared" si="0"/>
        <v>1.3846153846153846</v>
      </c>
      <c r="M8" s="181">
        <f t="shared" si="0"/>
        <v>560.5</v>
      </c>
      <c r="N8" s="181">
        <f t="shared" si="0"/>
        <v>20.166666666666668</v>
      </c>
      <c r="O8" s="181">
        <f t="shared" si="0"/>
        <v>104.38888888888889</v>
      </c>
      <c r="P8" s="181">
        <f t="shared" si="0"/>
        <v>49</v>
      </c>
      <c r="Q8" s="181">
        <f t="shared" si="0"/>
        <v>734.05555555555566</v>
      </c>
      <c r="R8" s="181">
        <f t="shared" si="0"/>
        <v>2</v>
      </c>
      <c r="S8" s="181">
        <f t="shared" si="0"/>
        <v>0</v>
      </c>
      <c r="T8" s="181">
        <f t="shared" si="0"/>
        <v>0</v>
      </c>
      <c r="U8" s="181">
        <f t="shared" si="0"/>
        <v>0</v>
      </c>
      <c r="V8" s="180">
        <f t="shared" si="0"/>
        <v>2</v>
      </c>
      <c r="W8" s="180">
        <f t="shared" si="0"/>
        <v>3</v>
      </c>
      <c r="X8" s="180">
        <f t="shared" si="0"/>
        <v>0</v>
      </c>
      <c r="Y8" s="180">
        <f t="shared" si="0"/>
        <v>0</v>
      </c>
      <c r="Z8" s="180">
        <f t="shared" si="0"/>
        <v>0</v>
      </c>
      <c r="AA8" s="180">
        <f t="shared" si="0"/>
        <v>3</v>
      </c>
      <c r="AB8" s="180">
        <f t="shared" si="0"/>
        <v>4.1538461538461542</v>
      </c>
      <c r="AC8" s="180">
        <f t="shared" si="0"/>
        <v>0</v>
      </c>
      <c r="AD8" s="180">
        <f t="shared" si="0"/>
        <v>0</v>
      </c>
      <c r="AE8" s="180">
        <f t="shared" si="0"/>
        <v>0</v>
      </c>
      <c r="AF8" s="180">
        <f t="shared" si="0"/>
        <v>4.1538461538461542</v>
      </c>
      <c r="AG8" s="180">
        <f t="shared" si="0"/>
        <v>0</v>
      </c>
      <c r="AH8" s="180">
        <f t="shared" si="0"/>
        <v>0</v>
      </c>
      <c r="AI8" s="182">
        <f t="shared" si="0"/>
        <v>743.76282051282055</v>
      </c>
      <c r="AJ8" s="180">
        <f>SUM(AJ9+AJ22+AJ26+AJ29)</f>
        <v>41.916666666666671</v>
      </c>
      <c r="AK8" s="180">
        <f t="shared" si="0"/>
        <v>0</v>
      </c>
      <c r="AL8" s="180">
        <f t="shared" si="0"/>
        <v>1</v>
      </c>
      <c r="AM8" s="180">
        <f t="shared" si="0"/>
        <v>0</v>
      </c>
      <c r="AN8" s="180">
        <f t="shared" si="0"/>
        <v>42.916666666666671</v>
      </c>
      <c r="AO8" s="180">
        <f t="shared" si="0"/>
        <v>180.7777777777778</v>
      </c>
      <c r="AP8" s="180">
        <f t="shared" si="0"/>
        <v>0</v>
      </c>
      <c r="AQ8" s="180">
        <f t="shared" si="0"/>
        <v>20.666666666666668</v>
      </c>
      <c r="AR8" s="180">
        <f t="shared" si="0"/>
        <v>0</v>
      </c>
      <c r="AS8" s="180">
        <f t="shared" si="0"/>
        <v>201.44444444444449</v>
      </c>
      <c r="AT8" s="130">
        <f t="shared" si="0"/>
        <v>37.250000000000007</v>
      </c>
      <c r="AU8" s="180">
        <f t="shared" si="0"/>
        <v>0</v>
      </c>
      <c r="AV8" s="180">
        <f t="shared" si="0"/>
        <v>0.5</v>
      </c>
      <c r="AW8" s="180">
        <f t="shared" si="0"/>
        <v>0</v>
      </c>
      <c r="AX8" s="180">
        <f t="shared" si="0"/>
        <v>37.750000000000007</v>
      </c>
      <c r="AY8" s="180">
        <f t="shared" si="0"/>
        <v>171.55555555555557</v>
      </c>
      <c r="AZ8" s="180">
        <f t="shared" si="0"/>
        <v>0</v>
      </c>
      <c r="BA8" s="180">
        <f t="shared" si="0"/>
        <v>4</v>
      </c>
      <c r="BB8" s="180">
        <f t="shared" si="0"/>
        <v>0</v>
      </c>
      <c r="BC8" s="180">
        <f t="shared" si="0"/>
        <v>175.55555555555557</v>
      </c>
      <c r="BD8" s="180">
        <f t="shared" si="0"/>
        <v>34</v>
      </c>
      <c r="BE8" s="180">
        <f t="shared" si="0"/>
        <v>0</v>
      </c>
      <c r="BF8" s="180">
        <f t="shared" si="0"/>
        <v>0.75</v>
      </c>
      <c r="BG8" s="180">
        <f t="shared" si="0"/>
        <v>0</v>
      </c>
      <c r="BH8" s="180">
        <f t="shared" si="0"/>
        <v>34.75</v>
      </c>
      <c r="BI8" s="180">
        <f t="shared" si="0"/>
        <v>73.777777777777771</v>
      </c>
      <c r="BJ8" s="180">
        <f t="shared" si="0"/>
        <v>0</v>
      </c>
      <c r="BK8" s="180">
        <f t="shared" si="0"/>
        <v>0</v>
      </c>
      <c r="BL8" s="180">
        <f t="shared" si="0"/>
        <v>0</v>
      </c>
      <c r="BM8" s="180">
        <f t="shared" si="0"/>
        <v>73.777777777777771</v>
      </c>
      <c r="BN8" s="180">
        <f t="shared" si="0"/>
        <v>0</v>
      </c>
      <c r="BO8" s="180">
        <f t="shared" si="0"/>
        <v>0</v>
      </c>
      <c r="BP8" s="182">
        <f t="shared" ref="BP8:CI8" si="1">SUM(BP9+BP22+BP26+BP29)</f>
        <v>207.96759259259258</v>
      </c>
      <c r="BQ8" s="180">
        <f t="shared" si="1"/>
        <v>75.333333333333329</v>
      </c>
      <c r="BR8" s="180">
        <f t="shared" si="1"/>
        <v>0</v>
      </c>
      <c r="BS8" s="180">
        <f t="shared" si="1"/>
        <v>5.5</v>
      </c>
      <c r="BT8" s="180">
        <f t="shared" si="1"/>
        <v>0</v>
      </c>
      <c r="BU8" s="180">
        <f t="shared" si="1"/>
        <v>80.833333333333343</v>
      </c>
      <c r="BV8" s="180">
        <f t="shared" si="1"/>
        <v>93.666666666666671</v>
      </c>
      <c r="BW8" s="180">
        <f t="shared" si="1"/>
        <v>0</v>
      </c>
      <c r="BX8" s="180">
        <f t="shared" si="1"/>
        <v>4</v>
      </c>
      <c r="BY8" s="180">
        <f t="shared" si="1"/>
        <v>0</v>
      </c>
      <c r="BZ8" s="180">
        <f t="shared" si="1"/>
        <v>97.666666666666671</v>
      </c>
      <c r="CA8" s="180">
        <f t="shared" si="1"/>
        <v>2.3333333333333335</v>
      </c>
      <c r="CB8" s="180">
        <f t="shared" si="1"/>
        <v>0</v>
      </c>
      <c r="CC8" s="180">
        <f t="shared" si="1"/>
        <v>1</v>
      </c>
      <c r="CD8" s="180">
        <f t="shared" si="1"/>
        <v>0</v>
      </c>
      <c r="CE8" s="180">
        <f t="shared" si="1"/>
        <v>3.3333333333333335</v>
      </c>
      <c r="CF8" s="182">
        <f t="shared" si="1"/>
        <v>90.916666666666657</v>
      </c>
      <c r="CG8" s="180">
        <f t="shared" si="1"/>
        <v>889.87500000000011</v>
      </c>
      <c r="CH8" s="180">
        <f t="shared" si="1"/>
        <v>152.77207977207979</v>
      </c>
      <c r="CI8" s="180">
        <f t="shared" si="1"/>
        <v>1042.6470797720799</v>
      </c>
      <c r="CJ8" s="51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</row>
    <row r="9" spans="1:133" s="35" customFormat="1" x14ac:dyDescent="0.65">
      <c r="A9" s="183"/>
      <c r="B9" s="183" t="s">
        <v>159</v>
      </c>
      <c r="C9" s="180">
        <f>SUM(C10:C21)</f>
        <v>409.83333333333331</v>
      </c>
      <c r="D9" s="180">
        <f t="shared" ref="D9:AI9" si="2">SUM(D10:D21)</f>
        <v>0</v>
      </c>
      <c r="E9" s="180">
        <f t="shared" si="2"/>
        <v>65.777777777777771</v>
      </c>
      <c r="F9" s="180">
        <f t="shared" si="2"/>
        <v>11</v>
      </c>
      <c r="G9" s="180">
        <f t="shared" si="2"/>
        <v>486.61111111111114</v>
      </c>
      <c r="H9" s="180">
        <f t="shared" si="2"/>
        <v>0</v>
      </c>
      <c r="I9" s="180">
        <f t="shared" si="2"/>
        <v>0</v>
      </c>
      <c r="J9" s="180">
        <f t="shared" si="2"/>
        <v>1.3846153846153846</v>
      </c>
      <c r="K9" s="180">
        <f t="shared" si="2"/>
        <v>0</v>
      </c>
      <c r="L9" s="180">
        <f t="shared" si="2"/>
        <v>1.3846153846153846</v>
      </c>
      <c r="M9" s="181">
        <f t="shared" si="2"/>
        <v>362.66666666666669</v>
      </c>
      <c r="N9" s="181">
        <f t="shared" si="2"/>
        <v>0</v>
      </c>
      <c r="O9" s="181">
        <f t="shared" si="2"/>
        <v>87.388888888888886</v>
      </c>
      <c r="P9" s="181">
        <f t="shared" si="2"/>
        <v>11.5</v>
      </c>
      <c r="Q9" s="181">
        <f t="shared" si="2"/>
        <v>461.5555555555556</v>
      </c>
      <c r="R9" s="181">
        <f t="shared" si="2"/>
        <v>0</v>
      </c>
      <c r="S9" s="181">
        <f t="shared" si="2"/>
        <v>0</v>
      </c>
      <c r="T9" s="181">
        <f t="shared" si="2"/>
        <v>0</v>
      </c>
      <c r="U9" s="181">
        <f t="shared" si="2"/>
        <v>0</v>
      </c>
      <c r="V9" s="180">
        <f t="shared" si="2"/>
        <v>0</v>
      </c>
      <c r="W9" s="180">
        <f t="shared" si="2"/>
        <v>0</v>
      </c>
      <c r="X9" s="180">
        <f t="shared" si="2"/>
        <v>0</v>
      </c>
      <c r="Y9" s="180">
        <f t="shared" si="2"/>
        <v>0</v>
      </c>
      <c r="Z9" s="180">
        <f t="shared" si="2"/>
        <v>0</v>
      </c>
      <c r="AA9" s="180">
        <f t="shared" si="2"/>
        <v>0</v>
      </c>
      <c r="AB9" s="180">
        <f t="shared" si="2"/>
        <v>0</v>
      </c>
      <c r="AC9" s="180">
        <f t="shared" si="2"/>
        <v>0</v>
      </c>
      <c r="AD9" s="180">
        <f t="shared" si="2"/>
        <v>0</v>
      </c>
      <c r="AE9" s="180">
        <f t="shared" si="2"/>
        <v>0</v>
      </c>
      <c r="AF9" s="180">
        <f t="shared" si="2"/>
        <v>0</v>
      </c>
      <c r="AG9" s="180">
        <f t="shared" si="2"/>
        <v>0</v>
      </c>
      <c r="AH9" s="180">
        <f t="shared" si="2"/>
        <v>0</v>
      </c>
      <c r="AI9" s="182">
        <f t="shared" si="2"/>
        <v>474.54487179487177</v>
      </c>
      <c r="AJ9" s="180">
        <f>SUM(AJ10:AJ21)</f>
        <v>36.75</v>
      </c>
      <c r="AK9" s="180">
        <f t="shared" ref="AK9:CI9" si="3">SUM(AK10:AK21)</f>
        <v>0</v>
      </c>
      <c r="AL9" s="180">
        <f t="shared" si="3"/>
        <v>1</v>
      </c>
      <c r="AM9" s="180">
        <f t="shared" si="3"/>
        <v>0</v>
      </c>
      <c r="AN9" s="180">
        <f t="shared" si="3"/>
        <v>37.75</v>
      </c>
      <c r="AO9" s="180">
        <f t="shared" si="3"/>
        <v>119</v>
      </c>
      <c r="AP9" s="180">
        <f t="shared" si="3"/>
        <v>0</v>
      </c>
      <c r="AQ9" s="180">
        <f t="shared" si="3"/>
        <v>20.666666666666668</v>
      </c>
      <c r="AR9" s="180">
        <f t="shared" si="3"/>
        <v>0</v>
      </c>
      <c r="AS9" s="180">
        <f t="shared" si="3"/>
        <v>139.66666666666669</v>
      </c>
      <c r="AT9" s="130">
        <f t="shared" si="3"/>
        <v>29.416666666666668</v>
      </c>
      <c r="AU9" s="180">
        <f t="shared" si="3"/>
        <v>0</v>
      </c>
      <c r="AV9" s="180">
        <f t="shared" si="3"/>
        <v>0.5</v>
      </c>
      <c r="AW9" s="180">
        <f t="shared" si="3"/>
        <v>0</v>
      </c>
      <c r="AX9" s="180">
        <f t="shared" si="3"/>
        <v>29.916666666666668</v>
      </c>
      <c r="AY9" s="180">
        <f t="shared" si="3"/>
        <v>104.55555555555557</v>
      </c>
      <c r="AZ9" s="180">
        <f t="shared" si="3"/>
        <v>0</v>
      </c>
      <c r="BA9" s="180">
        <f t="shared" si="3"/>
        <v>4</v>
      </c>
      <c r="BB9" s="180">
        <f t="shared" si="3"/>
        <v>0</v>
      </c>
      <c r="BC9" s="180">
        <f t="shared" si="3"/>
        <v>108.55555555555557</v>
      </c>
      <c r="BD9" s="180">
        <f t="shared" si="3"/>
        <v>33.75</v>
      </c>
      <c r="BE9" s="180">
        <f t="shared" si="3"/>
        <v>0</v>
      </c>
      <c r="BF9" s="180">
        <f t="shared" si="3"/>
        <v>0.75</v>
      </c>
      <c r="BG9" s="180">
        <f t="shared" si="3"/>
        <v>0</v>
      </c>
      <c r="BH9" s="180">
        <f t="shared" si="3"/>
        <v>34.5</v>
      </c>
      <c r="BI9" s="180">
        <f t="shared" si="3"/>
        <v>63</v>
      </c>
      <c r="BJ9" s="180">
        <f t="shared" si="3"/>
        <v>0</v>
      </c>
      <c r="BK9" s="180">
        <f t="shared" si="3"/>
        <v>0</v>
      </c>
      <c r="BL9" s="180">
        <f t="shared" si="3"/>
        <v>0</v>
      </c>
      <c r="BM9" s="180">
        <f t="shared" si="3"/>
        <v>63</v>
      </c>
      <c r="BN9" s="180">
        <f t="shared" si="3"/>
        <v>0</v>
      </c>
      <c r="BO9" s="180">
        <f t="shared" si="3"/>
        <v>0</v>
      </c>
      <c r="BP9" s="182">
        <f t="shared" si="3"/>
        <v>154.82407407407408</v>
      </c>
      <c r="BQ9" s="180">
        <f t="shared" si="3"/>
        <v>30.666666666666668</v>
      </c>
      <c r="BR9" s="180">
        <f t="shared" si="3"/>
        <v>0</v>
      </c>
      <c r="BS9" s="180">
        <f t="shared" si="3"/>
        <v>5.5</v>
      </c>
      <c r="BT9" s="180">
        <f t="shared" si="3"/>
        <v>0</v>
      </c>
      <c r="BU9" s="180">
        <f t="shared" si="3"/>
        <v>36.166666666666671</v>
      </c>
      <c r="BV9" s="180">
        <f t="shared" si="3"/>
        <v>34</v>
      </c>
      <c r="BW9" s="180">
        <f t="shared" si="3"/>
        <v>0</v>
      </c>
      <c r="BX9" s="180">
        <f t="shared" si="3"/>
        <v>4</v>
      </c>
      <c r="BY9" s="180">
        <f t="shared" si="3"/>
        <v>0</v>
      </c>
      <c r="BZ9" s="180">
        <f t="shared" si="3"/>
        <v>38</v>
      </c>
      <c r="CA9" s="180">
        <f t="shared" si="3"/>
        <v>0</v>
      </c>
      <c r="CB9" s="180">
        <f t="shared" si="3"/>
        <v>0</v>
      </c>
      <c r="CC9" s="180">
        <f t="shared" si="3"/>
        <v>0</v>
      </c>
      <c r="CD9" s="180">
        <f t="shared" si="3"/>
        <v>0</v>
      </c>
      <c r="CE9" s="180">
        <f t="shared" si="3"/>
        <v>0</v>
      </c>
      <c r="CF9" s="182">
        <f t="shared" si="3"/>
        <v>37.083333333333329</v>
      </c>
      <c r="CG9" s="180">
        <f t="shared" si="3"/>
        <v>562.25</v>
      </c>
      <c r="CH9" s="180">
        <f t="shared" si="3"/>
        <v>104.2022792022792</v>
      </c>
      <c r="CI9" s="180">
        <f t="shared" si="3"/>
        <v>666.45227920227921</v>
      </c>
      <c r="CJ9" s="51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</row>
    <row r="10" spans="1:133" s="32" customFormat="1" x14ac:dyDescent="0.65">
      <c r="A10" s="184"/>
      <c r="B10" s="184" t="s">
        <v>229</v>
      </c>
      <c r="C10" s="185"/>
      <c r="D10" s="185"/>
      <c r="E10" s="185">
        <f>+[2]ตรี!$R$3271</f>
        <v>65.777777777777771</v>
      </c>
      <c r="F10" s="185">
        <f>+[2]ตรี!$S$3285</f>
        <v>11</v>
      </c>
      <c r="G10" s="185">
        <f t="shared" ref="G10:G21" si="4">SUM(C10:F10)</f>
        <v>76.777777777777771</v>
      </c>
      <c r="H10" s="185"/>
      <c r="I10" s="185"/>
      <c r="J10" s="185">
        <f>+[2]ตรี!$V$3286</f>
        <v>1.3846153846153846</v>
      </c>
      <c r="K10" s="185"/>
      <c r="L10" s="185">
        <f t="shared" ref="L10:L21" si="5">SUM(H10:K10)</f>
        <v>1.3846153846153846</v>
      </c>
      <c r="M10" s="186"/>
      <c r="N10" s="186"/>
      <c r="O10" s="186">
        <f>+[3]ตรี!$U$3545</f>
        <v>87.388888888888886</v>
      </c>
      <c r="P10" s="186">
        <f>+[3]ตรี!$V$3563</f>
        <v>11.5</v>
      </c>
      <c r="Q10" s="186">
        <f t="shared" ref="Q10:Q21" si="6">SUM(M10:P10)</f>
        <v>98.888888888888886</v>
      </c>
      <c r="R10" s="186"/>
      <c r="S10" s="186"/>
      <c r="T10" s="186"/>
      <c r="U10" s="186"/>
      <c r="V10" s="185">
        <f t="shared" ref="V10:V21" si="7">SUM(R10:U10)</f>
        <v>0</v>
      </c>
      <c r="W10" s="185"/>
      <c r="X10" s="185"/>
      <c r="Y10" s="185"/>
      <c r="Z10" s="185"/>
      <c r="AA10" s="185">
        <f t="shared" ref="AA10:AA21" si="8">SUM(W10:Z10)</f>
        <v>0</v>
      </c>
      <c r="AB10" s="185"/>
      <c r="AC10" s="185"/>
      <c r="AD10" s="185"/>
      <c r="AE10" s="185"/>
      <c r="AF10" s="185">
        <f t="shared" ref="AF10:AF21" si="9">SUM(AB10:AE10)</f>
        <v>0</v>
      </c>
      <c r="AG10" s="185"/>
      <c r="AH10" s="185"/>
      <c r="AI10" s="187">
        <f t="shared" ref="AI10:AI21" si="10">SUM(G10+Q10+AA10)/2+AG10+AH10+SUM(L10+V10+AF10)/3</f>
        <v>88.294871794871796</v>
      </c>
      <c r="AJ10" s="185"/>
      <c r="AK10" s="185"/>
      <c r="AL10" s="185">
        <f>+[2]โท!$S$567</f>
        <v>1</v>
      </c>
      <c r="AM10" s="185"/>
      <c r="AN10" s="185">
        <f t="shared" ref="AN10:AN21" si="11">SUM(AJ10:AM10)</f>
        <v>1</v>
      </c>
      <c r="AO10" s="185"/>
      <c r="AP10" s="185"/>
      <c r="AQ10" s="185">
        <f>+[2]โท!$W$599</f>
        <v>20.666666666666668</v>
      </c>
      <c r="AR10" s="185"/>
      <c r="AS10" s="185">
        <f t="shared" ref="AS10:AS21" si="12">SUM(AO10:AR10)</f>
        <v>20.666666666666668</v>
      </c>
      <c r="AT10" s="188"/>
      <c r="AU10" s="185"/>
      <c r="AV10" s="185">
        <f>+[3]โท!$U$557</f>
        <v>0.5</v>
      </c>
      <c r="AW10" s="185"/>
      <c r="AX10" s="185">
        <f t="shared" ref="AX10:AX21" si="13">SUM(AT10:AW10)</f>
        <v>0.5</v>
      </c>
      <c r="AY10" s="185"/>
      <c r="AZ10" s="185"/>
      <c r="BA10" s="185">
        <f>+[3]โท!$Y$557</f>
        <v>4</v>
      </c>
      <c r="BB10" s="185"/>
      <c r="BC10" s="185">
        <f t="shared" ref="BC10:BC21" si="14">SUM(AY10:BB10)</f>
        <v>4</v>
      </c>
      <c r="BD10" s="185"/>
      <c r="BE10" s="185"/>
      <c r="BF10" s="185">
        <f>+[4]โท!$V$77</f>
        <v>0.75</v>
      </c>
      <c r="BG10" s="185"/>
      <c r="BH10" s="185">
        <f t="shared" ref="BH10:BH21" si="15">SUM(BD10:BG10)</f>
        <v>0.75</v>
      </c>
      <c r="BI10" s="185"/>
      <c r="BJ10" s="185"/>
      <c r="BK10" s="185"/>
      <c r="BL10" s="185"/>
      <c r="BM10" s="185">
        <f t="shared" ref="BM10:BM21" si="16">SUM(BI10:BL10)</f>
        <v>0</v>
      </c>
      <c r="BN10" s="185"/>
      <c r="BO10" s="185"/>
      <c r="BP10" s="187">
        <f t="shared" ref="BP10:BP21" si="17">SUM(AN10+AX10+BH10)/2+BN10+BO10+SUM(AS10+BC10+BM10)/3</f>
        <v>9.3472222222222232</v>
      </c>
      <c r="BQ10" s="185"/>
      <c r="BR10" s="185"/>
      <c r="BS10" s="185">
        <f>+[2]เอก!$R$356</f>
        <v>5.5</v>
      </c>
      <c r="BT10" s="185"/>
      <c r="BU10" s="185">
        <f t="shared" ref="BU10:BU21" si="18">SUM(BQ10:BT10)</f>
        <v>5.5</v>
      </c>
      <c r="BV10" s="185"/>
      <c r="BW10" s="185"/>
      <c r="BX10" s="185">
        <f>+[3]เอก!$Y$298</f>
        <v>4</v>
      </c>
      <c r="BY10" s="185"/>
      <c r="BZ10" s="185">
        <f t="shared" ref="BZ10:BZ21" si="19">SUM(BV10:BY10)</f>
        <v>4</v>
      </c>
      <c r="CA10" s="185"/>
      <c r="CB10" s="185"/>
      <c r="CC10" s="185"/>
      <c r="CD10" s="185"/>
      <c r="CE10" s="185">
        <f t="shared" ref="CE10:CE21" si="20">SUM(CA10:CD10)</f>
        <v>0</v>
      </c>
      <c r="CF10" s="187">
        <f t="shared" ref="CF10:CF21" si="21">SUM(BU10+BZ10+CE10)/2</f>
        <v>4.75</v>
      </c>
      <c r="CG10" s="185">
        <f t="shared" ref="CG10:CG21" si="22">SUM(G10+Q10+AA10+AN10+AX10+BH10+BU10+BZ10+CE10)/2+AG10+AH10+BN10+BO10</f>
        <v>93.708333333333329</v>
      </c>
      <c r="CH10" s="185">
        <f t="shared" ref="CH10:CH21" si="23">SUM(L10+V10+AF10+AS10+BC10+BM10)/3</f>
        <v>8.6837606837606831</v>
      </c>
      <c r="CI10" s="185">
        <f t="shared" ref="CI10:CI21" si="24">CG10+CH10</f>
        <v>102.39209401709401</v>
      </c>
      <c r="CJ10" s="5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</row>
    <row r="11" spans="1:133" s="32" customFormat="1" x14ac:dyDescent="0.65">
      <c r="A11" s="184"/>
      <c r="B11" s="184" t="s">
        <v>277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6"/>
      <c r="N11" s="186"/>
      <c r="O11" s="186"/>
      <c r="P11" s="186"/>
      <c r="Q11" s="186"/>
      <c r="R11" s="186"/>
      <c r="S11" s="186"/>
      <c r="T11" s="186"/>
      <c r="U11" s="186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7"/>
      <c r="AJ11" s="185">
        <f>+[2]โท!$Q$533</f>
        <v>2</v>
      </c>
      <c r="AK11" s="185"/>
      <c r="AL11" s="185"/>
      <c r="AM11" s="185"/>
      <c r="AN11" s="185">
        <f t="shared" si="11"/>
        <v>2</v>
      </c>
      <c r="AO11" s="185">
        <f>+[2]โท!$U$571</f>
        <v>3</v>
      </c>
      <c r="AP11" s="185"/>
      <c r="AQ11" s="185"/>
      <c r="AR11" s="185"/>
      <c r="AS11" s="185">
        <f t="shared" si="12"/>
        <v>3</v>
      </c>
      <c r="AT11" s="188">
        <f>+[3]โท!$S$604</f>
        <v>1.6666666666666667</v>
      </c>
      <c r="AU11" s="185"/>
      <c r="AV11" s="185"/>
      <c r="AW11" s="185"/>
      <c r="AX11" s="185">
        <f t="shared" si="13"/>
        <v>1.6666666666666667</v>
      </c>
      <c r="AY11" s="185">
        <f>+[3]โท!$W$608</f>
        <v>3</v>
      </c>
      <c r="AZ11" s="185"/>
      <c r="BA11" s="185"/>
      <c r="BB11" s="185"/>
      <c r="BC11" s="185">
        <f t="shared" si="14"/>
        <v>3</v>
      </c>
      <c r="BD11" s="185">
        <f>+[4]โท!$T$73</f>
        <v>5</v>
      </c>
      <c r="BE11" s="185"/>
      <c r="BF11" s="185"/>
      <c r="BG11" s="185"/>
      <c r="BH11" s="185">
        <f t="shared" si="15"/>
        <v>5</v>
      </c>
      <c r="BI11" s="185">
        <f>+[4]โท!$X$80</f>
        <v>0.88888888888888884</v>
      </c>
      <c r="BJ11" s="185"/>
      <c r="BK11" s="185"/>
      <c r="BL11" s="185"/>
      <c r="BM11" s="185">
        <f t="shared" si="16"/>
        <v>0.88888888888888884</v>
      </c>
      <c r="BN11" s="185"/>
      <c r="BO11" s="185"/>
      <c r="BP11" s="187">
        <f t="shared" si="17"/>
        <v>6.6296296296296298</v>
      </c>
      <c r="BQ11" s="185"/>
      <c r="BR11" s="185"/>
      <c r="BS11" s="185"/>
      <c r="BT11" s="185"/>
      <c r="BU11" s="185">
        <f t="shared" si="18"/>
        <v>0</v>
      </c>
      <c r="BV11" s="185"/>
      <c r="BW11" s="185"/>
      <c r="BX11" s="185"/>
      <c r="BY11" s="185"/>
      <c r="BZ11" s="185">
        <f t="shared" si="19"/>
        <v>0</v>
      </c>
      <c r="CA11" s="185"/>
      <c r="CB11" s="185"/>
      <c r="CC11" s="185"/>
      <c r="CD11" s="185"/>
      <c r="CE11" s="185">
        <f t="shared" si="20"/>
        <v>0</v>
      </c>
      <c r="CF11" s="187">
        <f t="shared" ref="CF11" si="25">SUM(BU11+BZ11+CE11)/2</f>
        <v>0</v>
      </c>
      <c r="CG11" s="185">
        <f t="shared" ref="CG11" si="26">SUM(G11+Q11+AA11+AN11+AX11+BH11+BU11+BZ11+CE11)/2+AG11+AH11+BN11+BO11</f>
        <v>4.3333333333333339</v>
      </c>
      <c r="CH11" s="185">
        <f t="shared" si="23"/>
        <v>2.2962962962962963</v>
      </c>
      <c r="CI11" s="185">
        <f t="shared" si="24"/>
        <v>6.6296296296296298</v>
      </c>
      <c r="CJ11" s="5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</row>
    <row r="12" spans="1:133" x14ac:dyDescent="0.65">
      <c r="A12" s="189"/>
      <c r="B12" s="189" t="s">
        <v>39</v>
      </c>
      <c r="C12" s="185">
        <f>+[2]ตรี!$P$3235</f>
        <v>55.166666666666664</v>
      </c>
      <c r="D12" s="185"/>
      <c r="E12" s="185"/>
      <c r="F12" s="185"/>
      <c r="G12" s="185">
        <f t="shared" si="4"/>
        <v>55.166666666666664</v>
      </c>
      <c r="H12" s="185"/>
      <c r="I12" s="185"/>
      <c r="J12" s="185"/>
      <c r="K12" s="185"/>
      <c r="L12" s="185">
        <f t="shared" si="5"/>
        <v>0</v>
      </c>
      <c r="M12" s="186">
        <f>+[3]ตรี!$S$3516</f>
        <v>33.666666666666664</v>
      </c>
      <c r="N12" s="186"/>
      <c r="O12" s="186"/>
      <c r="P12" s="186"/>
      <c r="Q12" s="186">
        <f t="shared" si="6"/>
        <v>33.666666666666664</v>
      </c>
      <c r="R12" s="186"/>
      <c r="S12" s="186"/>
      <c r="T12" s="186"/>
      <c r="U12" s="186"/>
      <c r="V12" s="185">
        <f t="shared" si="7"/>
        <v>0</v>
      </c>
      <c r="W12" s="185"/>
      <c r="X12" s="185"/>
      <c r="Y12" s="185"/>
      <c r="Z12" s="185"/>
      <c r="AA12" s="185">
        <f t="shared" si="8"/>
        <v>0</v>
      </c>
      <c r="AB12" s="185"/>
      <c r="AC12" s="185"/>
      <c r="AD12" s="185"/>
      <c r="AE12" s="185"/>
      <c r="AF12" s="185">
        <f t="shared" si="9"/>
        <v>0</v>
      </c>
      <c r="AG12" s="185"/>
      <c r="AH12" s="185"/>
      <c r="AI12" s="187">
        <f t="shared" si="10"/>
        <v>44.416666666666664</v>
      </c>
      <c r="AJ12" s="185"/>
      <c r="AK12" s="185"/>
      <c r="AL12" s="185"/>
      <c r="AM12" s="185"/>
      <c r="AN12" s="185">
        <f t="shared" si="11"/>
        <v>0</v>
      </c>
      <c r="AO12" s="185"/>
      <c r="AP12" s="185"/>
      <c r="AQ12" s="185"/>
      <c r="AR12" s="185"/>
      <c r="AS12" s="185">
        <f t="shared" si="12"/>
        <v>0</v>
      </c>
      <c r="AT12" s="188"/>
      <c r="AU12" s="186"/>
      <c r="AV12" s="186"/>
      <c r="AW12" s="186"/>
      <c r="AX12" s="185">
        <f t="shared" si="13"/>
        <v>0</v>
      </c>
      <c r="AY12" s="185"/>
      <c r="AZ12" s="185"/>
      <c r="BA12" s="185"/>
      <c r="BB12" s="185"/>
      <c r="BC12" s="185">
        <f t="shared" si="14"/>
        <v>0</v>
      </c>
      <c r="BD12" s="185"/>
      <c r="BE12" s="185"/>
      <c r="BF12" s="185"/>
      <c r="BG12" s="185"/>
      <c r="BH12" s="185">
        <f t="shared" si="15"/>
        <v>0</v>
      </c>
      <c r="BI12" s="185"/>
      <c r="BJ12" s="185"/>
      <c r="BK12" s="185"/>
      <c r="BL12" s="185"/>
      <c r="BM12" s="185">
        <f t="shared" si="16"/>
        <v>0</v>
      </c>
      <c r="BN12" s="185"/>
      <c r="BO12" s="185"/>
      <c r="BP12" s="187">
        <f t="shared" si="17"/>
        <v>0</v>
      </c>
      <c r="BQ12" s="185"/>
      <c r="BR12" s="185"/>
      <c r="BS12" s="185"/>
      <c r="BT12" s="185"/>
      <c r="BU12" s="185">
        <f t="shared" si="18"/>
        <v>0</v>
      </c>
      <c r="BV12" s="185"/>
      <c r="BW12" s="185"/>
      <c r="BX12" s="185"/>
      <c r="BY12" s="185"/>
      <c r="BZ12" s="185">
        <f t="shared" si="19"/>
        <v>0</v>
      </c>
      <c r="CA12" s="185"/>
      <c r="CB12" s="185"/>
      <c r="CC12" s="185"/>
      <c r="CD12" s="185"/>
      <c r="CE12" s="185">
        <f t="shared" si="20"/>
        <v>0</v>
      </c>
      <c r="CF12" s="187">
        <f t="shared" si="21"/>
        <v>0</v>
      </c>
      <c r="CG12" s="185">
        <f t="shared" si="22"/>
        <v>44.416666666666664</v>
      </c>
      <c r="CH12" s="185">
        <f t="shared" si="23"/>
        <v>0</v>
      </c>
      <c r="CI12" s="185">
        <f t="shared" si="24"/>
        <v>44.416666666666664</v>
      </c>
      <c r="CJ12" s="51"/>
    </row>
    <row r="13" spans="1:133" x14ac:dyDescent="0.65">
      <c r="A13" s="189"/>
      <c r="B13" s="189" t="s">
        <v>32</v>
      </c>
      <c r="C13" s="185">
        <f>+[2]ตรี!$P$3207</f>
        <v>42.833333333333336</v>
      </c>
      <c r="D13" s="185"/>
      <c r="E13" s="185"/>
      <c r="F13" s="185"/>
      <c r="G13" s="185">
        <f t="shared" si="4"/>
        <v>42.833333333333336</v>
      </c>
      <c r="H13" s="185"/>
      <c r="I13" s="185"/>
      <c r="J13" s="185"/>
      <c r="K13" s="185"/>
      <c r="L13" s="185">
        <f t="shared" si="5"/>
        <v>0</v>
      </c>
      <c r="M13" s="186">
        <f>+[3]ตรี!$S$3501</f>
        <v>39.333333333333336</v>
      </c>
      <c r="N13" s="186"/>
      <c r="O13" s="186"/>
      <c r="P13" s="186"/>
      <c r="Q13" s="186">
        <f t="shared" si="6"/>
        <v>39.333333333333336</v>
      </c>
      <c r="R13" s="186"/>
      <c r="S13" s="186"/>
      <c r="T13" s="186"/>
      <c r="U13" s="186"/>
      <c r="V13" s="185">
        <f t="shared" si="7"/>
        <v>0</v>
      </c>
      <c r="W13" s="185"/>
      <c r="X13" s="185"/>
      <c r="Y13" s="185"/>
      <c r="Z13" s="185"/>
      <c r="AA13" s="185">
        <f t="shared" si="8"/>
        <v>0</v>
      </c>
      <c r="AB13" s="185"/>
      <c r="AC13" s="185"/>
      <c r="AD13" s="185"/>
      <c r="AE13" s="185"/>
      <c r="AF13" s="185">
        <f t="shared" si="9"/>
        <v>0</v>
      </c>
      <c r="AG13" s="185"/>
      <c r="AH13" s="185"/>
      <c r="AI13" s="187">
        <f t="shared" si="10"/>
        <v>41.083333333333336</v>
      </c>
      <c r="AJ13" s="185">
        <f>+[2]โท!$Q$564</f>
        <v>0.5</v>
      </c>
      <c r="AK13" s="185"/>
      <c r="AL13" s="185"/>
      <c r="AM13" s="185"/>
      <c r="AN13" s="185">
        <f t="shared" si="11"/>
        <v>0.5</v>
      </c>
      <c r="AO13" s="185"/>
      <c r="AP13" s="185"/>
      <c r="AQ13" s="185"/>
      <c r="AR13" s="185"/>
      <c r="AS13" s="185">
        <f t="shared" si="12"/>
        <v>0</v>
      </c>
      <c r="AT13" s="188"/>
      <c r="AU13" s="186"/>
      <c r="AV13" s="186"/>
      <c r="AW13" s="186"/>
      <c r="AX13" s="185">
        <f t="shared" si="13"/>
        <v>0</v>
      </c>
      <c r="AY13" s="185"/>
      <c r="AZ13" s="185"/>
      <c r="BA13" s="185"/>
      <c r="BB13" s="185"/>
      <c r="BC13" s="185">
        <f t="shared" si="14"/>
        <v>0</v>
      </c>
      <c r="BD13" s="185"/>
      <c r="BE13" s="185"/>
      <c r="BF13" s="185"/>
      <c r="BG13" s="185"/>
      <c r="BH13" s="185">
        <f t="shared" si="15"/>
        <v>0</v>
      </c>
      <c r="BI13" s="185"/>
      <c r="BJ13" s="185"/>
      <c r="BK13" s="185"/>
      <c r="BL13" s="185"/>
      <c r="BM13" s="185">
        <f t="shared" si="16"/>
        <v>0</v>
      </c>
      <c r="BN13" s="185"/>
      <c r="BO13" s="185"/>
      <c r="BP13" s="187">
        <f t="shared" si="17"/>
        <v>0.25</v>
      </c>
      <c r="BQ13" s="185"/>
      <c r="BR13" s="185"/>
      <c r="BS13" s="185"/>
      <c r="BT13" s="185"/>
      <c r="BU13" s="185">
        <f t="shared" si="18"/>
        <v>0</v>
      </c>
      <c r="BV13" s="185"/>
      <c r="BW13" s="185"/>
      <c r="BX13" s="185"/>
      <c r="BY13" s="185"/>
      <c r="BZ13" s="185">
        <f t="shared" si="19"/>
        <v>0</v>
      </c>
      <c r="CA13" s="185"/>
      <c r="CB13" s="185"/>
      <c r="CC13" s="185"/>
      <c r="CD13" s="185"/>
      <c r="CE13" s="185">
        <f t="shared" si="20"/>
        <v>0</v>
      </c>
      <c r="CF13" s="187">
        <f t="shared" si="21"/>
        <v>0</v>
      </c>
      <c r="CG13" s="185">
        <f t="shared" si="22"/>
        <v>41.333333333333336</v>
      </c>
      <c r="CH13" s="185">
        <f t="shared" si="23"/>
        <v>0</v>
      </c>
      <c r="CI13" s="185">
        <f t="shared" si="24"/>
        <v>41.333333333333336</v>
      </c>
      <c r="CJ13" s="51"/>
    </row>
    <row r="14" spans="1:133" x14ac:dyDescent="0.65">
      <c r="A14" s="189"/>
      <c r="B14" s="189" t="s">
        <v>35</v>
      </c>
      <c r="C14" s="185">
        <f>+[2]ตรี!$P$3226</f>
        <v>48.666666666666664</v>
      </c>
      <c r="D14" s="185"/>
      <c r="E14" s="185"/>
      <c r="F14" s="185"/>
      <c r="G14" s="185">
        <f t="shared" si="4"/>
        <v>48.666666666666664</v>
      </c>
      <c r="H14" s="185"/>
      <c r="I14" s="185"/>
      <c r="J14" s="185"/>
      <c r="K14" s="185"/>
      <c r="L14" s="185">
        <f t="shared" si="5"/>
        <v>0</v>
      </c>
      <c r="M14" s="186">
        <f>+[3]ตรี!$S$3508</f>
        <v>36.666666666666664</v>
      </c>
      <c r="N14" s="186"/>
      <c r="O14" s="186"/>
      <c r="P14" s="186"/>
      <c r="Q14" s="186">
        <f t="shared" si="6"/>
        <v>36.666666666666664</v>
      </c>
      <c r="R14" s="186"/>
      <c r="S14" s="186"/>
      <c r="T14" s="186"/>
      <c r="U14" s="186"/>
      <c r="V14" s="185">
        <f t="shared" si="7"/>
        <v>0</v>
      </c>
      <c r="W14" s="185"/>
      <c r="X14" s="185"/>
      <c r="Y14" s="185"/>
      <c r="Z14" s="185"/>
      <c r="AA14" s="185">
        <f t="shared" si="8"/>
        <v>0</v>
      </c>
      <c r="AB14" s="185"/>
      <c r="AC14" s="185"/>
      <c r="AD14" s="185"/>
      <c r="AE14" s="185"/>
      <c r="AF14" s="185">
        <f t="shared" si="9"/>
        <v>0</v>
      </c>
      <c r="AG14" s="185"/>
      <c r="AH14" s="185"/>
      <c r="AI14" s="187">
        <f t="shared" si="10"/>
        <v>42.666666666666664</v>
      </c>
      <c r="AJ14" s="185">
        <f>+[2]โท!$Q$566</f>
        <v>0.5</v>
      </c>
      <c r="AK14" s="185"/>
      <c r="AL14" s="185"/>
      <c r="AM14" s="185"/>
      <c r="AN14" s="185">
        <f t="shared" si="11"/>
        <v>0.5</v>
      </c>
      <c r="AO14" s="185"/>
      <c r="AP14" s="185"/>
      <c r="AQ14" s="185"/>
      <c r="AR14" s="185"/>
      <c r="AS14" s="185">
        <f t="shared" si="12"/>
        <v>0</v>
      </c>
      <c r="AT14" s="188">
        <f>+[3]โท!$S$556</f>
        <v>0.5</v>
      </c>
      <c r="AU14" s="186"/>
      <c r="AV14" s="186"/>
      <c r="AW14" s="186"/>
      <c r="AX14" s="185">
        <f t="shared" si="13"/>
        <v>0.5</v>
      </c>
      <c r="AY14" s="185"/>
      <c r="AZ14" s="185"/>
      <c r="BA14" s="185"/>
      <c r="BB14" s="185"/>
      <c r="BC14" s="185">
        <f t="shared" si="14"/>
        <v>0</v>
      </c>
      <c r="BD14" s="185"/>
      <c r="BE14" s="185"/>
      <c r="BF14" s="185"/>
      <c r="BG14" s="185"/>
      <c r="BH14" s="185">
        <f t="shared" si="15"/>
        <v>0</v>
      </c>
      <c r="BI14" s="185"/>
      <c r="BJ14" s="185"/>
      <c r="BK14" s="185"/>
      <c r="BL14" s="185"/>
      <c r="BM14" s="185">
        <f t="shared" si="16"/>
        <v>0</v>
      </c>
      <c r="BN14" s="185"/>
      <c r="BO14" s="185"/>
      <c r="BP14" s="187">
        <f t="shared" si="17"/>
        <v>0.5</v>
      </c>
      <c r="BQ14" s="185"/>
      <c r="BR14" s="185"/>
      <c r="BS14" s="185"/>
      <c r="BT14" s="185"/>
      <c r="BU14" s="185">
        <f t="shared" si="18"/>
        <v>0</v>
      </c>
      <c r="BV14" s="185"/>
      <c r="BW14" s="185"/>
      <c r="BX14" s="185"/>
      <c r="BY14" s="185"/>
      <c r="BZ14" s="185">
        <f t="shared" si="19"/>
        <v>0</v>
      </c>
      <c r="CA14" s="185"/>
      <c r="CB14" s="185"/>
      <c r="CC14" s="185"/>
      <c r="CD14" s="185"/>
      <c r="CE14" s="185">
        <f t="shared" si="20"/>
        <v>0</v>
      </c>
      <c r="CF14" s="187">
        <f t="shared" si="21"/>
        <v>0</v>
      </c>
      <c r="CG14" s="185">
        <f t="shared" si="22"/>
        <v>43.166666666666664</v>
      </c>
      <c r="CH14" s="185">
        <f t="shared" si="23"/>
        <v>0</v>
      </c>
      <c r="CI14" s="185">
        <f t="shared" si="24"/>
        <v>43.166666666666664</v>
      </c>
      <c r="CJ14" s="51"/>
    </row>
    <row r="15" spans="1:133" x14ac:dyDescent="0.65">
      <c r="A15" s="189"/>
      <c r="B15" s="189" t="s">
        <v>29</v>
      </c>
      <c r="C15" s="185">
        <f>+[2]ตรี!$P$3216</f>
        <v>55.666666666666664</v>
      </c>
      <c r="D15" s="185"/>
      <c r="E15" s="185"/>
      <c r="F15" s="185"/>
      <c r="G15" s="185">
        <f t="shared" si="4"/>
        <v>55.666666666666664</v>
      </c>
      <c r="H15" s="185"/>
      <c r="I15" s="185"/>
      <c r="J15" s="185"/>
      <c r="K15" s="185"/>
      <c r="L15" s="185">
        <f t="shared" si="5"/>
        <v>0</v>
      </c>
      <c r="M15" s="186">
        <f>+[3]ตรี!$S$3494</f>
        <v>43</v>
      </c>
      <c r="N15" s="186"/>
      <c r="O15" s="186"/>
      <c r="P15" s="186"/>
      <c r="Q15" s="186">
        <f t="shared" si="6"/>
        <v>43</v>
      </c>
      <c r="R15" s="186"/>
      <c r="S15" s="186"/>
      <c r="T15" s="186"/>
      <c r="U15" s="186"/>
      <c r="V15" s="185">
        <f t="shared" si="7"/>
        <v>0</v>
      </c>
      <c r="W15" s="185"/>
      <c r="X15" s="185"/>
      <c r="Y15" s="185"/>
      <c r="Z15" s="185"/>
      <c r="AA15" s="185">
        <f t="shared" si="8"/>
        <v>0</v>
      </c>
      <c r="AB15" s="185"/>
      <c r="AC15" s="185"/>
      <c r="AD15" s="185"/>
      <c r="AE15" s="185"/>
      <c r="AF15" s="185">
        <f t="shared" si="9"/>
        <v>0</v>
      </c>
      <c r="AG15" s="185"/>
      <c r="AH15" s="185"/>
      <c r="AI15" s="187">
        <f t="shared" si="10"/>
        <v>49.333333333333329</v>
      </c>
      <c r="AJ15" s="185"/>
      <c r="AK15" s="185"/>
      <c r="AL15" s="185"/>
      <c r="AM15" s="185"/>
      <c r="AN15" s="185">
        <f t="shared" si="11"/>
        <v>0</v>
      </c>
      <c r="AO15" s="185"/>
      <c r="AP15" s="185"/>
      <c r="AQ15" s="185"/>
      <c r="AR15" s="185"/>
      <c r="AS15" s="185">
        <f t="shared" si="12"/>
        <v>0</v>
      </c>
      <c r="AT15" s="188"/>
      <c r="AU15" s="186"/>
      <c r="AV15" s="186"/>
      <c r="AW15" s="186"/>
      <c r="AX15" s="185">
        <f t="shared" si="13"/>
        <v>0</v>
      </c>
      <c r="AY15" s="185"/>
      <c r="AZ15" s="185"/>
      <c r="BA15" s="185"/>
      <c r="BB15" s="185"/>
      <c r="BC15" s="185">
        <f t="shared" si="14"/>
        <v>0</v>
      </c>
      <c r="BD15" s="188"/>
      <c r="BE15" s="186"/>
      <c r="BF15" s="186"/>
      <c r="BG15" s="186"/>
      <c r="BH15" s="185">
        <f t="shared" si="15"/>
        <v>0</v>
      </c>
      <c r="BI15" s="188"/>
      <c r="BJ15" s="186"/>
      <c r="BK15" s="186"/>
      <c r="BL15" s="186"/>
      <c r="BM15" s="185">
        <f t="shared" si="16"/>
        <v>0</v>
      </c>
      <c r="BN15" s="185"/>
      <c r="BO15" s="185"/>
      <c r="BP15" s="187">
        <f t="shared" si="17"/>
        <v>0</v>
      </c>
      <c r="BQ15" s="185"/>
      <c r="BR15" s="185"/>
      <c r="BS15" s="185"/>
      <c r="BT15" s="185"/>
      <c r="BU15" s="185">
        <f t="shared" si="18"/>
        <v>0</v>
      </c>
      <c r="BV15" s="185"/>
      <c r="BW15" s="185"/>
      <c r="BX15" s="185"/>
      <c r="BY15" s="185"/>
      <c r="BZ15" s="185">
        <f t="shared" si="19"/>
        <v>0</v>
      </c>
      <c r="CA15" s="185"/>
      <c r="CB15" s="185"/>
      <c r="CC15" s="185"/>
      <c r="CD15" s="185"/>
      <c r="CE15" s="185">
        <f t="shared" si="20"/>
        <v>0</v>
      </c>
      <c r="CF15" s="187">
        <f t="shared" si="21"/>
        <v>0</v>
      </c>
      <c r="CG15" s="185">
        <f t="shared" si="22"/>
        <v>49.333333333333329</v>
      </c>
      <c r="CH15" s="185">
        <f t="shared" si="23"/>
        <v>0</v>
      </c>
      <c r="CI15" s="185">
        <f t="shared" si="24"/>
        <v>49.333333333333329</v>
      </c>
      <c r="CJ15" s="51"/>
    </row>
    <row r="16" spans="1:133" x14ac:dyDescent="0.65">
      <c r="A16" s="189"/>
      <c r="B16" s="189" t="s">
        <v>245</v>
      </c>
      <c r="C16" s="185"/>
      <c r="D16" s="185"/>
      <c r="E16" s="185"/>
      <c r="F16" s="185"/>
      <c r="G16" s="185">
        <f t="shared" si="4"/>
        <v>0</v>
      </c>
      <c r="H16" s="185"/>
      <c r="I16" s="185"/>
      <c r="J16" s="185"/>
      <c r="K16" s="185"/>
      <c r="L16" s="185">
        <f t="shared" si="5"/>
        <v>0</v>
      </c>
      <c r="M16" s="186"/>
      <c r="N16" s="186"/>
      <c r="O16" s="186"/>
      <c r="P16" s="186"/>
      <c r="Q16" s="186">
        <f t="shared" si="6"/>
        <v>0</v>
      </c>
      <c r="R16" s="186"/>
      <c r="S16" s="186"/>
      <c r="T16" s="186"/>
      <c r="U16" s="186"/>
      <c r="V16" s="185">
        <f t="shared" si="7"/>
        <v>0</v>
      </c>
      <c r="W16" s="185"/>
      <c r="X16" s="185"/>
      <c r="Y16" s="185"/>
      <c r="Z16" s="185"/>
      <c r="AA16" s="185">
        <f t="shared" si="8"/>
        <v>0</v>
      </c>
      <c r="AB16" s="185"/>
      <c r="AC16" s="185"/>
      <c r="AD16" s="185"/>
      <c r="AE16" s="185"/>
      <c r="AF16" s="185">
        <f t="shared" si="9"/>
        <v>0</v>
      </c>
      <c r="AG16" s="185"/>
      <c r="AH16" s="185"/>
      <c r="AI16" s="187">
        <f t="shared" si="10"/>
        <v>0</v>
      </c>
      <c r="AJ16" s="185">
        <f>+[2]โท!$Q$558</f>
        <v>2.5</v>
      </c>
      <c r="AK16" s="185"/>
      <c r="AL16" s="185"/>
      <c r="AM16" s="185"/>
      <c r="AN16" s="185">
        <f t="shared" si="11"/>
        <v>2.5</v>
      </c>
      <c r="AO16" s="185">
        <f>+[2]โท!$U$574</f>
        <v>30.333333333333332</v>
      </c>
      <c r="AP16" s="185"/>
      <c r="AQ16" s="185"/>
      <c r="AR16" s="185"/>
      <c r="AS16" s="185">
        <f t="shared" si="12"/>
        <v>30.333333333333332</v>
      </c>
      <c r="AT16" s="188">
        <f>+[3]โท!$S$561</f>
        <v>2.25</v>
      </c>
      <c r="AU16" s="186"/>
      <c r="AV16" s="186"/>
      <c r="AW16" s="186"/>
      <c r="AX16" s="185">
        <f t="shared" si="13"/>
        <v>2.25</v>
      </c>
      <c r="AY16" s="188">
        <f>+[3]โท!$W$564</f>
        <v>19.222222222222221</v>
      </c>
      <c r="AZ16" s="186"/>
      <c r="BA16" s="186"/>
      <c r="BB16" s="186"/>
      <c r="BC16" s="185">
        <f t="shared" si="14"/>
        <v>19.222222222222221</v>
      </c>
      <c r="BD16" s="188">
        <f>+[4]โท!$T$48</f>
        <v>11.583333333333334</v>
      </c>
      <c r="BE16" s="186"/>
      <c r="BF16" s="186"/>
      <c r="BG16" s="186"/>
      <c r="BH16" s="185">
        <f t="shared" si="15"/>
        <v>11.583333333333334</v>
      </c>
      <c r="BI16" s="185">
        <f>+[4]โท!$X$82</f>
        <v>12.888888888888889</v>
      </c>
      <c r="BJ16" s="185"/>
      <c r="BK16" s="185"/>
      <c r="BL16" s="185"/>
      <c r="BM16" s="185">
        <f t="shared" si="16"/>
        <v>12.888888888888889</v>
      </c>
      <c r="BN16" s="185"/>
      <c r="BO16" s="185"/>
      <c r="BP16" s="187">
        <f t="shared" si="17"/>
        <v>28.981481481481481</v>
      </c>
      <c r="BQ16" s="185"/>
      <c r="BR16" s="185"/>
      <c r="BS16" s="185"/>
      <c r="BT16" s="185"/>
      <c r="BU16" s="185">
        <f t="shared" si="18"/>
        <v>0</v>
      </c>
      <c r="BV16" s="185"/>
      <c r="BW16" s="185"/>
      <c r="BX16" s="185"/>
      <c r="BY16" s="185"/>
      <c r="BZ16" s="185">
        <f t="shared" si="19"/>
        <v>0</v>
      </c>
      <c r="CA16" s="185"/>
      <c r="CB16" s="185"/>
      <c r="CC16" s="185"/>
      <c r="CD16" s="185"/>
      <c r="CE16" s="185">
        <f t="shared" si="20"/>
        <v>0</v>
      </c>
      <c r="CF16" s="187">
        <f t="shared" ref="CF16" si="27">SUM(BU16+BZ16+CE16)/2</f>
        <v>0</v>
      </c>
      <c r="CG16" s="185">
        <f t="shared" ref="CG16" si="28">SUM(G16+Q16+AA16+AN16+AX16+BH16+BU16+BZ16+CE16)/2+AG16+AH16+BN16+BO16</f>
        <v>8.1666666666666679</v>
      </c>
      <c r="CH16" s="185">
        <f t="shared" si="23"/>
        <v>20.814814814814813</v>
      </c>
      <c r="CI16" s="185">
        <f t="shared" si="24"/>
        <v>28.981481481481481</v>
      </c>
      <c r="CJ16" s="51"/>
    </row>
    <row r="17" spans="1:133" x14ac:dyDescent="0.65">
      <c r="A17" s="189"/>
      <c r="B17" s="189" t="s">
        <v>135</v>
      </c>
      <c r="C17" s="185">
        <f>+[2]ตรี!$P$3245</f>
        <v>148.83333333333334</v>
      </c>
      <c r="D17" s="185"/>
      <c r="E17" s="185"/>
      <c r="F17" s="185"/>
      <c r="G17" s="185">
        <f t="shared" si="4"/>
        <v>148.83333333333334</v>
      </c>
      <c r="H17" s="185"/>
      <c r="I17" s="185"/>
      <c r="J17" s="185"/>
      <c r="K17" s="185"/>
      <c r="L17" s="185">
        <f t="shared" si="5"/>
        <v>0</v>
      </c>
      <c r="M17" s="186">
        <f>+[3]ตรี!$S$3521</f>
        <v>154.33333333333334</v>
      </c>
      <c r="N17" s="186"/>
      <c r="O17" s="186"/>
      <c r="P17" s="186"/>
      <c r="Q17" s="186">
        <f t="shared" si="6"/>
        <v>154.33333333333334</v>
      </c>
      <c r="R17" s="186"/>
      <c r="S17" s="186"/>
      <c r="T17" s="186"/>
      <c r="U17" s="186"/>
      <c r="V17" s="185">
        <f t="shared" si="7"/>
        <v>0</v>
      </c>
      <c r="W17" s="185"/>
      <c r="X17" s="185"/>
      <c r="Y17" s="185"/>
      <c r="Z17" s="185"/>
      <c r="AA17" s="185">
        <f t="shared" si="8"/>
        <v>0</v>
      </c>
      <c r="AB17" s="185"/>
      <c r="AC17" s="185"/>
      <c r="AD17" s="185"/>
      <c r="AE17" s="185"/>
      <c r="AF17" s="185">
        <f t="shared" si="9"/>
        <v>0</v>
      </c>
      <c r="AG17" s="185"/>
      <c r="AH17" s="185"/>
      <c r="AI17" s="187">
        <f t="shared" si="10"/>
        <v>151.58333333333334</v>
      </c>
      <c r="AJ17" s="185">
        <f>+[2]โท!$Q$554</f>
        <v>2</v>
      </c>
      <c r="AK17" s="185"/>
      <c r="AL17" s="185"/>
      <c r="AM17" s="185"/>
      <c r="AN17" s="185">
        <f t="shared" si="11"/>
        <v>2</v>
      </c>
      <c r="AO17" s="185">
        <f>+[2]โท!$U$580</f>
        <v>12</v>
      </c>
      <c r="AP17" s="185"/>
      <c r="AQ17" s="185"/>
      <c r="AR17" s="185"/>
      <c r="AS17" s="185">
        <f t="shared" si="12"/>
        <v>12</v>
      </c>
      <c r="AT17" s="188">
        <f>+[3]โท!$S$569</f>
        <v>2</v>
      </c>
      <c r="AU17" s="185"/>
      <c r="AV17" s="185"/>
      <c r="AW17" s="185"/>
      <c r="AX17" s="185">
        <f t="shared" si="13"/>
        <v>2</v>
      </c>
      <c r="AY17" s="188">
        <f>+[3]โท!$W$573</f>
        <v>12</v>
      </c>
      <c r="AZ17" s="186"/>
      <c r="BA17" s="186"/>
      <c r="BB17" s="186"/>
      <c r="BC17" s="185">
        <f t="shared" si="14"/>
        <v>12</v>
      </c>
      <c r="BD17" s="188">
        <f>+[4]โท!$T$56</f>
        <v>2</v>
      </c>
      <c r="BE17" s="186"/>
      <c r="BF17" s="186"/>
      <c r="BG17" s="186"/>
      <c r="BH17" s="185">
        <f t="shared" si="15"/>
        <v>2</v>
      </c>
      <c r="BI17" s="185">
        <f>+[4]โท!$X$86</f>
        <v>5.333333333333333</v>
      </c>
      <c r="BJ17" s="185"/>
      <c r="BK17" s="185"/>
      <c r="BL17" s="185"/>
      <c r="BM17" s="185">
        <f t="shared" si="16"/>
        <v>5.333333333333333</v>
      </c>
      <c r="BN17" s="185"/>
      <c r="BO17" s="185"/>
      <c r="BP17" s="187">
        <f t="shared" si="17"/>
        <v>12.777777777777777</v>
      </c>
      <c r="BQ17" s="185"/>
      <c r="BR17" s="185"/>
      <c r="BS17" s="185"/>
      <c r="BT17" s="185"/>
      <c r="BU17" s="185">
        <f t="shared" si="18"/>
        <v>0</v>
      </c>
      <c r="BV17" s="185"/>
      <c r="BW17" s="185"/>
      <c r="BX17" s="185"/>
      <c r="BY17" s="185"/>
      <c r="BZ17" s="185">
        <f t="shared" si="19"/>
        <v>0</v>
      </c>
      <c r="CA17" s="185"/>
      <c r="CB17" s="185"/>
      <c r="CC17" s="185"/>
      <c r="CD17" s="185"/>
      <c r="CE17" s="185">
        <f t="shared" si="20"/>
        <v>0</v>
      </c>
      <c r="CF17" s="187">
        <f t="shared" si="21"/>
        <v>0</v>
      </c>
      <c r="CG17" s="185">
        <f t="shared" si="22"/>
        <v>154.58333333333334</v>
      </c>
      <c r="CH17" s="185">
        <f t="shared" si="23"/>
        <v>9.7777777777777768</v>
      </c>
      <c r="CI17" s="185">
        <f t="shared" si="24"/>
        <v>164.36111111111111</v>
      </c>
      <c r="CJ17" s="51"/>
    </row>
    <row r="18" spans="1:133" x14ac:dyDescent="0.65">
      <c r="A18" s="189"/>
      <c r="B18" s="189" t="s">
        <v>137</v>
      </c>
      <c r="C18" s="185">
        <f>+[2]ตรี!$P$3258</f>
        <v>58.666666666666664</v>
      </c>
      <c r="D18" s="185"/>
      <c r="E18" s="185"/>
      <c r="F18" s="185"/>
      <c r="G18" s="185">
        <f t="shared" si="4"/>
        <v>58.666666666666664</v>
      </c>
      <c r="H18" s="185"/>
      <c r="I18" s="185"/>
      <c r="J18" s="185"/>
      <c r="K18" s="185"/>
      <c r="L18" s="185">
        <f t="shared" si="5"/>
        <v>0</v>
      </c>
      <c r="M18" s="186">
        <f>+[3]ตรี!$S$3535</f>
        <v>55.666666666666664</v>
      </c>
      <c r="N18" s="186"/>
      <c r="O18" s="186"/>
      <c r="P18" s="186"/>
      <c r="Q18" s="186">
        <f t="shared" si="6"/>
        <v>55.666666666666664</v>
      </c>
      <c r="R18" s="186"/>
      <c r="S18" s="186"/>
      <c r="T18" s="186"/>
      <c r="U18" s="186"/>
      <c r="V18" s="185">
        <f t="shared" si="7"/>
        <v>0</v>
      </c>
      <c r="W18" s="185"/>
      <c r="X18" s="185"/>
      <c r="Y18" s="185"/>
      <c r="Z18" s="185"/>
      <c r="AA18" s="185">
        <f t="shared" si="8"/>
        <v>0</v>
      </c>
      <c r="AB18" s="185"/>
      <c r="AC18" s="185"/>
      <c r="AD18" s="185"/>
      <c r="AE18" s="185"/>
      <c r="AF18" s="185">
        <f t="shared" si="9"/>
        <v>0</v>
      </c>
      <c r="AG18" s="185"/>
      <c r="AH18" s="185"/>
      <c r="AI18" s="187">
        <f t="shared" si="10"/>
        <v>57.166666666666664</v>
      </c>
      <c r="AJ18" s="185">
        <f>+[2]โท!$Q$546</f>
        <v>11</v>
      </c>
      <c r="AK18" s="185"/>
      <c r="AL18" s="185"/>
      <c r="AM18" s="185"/>
      <c r="AN18" s="185">
        <f t="shared" si="11"/>
        <v>11</v>
      </c>
      <c r="AO18" s="185"/>
      <c r="AP18" s="185"/>
      <c r="AQ18" s="185"/>
      <c r="AR18" s="185"/>
      <c r="AS18" s="185">
        <f t="shared" si="12"/>
        <v>0</v>
      </c>
      <c r="AT18" s="188">
        <f>+[3]โท!$S$576</f>
        <v>8.3333333333333339</v>
      </c>
      <c r="AU18" s="185"/>
      <c r="AV18" s="185"/>
      <c r="AW18" s="185"/>
      <c r="AX18" s="185">
        <f t="shared" si="13"/>
        <v>8.3333333333333339</v>
      </c>
      <c r="AY18" s="188"/>
      <c r="AZ18" s="186"/>
      <c r="BA18" s="186"/>
      <c r="BB18" s="186"/>
      <c r="BC18" s="185">
        <f t="shared" si="14"/>
        <v>0</v>
      </c>
      <c r="BD18" s="188"/>
      <c r="BE18" s="186"/>
      <c r="BF18" s="186"/>
      <c r="BG18" s="186"/>
      <c r="BH18" s="185">
        <f t="shared" si="15"/>
        <v>0</v>
      </c>
      <c r="BI18" s="185"/>
      <c r="BJ18" s="185"/>
      <c r="BK18" s="185"/>
      <c r="BL18" s="185"/>
      <c r="BM18" s="185">
        <f t="shared" si="16"/>
        <v>0</v>
      </c>
      <c r="BN18" s="185"/>
      <c r="BO18" s="185"/>
      <c r="BP18" s="187">
        <f t="shared" si="17"/>
        <v>9.6666666666666679</v>
      </c>
      <c r="BQ18" s="185"/>
      <c r="BR18" s="185"/>
      <c r="BS18" s="185"/>
      <c r="BT18" s="185"/>
      <c r="BU18" s="185">
        <f t="shared" si="18"/>
        <v>0</v>
      </c>
      <c r="BV18" s="185"/>
      <c r="BW18" s="185"/>
      <c r="BX18" s="185"/>
      <c r="BY18" s="185"/>
      <c r="BZ18" s="185">
        <f t="shared" si="19"/>
        <v>0</v>
      </c>
      <c r="CA18" s="185"/>
      <c r="CB18" s="185"/>
      <c r="CC18" s="185"/>
      <c r="CD18" s="185"/>
      <c r="CE18" s="185">
        <f t="shared" si="20"/>
        <v>0</v>
      </c>
      <c r="CF18" s="187">
        <f t="shared" si="21"/>
        <v>0</v>
      </c>
      <c r="CG18" s="185">
        <f t="shared" si="22"/>
        <v>66.833333333333329</v>
      </c>
      <c r="CH18" s="185">
        <f t="shared" si="23"/>
        <v>0</v>
      </c>
      <c r="CI18" s="185">
        <f t="shared" si="24"/>
        <v>66.833333333333329</v>
      </c>
      <c r="CJ18" s="51"/>
    </row>
    <row r="19" spans="1:133" x14ac:dyDescent="0.65">
      <c r="A19" s="189"/>
      <c r="B19" s="189" t="s">
        <v>230</v>
      </c>
      <c r="C19" s="185"/>
      <c r="D19" s="185"/>
      <c r="E19" s="185"/>
      <c r="F19" s="185"/>
      <c r="G19" s="185">
        <f t="shared" si="4"/>
        <v>0</v>
      </c>
      <c r="H19" s="185"/>
      <c r="I19" s="185"/>
      <c r="J19" s="185"/>
      <c r="K19" s="185"/>
      <c r="L19" s="185">
        <f t="shared" si="5"/>
        <v>0</v>
      </c>
      <c r="M19" s="186"/>
      <c r="N19" s="186"/>
      <c r="O19" s="186"/>
      <c r="P19" s="186"/>
      <c r="Q19" s="186">
        <f t="shared" si="6"/>
        <v>0</v>
      </c>
      <c r="R19" s="186"/>
      <c r="S19" s="186"/>
      <c r="T19" s="186"/>
      <c r="U19" s="186"/>
      <c r="V19" s="185">
        <f t="shared" si="7"/>
        <v>0</v>
      </c>
      <c r="W19" s="185"/>
      <c r="X19" s="185"/>
      <c r="Y19" s="185"/>
      <c r="Z19" s="185"/>
      <c r="AA19" s="185">
        <f t="shared" si="8"/>
        <v>0</v>
      </c>
      <c r="AB19" s="185"/>
      <c r="AC19" s="185"/>
      <c r="AD19" s="185"/>
      <c r="AE19" s="185"/>
      <c r="AF19" s="185">
        <f t="shared" si="9"/>
        <v>0</v>
      </c>
      <c r="AG19" s="185"/>
      <c r="AH19" s="185"/>
      <c r="AI19" s="187">
        <f t="shared" si="10"/>
        <v>0</v>
      </c>
      <c r="AJ19" s="185">
        <f>+[2]โท!$Q$537</f>
        <v>13.75</v>
      </c>
      <c r="AK19" s="185"/>
      <c r="AL19" s="185"/>
      <c r="AM19" s="185"/>
      <c r="AN19" s="185">
        <f t="shared" si="11"/>
        <v>13.75</v>
      </c>
      <c r="AO19" s="185">
        <f>+[2]โท!$U$588</f>
        <v>14.666666666666666</v>
      </c>
      <c r="AP19" s="185"/>
      <c r="AQ19" s="185"/>
      <c r="AR19" s="185"/>
      <c r="AS19" s="185">
        <f t="shared" si="12"/>
        <v>14.666666666666666</v>
      </c>
      <c r="AT19" s="188">
        <f>+[3]โท!$S$593</f>
        <v>11.25</v>
      </c>
      <c r="AU19" s="186"/>
      <c r="AV19" s="186"/>
      <c r="AW19" s="186"/>
      <c r="AX19" s="185">
        <f t="shared" si="13"/>
        <v>11.25</v>
      </c>
      <c r="AY19" s="188">
        <f>+[3]โท!$W$598</f>
        <v>13.333333333333334</v>
      </c>
      <c r="AZ19" s="186"/>
      <c r="BA19" s="186"/>
      <c r="BB19" s="186"/>
      <c r="BC19" s="185">
        <f t="shared" si="14"/>
        <v>13.333333333333334</v>
      </c>
      <c r="BD19" s="188">
        <f>+[4]โท!$T$60</f>
        <v>15.166666666666666</v>
      </c>
      <c r="BE19" s="186"/>
      <c r="BF19" s="186"/>
      <c r="BG19" s="186"/>
      <c r="BH19" s="185">
        <f t="shared" si="15"/>
        <v>15.166666666666666</v>
      </c>
      <c r="BI19" s="188">
        <f>+[4]โท!$X$92</f>
        <v>9</v>
      </c>
      <c r="BJ19" s="186"/>
      <c r="BK19" s="186"/>
      <c r="BL19" s="186"/>
      <c r="BM19" s="185">
        <f t="shared" si="16"/>
        <v>9</v>
      </c>
      <c r="BN19" s="185"/>
      <c r="BO19" s="185"/>
      <c r="BP19" s="187">
        <f t="shared" si="17"/>
        <v>32.416666666666664</v>
      </c>
      <c r="BQ19" s="185">
        <f>+[2]เอก!$P$351</f>
        <v>5.5</v>
      </c>
      <c r="BR19" s="185"/>
      <c r="BS19" s="185"/>
      <c r="BT19" s="185"/>
      <c r="BU19" s="185">
        <f t="shared" si="18"/>
        <v>5.5</v>
      </c>
      <c r="BV19" s="185">
        <f>+[3]เอก!$W$318</f>
        <v>5.833333333333333</v>
      </c>
      <c r="BW19" s="185"/>
      <c r="BX19" s="185"/>
      <c r="BY19" s="185"/>
      <c r="BZ19" s="185">
        <f t="shared" si="19"/>
        <v>5.833333333333333</v>
      </c>
      <c r="CA19" s="185"/>
      <c r="CB19" s="185"/>
      <c r="CC19" s="185"/>
      <c r="CD19" s="185"/>
      <c r="CE19" s="185">
        <f t="shared" si="20"/>
        <v>0</v>
      </c>
      <c r="CF19" s="187">
        <f t="shared" si="21"/>
        <v>5.6666666666666661</v>
      </c>
      <c r="CG19" s="185">
        <f t="shared" si="22"/>
        <v>25.75</v>
      </c>
      <c r="CH19" s="185">
        <f t="shared" si="23"/>
        <v>12.333333333333334</v>
      </c>
      <c r="CI19" s="185">
        <f t="shared" si="24"/>
        <v>38.083333333333336</v>
      </c>
      <c r="CJ19" s="51"/>
    </row>
    <row r="20" spans="1:133" x14ac:dyDescent="0.65">
      <c r="A20" s="189"/>
      <c r="B20" s="189" t="s">
        <v>161</v>
      </c>
      <c r="C20" s="185"/>
      <c r="D20" s="185"/>
      <c r="E20" s="185"/>
      <c r="F20" s="185"/>
      <c r="G20" s="185">
        <f t="shared" si="4"/>
        <v>0</v>
      </c>
      <c r="H20" s="185"/>
      <c r="I20" s="185"/>
      <c r="J20" s="185"/>
      <c r="K20" s="185"/>
      <c r="L20" s="185">
        <f t="shared" si="5"/>
        <v>0</v>
      </c>
      <c r="M20" s="186"/>
      <c r="N20" s="186"/>
      <c r="O20" s="186"/>
      <c r="P20" s="186"/>
      <c r="Q20" s="186">
        <f t="shared" si="6"/>
        <v>0</v>
      </c>
      <c r="R20" s="186"/>
      <c r="S20" s="186"/>
      <c r="T20" s="186"/>
      <c r="U20" s="186"/>
      <c r="V20" s="185">
        <f t="shared" si="7"/>
        <v>0</v>
      </c>
      <c r="W20" s="185"/>
      <c r="X20" s="185"/>
      <c r="Y20" s="185"/>
      <c r="Z20" s="185"/>
      <c r="AA20" s="185">
        <f t="shared" si="8"/>
        <v>0</v>
      </c>
      <c r="AB20" s="185"/>
      <c r="AC20" s="185"/>
      <c r="AD20" s="185"/>
      <c r="AE20" s="185"/>
      <c r="AF20" s="185">
        <f t="shared" si="9"/>
        <v>0</v>
      </c>
      <c r="AG20" s="185"/>
      <c r="AH20" s="185"/>
      <c r="AI20" s="187">
        <f t="shared" si="10"/>
        <v>0</v>
      </c>
      <c r="AJ20" s="185">
        <f>+[2]โท!$Q$542</f>
        <v>2</v>
      </c>
      <c r="AK20" s="185"/>
      <c r="AL20" s="185"/>
      <c r="AM20" s="185"/>
      <c r="AN20" s="185">
        <f t="shared" si="11"/>
        <v>2</v>
      </c>
      <c r="AO20" s="185">
        <f>+[2]โท!$U$583</f>
        <v>24.777777777777779</v>
      </c>
      <c r="AP20" s="185"/>
      <c r="AQ20" s="185"/>
      <c r="AR20" s="185"/>
      <c r="AS20" s="185">
        <f t="shared" si="12"/>
        <v>24.777777777777779</v>
      </c>
      <c r="AT20" s="188">
        <f>+[3]โท!$S$584</f>
        <v>1.6666666666666667</v>
      </c>
      <c r="AU20" s="186"/>
      <c r="AV20" s="186"/>
      <c r="AW20" s="186"/>
      <c r="AX20" s="185">
        <f t="shared" si="13"/>
        <v>1.6666666666666667</v>
      </c>
      <c r="AY20" s="188">
        <f>+[3]โท!$W$588</f>
        <v>22.777777777777779</v>
      </c>
      <c r="AZ20" s="186"/>
      <c r="BA20" s="186"/>
      <c r="BB20" s="186"/>
      <c r="BC20" s="185">
        <f t="shared" si="14"/>
        <v>22.777777777777779</v>
      </c>
      <c r="BD20" s="188"/>
      <c r="BE20" s="186"/>
      <c r="BF20" s="186"/>
      <c r="BG20" s="186"/>
      <c r="BH20" s="185">
        <f t="shared" si="15"/>
        <v>0</v>
      </c>
      <c r="BI20" s="188">
        <f>+[4]โท!$X$88</f>
        <v>14.444444444444445</v>
      </c>
      <c r="BJ20" s="186"/>
      <c r="BK20" s="186"/>
      <c r="BL20" s="186"/>
      <c r="BM20" s="185">
        <f t="shared" si="16"/>
        <v>14.444444444444445</v>
      </c>
      <c r="BN20" s="185"/>
      <c r="BO20" s="185"/>
      <c r="BP20" s="187">
        <f t="shared" si="17"/>
        <v>22.5</v>
      </c>
      <c r="BQ20" s="185">
        <f>+[2]เอก!$P$341</f>
        <v>7</v>
      </c>
      <c r="BR20" s="185"/>
      <c r="BS20" s="185"/>
      <c r="BT20" s="185"/>
      <c r="BU20" s="185">
        <f t="shared" si="18"/>
        <v>7</v>
      </c>
      <c r="BV20" s="185">
        <f>+[3]เอก!$W$301+[3]เอก!$W$324</f>
        <v>9.5833333333333321</v>
      </c>
      <c r="BW20" s="185"/>
      <c r="BX20" s="185"/>
      <c r="BY20" s="185"/>
      <c r="BZ20" s="185">
        <f t="shared" si="19"/>
        <v>9.5833333333333321</v>
      </c>
      <c r="CA20" s="185"/>
      <c r="CB20" s="185"/>
      <c r="CC20" s="185"/>
      <c r="CD20" s="185"/>
      <c r="CE20" s="185">
        <f t="shared" si="20"/>
        <v>0</v>
      </c>
      <c r="CF20" s="187">
        <f t="shared" si="21"/>
        <v>8.2916666666666661</v>
      </c>
      <c r="CG20" s="185">
        <f t="shared" si="22"/>
        <v>10.125</v>
      </c>
      <c r="CH20" s="185">
        <f t="shared" si="23"/>
        <v>20.666666666666668</v>
      </c>
      <c r="CI20" s="185">
        <f t="shared" si="24"/>
        <v>30.791666666666668</v>
      </c>
      <c r="CJ20" s="51"/>
    </row>
    <row r="21" spans="1:133" x14ac:dyDescent="0.65">
      <c r="A21" s="189"/>
      <c r="B21" s="189" t="s">
        <v>160</v>
      </c>
      <c r="C21" s="185"/>
      <c r="D21" s="185"/>
      <c r="E21" s="185"/>
      <c r="F21" s="185"/>
      <c r="G21" s="185">
        <f t="shared" si="4"/>
        <v>0</v>
      </c>
      <c r="H21" s="185"/>
      <c r="I21" s="185"/>
      <c r="J21" s="185"/>
      <c r="K21" s="185"/>
      <c r="L21" s="185">
        <f t="shared" si="5"/>
        <v>0</v>
      </c>
      <c r="M21" s="186"/>
      <c r="N21" s="186"/>
      <c r="O21" s="186"/>
      <c r="P21" s="186"/>
      <c r="Q21" s="186">
        <f t="shared" si="6"/>
        <v>0</v>
      </c>
      <c r="R21" s="186"/>
      <c r="S21" s="186"/>
      <c r="T21" s="186"/>
      <c r="U21" s="186"/>
      <c r="V21" s="185">
        <f t="shared" si="7"/>
        <v>0</v>
      </c>
      <c r="W21" s="185"/>
      <c r="X21" s="185"/>
      <c r="Y21" s="185"/>
      <c r="Z21" s="185"/>
      <c r="AA21" s="185">
        <f t="shared" si="8"/>
        <v>0</v>
      </c>
      <c r="AB21" s="185"/>
      <c r="AC21" s="185"/>
      <c r="AD21" s="185"/>
      <c r="AE21" s="185"/>
      <c r="AF21" s="185">
        <f t="shared" si="9"/>
        <v>0</v>
      </c>
      <c r="AG21" s="185"/>
      <c r="AH21" s="185"/>
      <c r="AI21" s="187">
        <f t="shared" si="10"/>
        <v>0</v>
      </c>
      <c r="AJ21" s="185">
        <f>+[2]โท!$Q$528</f>
        <v>2.5</v>
      </c>
      <c r="AK21" s="185"/>
      <c r="AL21" s="185"/>
      <c r="AM21" s="185"/>
      <c r="AN21" s="185">
        <f t="shared" si="11"/>
        <v>2.5</v>
      </c>
      <c r="AO21" s="185">
        <f>+[2]โท!$U$594</f>
        <v>34.222222222222221</v>
      </c>
      <c r="AP21" s="185"/>
      <c r="AQ21" s="185"/>
      <c r="AR21" s="185"/>
      <c r="AS21" s="185">
        <f t="shared" si="12"/>
        <v>34.222222222222221</v>
      </c>
      <c r="AT21" s="188">
        <f>+[3]โท!$S$611</f>
        <v>1.75</v>
      </c>
      <c r="AU21" s="186"/>
      <c r="AV21" s="186"/>
      <c r="AW21" s="186"/>
      <c r="AX21" s="185">
        <f t="shared" si="13"/>
        <v>1.75</v>
      </c>
      <c r="AY21" s="188">
        <f>+[3]โท!$W$613</f>
        <v>34.222222222222221</v>
      </c>
      <c r="AZ21" s="186"/>
      <c r="BA21" s="186"/>
      <c r="BB21" s="186"/>
      <c r="BC21" s="185">
        <f t="shared" si="14"/>
        <v>34.222222222222221</v>
      </c>
      <c r="BD21" s="185"/>
      <c r="BE21" s="185"/>
      <c r="BF21" s="185"/>
      <c r="BG21" s="185"/>
      <c r="BH21" s="185">
        <f t="shared" si="15"/>
        <v>0</v>
      </c>
      <c r="BI21" s="188">
        <f>+[4]โท!$X$96</f>
        <v>20.444444444444443</v>
      </c>
      <c r="BJ21" s="186"/>
      <c r="BK21" s="186"/>
      <c r="BL21" s="186"/>
      <c r="BM21" s="185">
        <f t="shared" si="16"/>
        <v>20.444444444444443</v>
      </c>
      <c r="BN21" s="185"/>
      <c r="BO21" s="185"/>
      <c r="BP21" s="187">
        <f t="shared" si="17"/>
        <v>31.75462962962963</v>
      </c>
      <c r="BQ21" s="185">
        <f>+[2]เอก!$P$328</f>
        <v>18.166666666666668</v>
      </c>
      <c r="BR21" s="185"/>
      <c r="BS21" s="185"/>
      <c r="BT21" s="185"/>
      <c r="BU21" s="185">
        <f t="shared" si="18"/>
        <v>18.166666666666668</v>
      </c>
      <c r="BV21" s="185">
        <f>+[3]เอก!$W$305</f>
        <v>18.583333333333332</v>
      </c>
      <c r="BW21" s="185"/>
      <c r="BX21" s="185"/>
      <c r="BY21" s="185"/>
      <c r="BZ21" s="185">
        <f t="shared" si="19"/>
        <v>18.583333333333332</v>
      </c>
      <c r="CA21" s="185"/>
      <c r="CB21" s="185"/>
      <c r="CC21" s="185"/>
      <c r="CD21" s="185"/>
      <c r="CE21" s="185">
        <f t="shared" si="20"/>
        <v>0</v>
      </c>
      <c r="CF21" s="187">
        <f t="shared" si="21"/>
        <v>18.375</v>
      </c>
      <c r="CG21" s="185">
        <f t="shared" si="22"/>
        <v>20.5</v>
      </c>
      <c r="CH21" s="185">
        <f t="shared" si="23"/>
        <v>29.62962962962963</v>
      </c>
      <c r="CI21" s="185">
        <f t="shared" si="24"/>
        <v>50.129629629629633</v>
      </c>
      <c r="CJ21" s="51"/>
    </row>
    <row r="22" spans="1:133" s="35" customFormat="1" x14ac:dyDescent="0.65">
      <c r="A22" s="179"/>
      <c r="B22" s="179" t="s">
        <v>162</v>
      </c>
      <c r="C22" s="180">
        <f>SUM(C23:C25)</f>
        <v>121.83333333333334</v>
      </c>
      <c r="D22" s="180">
        <f t="shared" ref="D22:AI22" si="29">SUM(D23:D25)</f>
        <v>8.8333333333333339</v>
      </c>
      <c r="E22" s="180">
        <f t="shared" si="29"/>
        <v>9.6666666666666661</v>
      </c>
      <c r="F22" s="180">
        <f t="shared" si="29"/>
        <v>0</v>
      </c>
      <c r="G22" s="180">
        <f t="shared" si="29"/>
        <v>140.33333333333334</v>
      </c>
      <c r="H22" s="180">
        <f t="shared" si="29"/>
        <v>0</v>
      </c>
      <c r="I22" s="180">
        <f t="shared" si="29"/>
        <v>0</v>
      </c>
      <c r="J22" s="180">
        <f t="shared" si="29"/>
        <v>0</v>
      </c>
      <c r="K22" s="180">
        <f t="shared" si="29"/>
        <v>0</v>
      </c>
      <c r="L22" s="180">
        <f>SUM(L23:L25)</f>
        <v>0</v>
      </c>
      <c r="M22" s="181">
        <f t="shared" si="29"/>
        <v>117.16666666666667</v>
      </c>
      <c r="N22" s="181">
        <f t="shared" si="29"/>
        <v>20.166666666666668</v>
      </c>
      <c r="O22" s="181">
        <f t="shared" si="29"/>
        <v>3.5</v>
      </c>
      <c r="P22" s="181">
        <f t="shared" si="29"/>
        <v>0.16666666666666666</v>
      </c>
      <c r="Q22" s="181">
        <f t="shared" si="29"/>
        <v>141</v>
      </c>
      <c r="R22" s="181">
        <f t="shared" si="29"/>
        <v>2</v>
      </c>
      <c r="S22" s="181">
        <f t="shared" si="29"/>
        <v>0</v>
      </c>
      <c r="T22" s="181">
        <f t="shared" si="29"/>
        <v>0</v>
      </c>
      <c r="U22" s="181">
        <f t="shared" si="29"/>
        <v>0</v>
      </c>
      <c r="V22" s="180">
        <f t="shared" si="29"/>
        <v>2</v>
      </c>
      <c r="W22" s="180">
        <f t="shared" si="29"/>
        <v>3</v>
      </c>
      <c r="X22" s="180">
        <f t="shared" si="29"/>
        <v>0</v>
      </c>
      <c r="Y22" s="180">
        <f t="shared" si="29"/>
        <v>0</v>
      </c>
      <c r="Z22" s="180">
        <f t="shared" si="29"/>
        <v>0</v>
      </c>
      <c r="AA22" s="180">
        <f t="shared" si="29"/>
        <v>3</v>
      </c>
      <c r="AB22" s="180">
        <f t="shared" si="29"/>
        <v>4.1538461538461542</v>
      </c>
      <c r="AC22" s="180">
        <f t="shared" si="29"/>
        <v>0</v>
      </c>
      <c r="AD22" s="180">
        <f t="shared" si="29"/>
        <v>0</v>
      </c>
      <c r="AE22" s="180">
        <f t="shared" si="29"/>
        <v>0</v>
      </c>
      <c r="AF22" s="180">
        <f t="shared" si="29"/>
        <v>4.1538461538461542</v>
      </c>
      <c r="AG22" s="180">
        <f t="shared" si="29"/>
        <v>0</v>
      </c>
      <c r="AH22" s="180">
        <f t="shared" si="29"/>
        <v>0</v>
      </c>
      <c r="AI22" s="182">
        <f t="shared" si="29"/>
        <v>144.21794871794873</v>
      </c>
      <c r="AJ22" s="180">
        <f>SUM(AJ23:AJ25)</f>
        <v>0.58333333333333337</v>
      </c>
      <c r="AK22" s="180">
        <f t="shared" ref="AK22:CI22" si="30">SUM(AK23:AK25)</f>
        <v>0</v>
      </c>
      <c r="AL22" s="180">
        <f t="shared" si="30"/>
        <v>0</v>
      </c>
      <c r="AM22" s="180">
        <f t="shared" si="30"/>
        <v>0</v>
      </c>
      <c r="AN22" s="180">
        <f t="shared" si="30"/>
        <v>0.58333333333333337</v>
      </c>
      <c r="AO22" s="180">
        <f t="shared" si="30"/>
        <v>9.4444444444444446</v>
      </c>
      <c r="AP22" s="180">
        <f t="shared" si="30"/>
        <v>0</v>
      </c>
      <c r="AQ22" s="180">
        <f t="shared" si="30"/>
        <v>0</v>
      </c>
      <c r="AR22" s="180">
        <f t="shared" si="30"/>
        <v>0</v>
      </c>
      <c r="AS22" s="180">
        <f t="shared" si="30"/>
        <v>9.4444444444444446</v>
      </c>
      <c r="AT22" s="130">
        <f t="shared" si="30"/>
        <v>1.75</v>
      </c>
      <c r="AU22" s="180">
        <f t="shared" si="30"/>
        <v>0</v>
      </c>
      <c r="AV22" s="180">
        <f t="shared" si="30"/>
        <v>0</v>
      </c>
      <c r="AW22" s="180">
        <f t="shared" si="30"/>
        <v>0</v>
      </c>
      <c r="AX22" s="180">
        <f t="shared" si="30"/>
        <v>1.75</v>
      </c>
      <c r="AY22" s="180">
        <f t="shared" si="30"/>
        <v>12.888888888888889</v>
      </c>
      <c r="AZ22" s="180">
        <f t="shared" si="30"/>
        <v>0</v>
      </c>
      <c r="BA22" s="180">
        <f t="shared" si="30"/>
        <v>0</v>
      </c>
      <c r="BB22" s="180">
        <f t="shared" si="30"/>
        <v>0</v>
      </c>
      <c r="BC22" s="180">
        <f t="shared" si="30"/>
        <v>12.888888888888889</v>
      </c>
      <c r="BD22" s="180">
        <f t="shared" si="30"/>
        <v>0.25</v>
      </c>
      <c r="BE22" s="180">
        <f t="shared" si="30"/>
        <v>0</v>
      </c>
      <c r="BF22" s="180">
        <f t="shared" si="30"/>
        <v>0</v>
      </c>
      <c r="BG22" s="180">
        <f t="shared" si="30"/>
        <v>0</v>
      </c>
      <c r="BH22" s="180">
        <f t="shared" si="30"/>
        <v>0.25</v>
      </c>
      <c r="BI22" s="180">
        <f t="shared" si="30"/>
        <v>10.777777777777779</v>
      </c>
      <c r="BJ22" s="180">
        <f t="shared" si="30"/>
        <v>0</v>
      </c>
      <c r="BK22" s="180">
        <f t="shared" si="30"/>
        <v>0</v>
      </c>
      <c r="BL22" s="180">
        <f t="shared" si="30"/>
        <v>0</v>
      </c>
      <c r="BM22" s="180">
        <f t="shared" si="30"/>
        <v>10.777777777777779</v>
      </c>
      <c r="BN22" s="180">
        <f t="shared" si="30"/>
        <v>0</v>
      </c>
      <c r="BO22" s="180">
        <f t="shared" si="30"/>
        <v>0</v>
      </c>
      <c r="BP22" s="182">
        <f t="shared" si="30"/>
        <v>12.328703703703704</v>
      </c>
      <c r="BQ22" s="180">
        <f t="shared" si="30"/>
        <v>7.833333333333333</v>
      </c>
      <c r="BR22" s="180">
        <f t="shared" si="30"/>
        <v>0</v>
      </c>
      <c r="BS22" s="180">
        <f t="shared" si="30"/>
        <v>0</v>
      </c>
      <c r="BT22" s="180">
        <f t="shared" si="30"/>
        <v>0</v>
      </c>
      <c r="BU22" s="180">
        <f t="shared" si="30"/>
        <v>7.833333333333333</v>
      </c>
      <c r="BV22" s="180">
        <f t="shared" si="30"/>
        <v>10.833333333333334</v>
      </c>
      <c r="BW22" s="180">
        <f t="shared" si="30"/>
        <v>0</v>
      </c>
      <c r="BX22" s="180">
        <f t="shared" si="30"/>
        <v>0</v>
      </c>
      <c r="BY22" s="180">
        <f t="shared" si="30"/>
        <v>0</v>
      </c>
      <c r="BZ22" s="180">
        <f t="shared" si="30"/>
        <v>10.833333333333334</v>
      </c>
      <c r="CA22" s="180">
        <f t="shared" si="30"/>
        <v>2.3333333333333335</v>
      </c>
      <c r="CB22" s="180">
        <f t="shared" si="30"/>
        <v>0</v>
      </c>
      <c r="CC22" s="180">
        <f t="shared" si="30"/>
        <v>1</v>
      </c>
      <c r="CD22" s="180">
        <f t="shared" si="30"/>
        <v>0</v>
      </c>
      <c r="CE22" s="180">
        <f t="shared" si="30"/>
        <v>3.3333333333333335</v>
      </c>
      <c r="CF22" s="182">
        <f t="shared" si="30"/>
        <v>11</v>
      </c>
      <c r="CG22" s="180">
        <f t="shared" si="30"/>
        <v>154.45833333333334</v>
      </c>
      <c r="CH22" s="180">
        <f t="shared" si="30"/>
        <v>13.088319088319089</v>
      </c>
      <c r="CI22" s="180">
        <f t="shared" si="30"/>
        <v>167.54665242165242</v>
      </c>
      <c r="CJ22" s="51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</row>
    <row r="23" spans="1:133" x14ac:dyDescent="0.65">
      <c r="A23" s="189"/>
      <c r="B23" s="189" t="s">
        <v>212</v>
      </c>
      <c r="C23" s="185">
        <f>+[2]ตรี!$P$3196</f>
        <v>43.666666666666664</v>
      </c>
      <c r="D23" s="185"/>
      <c r="E23" s="185"/>
      <c r="F23" s="185"/>
      <c r="G23" s="185">
        <f t="shared" ref="G23:G25" si="31">SUM(C23:F23)</f>
        <v>43.666666666666664</v>
      </c>
      <c r="H23" s="185"/>
      <c r="I23" s="185"/>
      <c r="J23" s="185"/>
      <c r="K23" s="185"/>
      <c r="L23" s="185">
        <f t="shared" ref="L23:L25" si="32">SUM(H23:K23)</f>
        <v>0</v>
      </c>
      <c r="M23" s="186">
        <f>+[3]ตรี!$S$3485</f>
        <v>29.666666666666668</v>
      </c>
      <c r="N23" s="186"/>
      <c r="O23" s="186"/>
      <c r="P23" s="186"/>
      <c r="Q23" s="186">
        <f t="shared" ref="Q23:Q25" si="33">SUM(M23:P23)</f>
        <v>29.666666666666668</v>
      </c>
      <c r="R23" s="186"/>
      <c r="S23" s="186"/>
      <c r="T23" s="186"/>
      <c r="U23" s="186"/>
      <c r="V23" s="185">
        <f t="shared" ref="V23:V25" si="34">SUM(R23:U23)</f>
        <v>0</v>
      </c>
      <c r="W23" s="185"/>
      <c r="X23" s="185"/>
      <c r="Y23" s="185"/>
      <c r="Z23" s="185"/>
      <c r="AA23" s="185">
        <f t="shared" ref="AA23:AA25" si="35">SUM(W23:Z23)</f>
        <v>0</v>
      </c>
      <c r="AB23" s="185"/>
      <c r="AC23" s="185"/>
      <c r="AD23" s="185"/>
      <c r="AE23" s="185"/>
      <c r="AF23" s="185">
        <f t="shared" ref="AF23:AF25" si="36">SUM(AB23:AE23)</f>
        <v>0</v>
      </c>
      <c r="AG23" s="185"/>
      <c r="AH23" s="185"/>
      <c r="AI23" s="187">
        <f t="shared" ref="AI23:AI25" si="37">SUM(G23+Q23+AA23)/2+AG23+AH23+SUM(L23+V23+AF23)/3</f>
        <v>36.666666666666664</v>
      </c>
      <c r="AJ23" s="185"/>
      <c r="AK23" s="185"/>
      <c r="AL23" s="185"/>
      <c r="AM23" s="185"/>
      <c r="AN23" s="185">
        <f t="shared" ref="AN23:AN25" si="38">SUM(AJ23:AM23)</f>
        <v>0</v>
      </c>
      <c r="AO23" s="185"/>
      <c r="AP23" s="185"/>
      <c r="AQ23" s="185"/>
      <c r="AR23" s="185"/>
      <c r="AS23" s="185">
        <f t="shared" ref="AS23:AS25" si="39">SUM(AO23:AR23)</f>
        <v>0</v>
      </c>
      <c r="AT23" s="188"/>
      <c r="AU23" s="185"/>
      <c r="AV23" s="185"/>
      <c r="AW23" s="185"/>
      <c r="AX23" s="185">
        <f t="shared" ref="AX23:AX25" si="40">SUM(AT23:AW23)</f>
        <v>0</v>
      </c>
      <c r="AY23" s="185"/>
      <c r="AZ23" s="185"/>
      <c r="BA23" s="185"/>
      <c r="BB23" s="185"/>
      <c r="BC23" s="185">
        <f t="shared" ref="BC23:BC25" si="41">SUM(AY23:BB23)</f>
        <v>0</v>
      </c>
      <c r="BD23" s="185"/>
      <c r="BE23" s="185"/>
      <c r="BF23" s="185"/>
      <c r="BG23" s="185"/>
      <c r="BH23" s="185">
        <f t="shared" ref="BH23:BH25" si="42">SUM(BD23:BG23)</f>
        <v>0</v>
      </c>
      <c r="BI23" s="185"/>
      <c r="BJ23" s="185"/>
      <c r="BK23" s="185"/>
      <c r="BL23" s="185"/>
      <c r="BM23" s="185">
        <f t="shared" ref="BM23:BM25" si="43">SUM(BI23:BL23)</f>
        <v>0</v>
      </c>
      <c r="BN23" s="185"/>
      <c r="BO23" s="185"/>
      <c r="BP23" s="187">
        <f t="shared" ref="BP23:BP25" si="44">SUM(AN23+AX23+BH23)/2+BN23+BO23+SUM(AS23+BC23+BM23)/3</f>
        <v>0</v>
      </c>
      <c r="BQ23" s="185"/>
      <c r="BR23" s="185"/>
      <c r="BS23" s="185"/>
      <c r="BT23" s="185"/>
      <c r="BU23" s="185">
        <f t="shared" ref="BU23:BU25" si="45">SUM(BQ23:BT23)</f>
        <v>0</v>
      </c>
      <c r="BV23" s="185"/>
      <c r="BW23" s="185"/>
      <c r="BX23" s="185"/>
      <c r="BY23" s="185"/>
      <c r="BZ23" s="185">
        <f t="shared" ref="BZ23:BZ25" si="46">SUM(BV23:BY23)</f>
        <v>0</v>
      </c>
      <c r="CA23" s="185"/>
      <c r="CB23" s="185"/>
      <c r="CC23" s="185"/>
      <c r="CD23" s="185"/>
      <c r="CE23" s="185">
        <f t="shared" ref="CE23:CE25" si="47">SUM(CA23:CD23)</f>
        <v>0</v>
      </c>
      <c r="CF23" s="187">
        <f t="shared" ref="CF23:CF25" si="48">SUM(BU23+BZ23+CE23)/2</f>
        <v>0</v>
      </c>
      <c r="CG23" s="185">
        <f t="shared" ref="CG23:CG25" si="49">SUM(G23+Q23+AA23+AN23+AX23+BH23+BU23+BZ23+CE23)/2+AG23+AH23+BN23+BO23</f>
        <v>36.666666666666664</v>
      </c>
      <c r="CH23" s="185">
        <f t="shared" ref="CH23:CH25" si="50">SUM(L23+V23+AF23+AS23+BC23+BM23)/3</f>
        <v>0</v>
      </c>
      <c r="CI23" s="185">
        <f t="shared" ref="CI23:CI25" si="51">CG23+CH23</f>
        <v>36.666666666666664</v>
      </c>
      <c r="CJ23" s="51"/>
    </row>
    <row r="24" spans="1:133" x14ac:dyDescent="0.65">
      <c r="A24" s="189"/>
      <c r="B24" s="189" t="s">
        <v>163</v>
      </c>
      <c r="C24" s="185"/>
      <c r="D24" s="185"/>
      <c r="E24" s="185"/>
      <c r="F24" s="185"/>
      <c r="G24" s="185">
        <f t="shared" si="31"/>
        <v>0</v>
      </c>
      <c r="H24" s="185"/>
      <c r="I24" s="185"/>
      <c r="J24" s="185"/>
      <c r="K24" s="185"/>
      <c r="L24" s="185">
        <f t="shared" si="32"/>
        <v>0</v>
      </c>
      <c r="M24" s="186"/>
      <c r="N24" s="186"/>
      <c r="O24" s="186"/>
      <c r="P24" s="186"/>
      <c r="Q24" s="186">
        <f t="shared" si="33"/>
        <v>0</v>
      </c>
      <c r="R24" s="186"/>
      <c r="S24" s="186"/>
      <c r="T24" s="186"/>
      <c r="U24" s="186"/>
      <c r="V24" s="185">
        <f t="shared" si="34"/>
        <v>0</v>
      </c>
      <c r="W24" s="185"/>
      <c r="X24" s="185"/>
      <c r="Y24" s="185"/>
      <c r="Z24" s="185"/>
      <c r="AA24" s="185">
        <f t="shared" si="35"/>
        <v>0</v>
      </c>
      <c r="AB24" s="185"/>
      <c r="AC24" s="185"/>
      <c r="AD24" s="185"/>
      <c r="AE24" s="185"/>
      <c r="AF24" s="185">
        <f t="shared" si="36"/>
        <v>0</v>
      </c>
      <c r="AG24" s="185"/>
      <c r="AH24" s="185"/>
      <c r="AI24" s="187">
        <f t="shared" si="37"/>
        <v>0</v>
      </c>
      <c r="AJ24" s="185"/>
      <c r="AK24" s="185"/>
      <c r="AL24" s="185"/>
      <c r="AM24" s="185"/>
      <c r="AN24" s="185">
        <f t="shared" si="38"/>
        <v>0</v>
      </c>
      <c r="AO24" s="185"/>
      <c r="AP24" s="185"/>
      <c r="AQ24" s="185"/>
      <c r="AR24" s="185"/>
      <c r="AS24" s="185">
        <f t="shared" si="39"/>
        <v>0</v>
      </c>
      <c r="AT24" s="188"/>
      <c r="AU24" s="185"/>
      <c r="AV24" s="185"/>
      <c r="AW24" s="185"/>
      <c r="AX24" s="185">
        <f t="shared" si="40"/>
        <v>0</v>
      </c>
      <c r="AY24" s="185"/>
      <c r="AZ24" s="185"/>
      <c r="BA24" s="185"/>
      <c r="BB24" s="185"/>
      <c r="BC24" s="185">
        <f t="shared" si="41"/>
        <v>0</v>
      </c>
      <c r="BD24" s="185"/>
      <c r="BE24" s="185"/>
      <c r="BF24" s="185"/>
      <c r="BG24" s="185"/>
      <c r="BH24" s="185">
        <f t="shared" si="42"/>
        <v>0</v>
      </c>
      <c r="BI24" s="185"/>
      <c r="BJ24" s="185"/>
      <c r="BK24" s="185"/>
      <c r="BL24" s="185"/>
      <c r="BM24" s="185">
        <f t="shared" si="43"/>
        <v>0</v>
      </c>
      <c r="BN24" s="185"/>
      <c r="BO24" s="185"/>
      <c r="BP24" s="187">
        <f t="shared" si="44"/>
        <v>0</v>
      </c>
      <c r="BQ24" s="185"/>
      <c r="BR24" s="185"/>
      <c r="BS24" s="185"/>
      <c r="BT24" s="185"/>
      <c r="BU24" s="185">
        <f t="shared" si="45"/>
        <v>0</v>
      </c>
      <c r="BV24" s="185"/>
      <c r="BW24" s="185"/>
      <c r="BX24" s="185"/>
      <c r="BY24" s="185"/>
      <c r="BZ24" s="185">
        <f t="shared" si="46"/>
        <v>0</v>
      </c>
      <c r="CA24" s="185"/>
      <c r="CB24" s="185"/>
      <c r="CC24" s="185"/>
      <c r="CD24" s="185"/>
      <c r="CE24" s="185">
        <f t="shared" si="47"/>
        <v>0</v>
      </c>
      <c r="CF24" s="187">
        <f t="shared" si="48"/>
        <v>0</v>
      </c>
      <c r="CG24" s="185">
        <f t="shared" si="49"/>
        <v>0</v>
      </c>
      <c r="CH24" s="185">
        <f t="shared" si="50"/>
        <v>0</v>
      </c>
      <c r="CI24" s="185">
        <f t="shared" si="51"/>
        <v>0</v>
      </c>
      <c r="CJ24" s="51"/>
    </row>
    <row r="25" spans="1:133" x14ac:dyDescent="0.65">
      <c r="A25" s="189"/>
      <c r="B25" s="189" t="s">
        <v>164</v>
      </c>
      <c r="C25" s="185">
        <f>+[2]ตรี!$P$3177</f>
        <v>78.166666666666671</v>
      </c>
      <c r="D25" s="185">
        <f>+[2]ตรี!$Q$3191</f>
        <v>8.8333333333333339</v>
      </c>
      <c r="E25" s="185">
        <f>+[2]ตรี!$R$3194</f>
        <v>9.6666666666666661</v>
      </c>
      <c r="F25" s="185"/>
      <c r="G25" s="185">
        <f t="shared" si="31"/>
        <v>96.666666666666671</v>
      </c>
      <c r="H25" s="185"/>
      <c r="I25" s="185"/>
      <c r="J25" s="185"/>
      <c r="K25" s="185"/>
      <c r="L25" s="185">
        <f t="shared" si="32"/>
        <v>0</v>
      </c>
      <c r="M25" s="186">
        <f>+[3]ตรี!$S$3463</f>
        <v>87.5</v>
      </c>
      <c r="N25" s="186">
        <f>+[3]ตรี!$T$3479</f>
        <v>20.166666666666668</v>
      </c>
      <c r="O25" s="186">
        <f>+[3]ตรี!$U$3483</f>
        <v>3.5</v>
      </c>
      <c r="P25" s="186">
        <f>+[3]ตรี!$V$3484</f>
        <v>0.16666666666666666</v>
      </c>
      <c r="Q25" s="186">
        <f t="shared" si="33"/>
        <v>111.33333333333334</v>
      </c>
      <c r="R25" s="186">
        <f>+[3]ตรี!$W$3477</f>
        <v>2</v>
      </c>
      <c r="S25" s="186"/>
      <c r="T25" s="186"/>
      <c r="U25" s="186"/>
      <c r="V25" s="185">
        <f t="shared" si="34"/>
        <v>2</v>
      </c>
      <c r="W25" s="185">
        <f>+[4]ตรี!$Q$426</f>
        <v>3</v>
      </c>
      <c r="X25" s="185"/>
      <c r="Y25" s="185"/>
      <c r="Z25" s="185"/>
      <c r="AA25" s="185">
        <f t="shared" si="35"/>
        <v>3</v>
      </c>
      <c r="AB25" s="185">
        <f>+[4]ตรี!$U$427</f>
        <v>4.1538461538461542</v>
      </c>
      <c r="AC25" s="185"/>
      <c r="AD25" s="185"/>
      <c r="AE25" s="185"/>
      <c r="AF25" s="185">
        <f t="shared" si="36"/>
        <v>4.1538461538461542</v>
      </c>
      <c r="AG25" s="185"/>
      <c r="AH25" s="185"/>
      <c r="AI25" s="187">
        <f t="shared" si="37"/>
        <v>107.55128205128206</v>
      </c>
      <c r="AJ25" s="185">
        <f>+[2]โท!$Q$520</f>
        <v>0.58333333333333337</v>
      </c>
      <c r="AK25" s="185"/>
      <c r="AL25" s="185"/>
      <c r="AM25" s="185"/>
      <c r="AN25" s="185">
        <f t="shared" si="38"/>
        <v>0.58333333333333337</v>
      </c>
      <c r="AO25" s="185">
        <f>+[2]โท!$U$523</f>
        <v>9.4444444444444446</v>
      </c>
      <c r="AP25" s="185"/>
      <c r="AQ25" s="185"/>
      <c r="AR25" s="185"/>
      <c r="AS25" s="185">
        <f t="shared" si="39"/>
        <v>9.4444444444444446</v>
      </c>
      <c r="AT25" s="188">
        <f>+[3]โท!$S$543</f>
        <v>1.75</v>
      </c>
      <c r="AU25" s="186"/>
      <c r="AV25" s="186"/>
      <c r="AW25" s="186"/>
      <c r="AX25" s="185">
        <f t="shared" si="40"/>
        <v>1.75</v>
      </c>
      <c r="AY25" s="188">
        <f>+[3]โท!$W$549</f>
        <v>12.888888888888889</v>
      </c>
      <c r="AZ25" s="186"/>
      <c r="BA25" s="186"/>
      <c r="BB25" s="186"/>
      <c r="BC25" s="185">
        <f t="shared" si="41"/>
        <v>12.888888888888889</v>
      </c>
      <c r="BD25" s="185">
        <f>+[4]โท!$T$101</f>
        <v>0.25</v>
      </c>
      <c r="BE25" s="185"/>
      <c r="BF25" s="185"/>
      <c r="BG25" s="185"/>
      <c r="BH25" s="185">
        <f t="shared" si="42"/>
        <v>0.25</v>
      </c>
      <c r="BI25" s="188">
        <f>+[4]โท!$X$102</f>
        <v>10.777777777777779</v>
      </c>
      <c r="BJ25" s="186"/>
      <c r="BK25" s="186"/>
      <c r="BL25" s="186"/>
      <c r="BM25" s="185">
        <f t="shared" si="43"/>
        <v>10.777777777777779</v>
      </c>
      <c r="BN25" s="185"/>
      <c r="BO25" s="185"/>
      <c r="BP25" s="187">
        <f t="shared" si="44"/>
        <v>12.328703703703704</v>
      </c>
      <c r="BQ25" s="185">
        <f>+[2]เอก!$P$316</f>
        <v>7.833333333333333</v>
      </c>
      <c r="BR25" s="185"/>
      <c r="BS25" s="185"/>
      <c r="BT25" s="185"/>
      <c r="BU25" s="185">
        <f t="shared" si="45"/>
        <v>7.833333333333333</v>
      </c>
      <c r="BV25" s="185">
        <f>+[3]เอก!$W$331</f>
        <v>10.833333333333334</v>
      </c>
      <c r="BW25" s="185"/>
      <c r="BX25" s="185"/>
      <c r="BY25" s="185"/>
      <c r="BZ25" s="185">
        <f t="shared" si="46"/>
        <v>10.833333333333334</v>
      </c>
      <c r="CA25" s="185">
        <f>+[4]เอก!$R$6</f>
        <v>2.3333333333333335</v>
      </c>
      <c r="CB25" s="185"/>
      <c r="CC25" s="185">
        <f>+[4]เอก!$T$5</f>
        <v>1</v>
      </c>
      <c r="CD25" s="185"/>
      <c r="CE25" s="185">
        <f t="shared" si="47"/>
        <v>3.3333333333333335</v>
      </c>
      <c r="CF25" s="187">
        <f t="shared" si="48"/>
        <v>11</v>
      </c>
      <c r="CG25" s="185">
        <f t="shared" si="49"/>
        <v>117.79166666666669</v>
      </c>
      <c r="CH25" s="185">
        <f t="shared" si="50"/>
        <v>13.088319088319089</v>
      </c>
      <c r="CI25" s="185">
        <f t="shared" si="51"/>
        <v>130.87998575498577</v>
      </c>
      <c r="CJ25" s="51"/>
    </row>
    <row r="26" spans="1:133" s="35" customFormat="1" x14ac:dyDescent="0.65">
      <c r="A26" s="179"/>
      <c r="B26" s="179" t="s">
        <v>213</v>
      </c>
      <c r="C26" s="180">
        <f>SUM(C27:C28)</f>
        <v>66.166666666666671</v>
      </c>
      <c r="D26" s="180">
        <f t="shared" ref="D26:AI26" si="52">SUM(D27:D28)</f>
        <v>0</v>
      </c>
      <c r="E26" s="180">
        <f t="shared" si="52"/>
        <v>0</v>
      </c>
      <c r="F26" s="180">
        <f t="shared" si="52"/>
        <v>0</v>
      </c>
      <c r="G26" s="180">
        <f t="shared" si="52"/>
        <v>66.166666666666671</v>
      </c>
      <c r="H26" s="180">
        <f t="shared" si="52"/>
        <v>0</v>
      </c>
      <c r="I26" s="180">
        <f t="shared" si="52"/>
        <v>0</v>
      </c>
      <c r="J26" s="180">
        <f t="shared" si="52"/>
        <v>0</v>
      </c>
      <c r="K26" s="180">
        <f t="shared" si="52"/>
        <v>0</v>
      </c>
      <c r="L26" s="180">
        <f t="shared" si="52"/>
        <v>0</v>
      </c>
      <c r="M26" s="181">
        <f t="shared" si="52"/>
        <v>80.666666666666671</v>
      </c>
      <c r="N26" s="181">
        <f t="shared" si="52"/>
        <v>0</v>
      </c>
      <c r="O26" s="181">
        <f t="shared" si="52"/>
        <v>1.3333333333333333</v>
      </c>
      <c r="P26" s="181">
        <f t="shared" si="52"/>
        <v>4.833333333333333</v>
      </c>
      <c r="Q26" s="181">
        <f t="shared" si="52"/>
        <v>86.833333333333329</v>
      </c>
      <c r="R26" s="181">
        <f t="shared" si="52"/>
        <v>0</v>
      </c>
      <c r="S26" s="181">
        <f t="shared" si="52"/>
        <v>0</v>
      </c>
      <c r="T26" s="181">
        <f t="shared" si="52"/>
        <v>0</v>
      </c>
      <c r="U26" s="181">
        <f t="shared" si="52"/>
        <v>0</v>
      </c>
      <c r="V26" s="180">
        <f t="shared" si="52"/>
        <v>0</v>
      </c>
      <c r="W26" s="180">
        <f t="shared" si="52"/>
        <v>0</v>
      </c>
      <c r="X26" s="180">
        <f t="shared" si="52"/>
        <v>0</v>
      </c>
      <c r="Y26" s="180">
        <f t="shared" si="52"/>
        <v>0</v>
      </c>
      <c r="Z26" s="180">
        <f t="shared" si="52"/>
        <v>0</v>
      </c>
      <c r="AA26" s="180">
        <f t="shared" si="52"/>
        <v>0</v>
      </c>
      <c r="AB26" s="180">
        <f t="shared" si="52"/>
        <v>0</v>
      </c>
      <c r="AC26" s="180">
        <f t="shared" si="52"/>
        <v>0</v>
      </c>
      <c r="AD26" s="180">
        <f t="shared" si="52"/>
        <v>0</v>
      </c>
      <c r="AE26" s="180">
        <f t="shared" si="52"/>
        <v>0</v>
      </c>
      <c r="AF26" s="180">
        <f t="shared" si="52"/>
        <v>0</v>
      </c>
      <c r="AG26" s="180">
        <f t="shared" si="52"/>
        <v>0</v>
      </c>
      <c r="AH26" s="180">
        <f t="shared" si="52"/>
        <v>0</v>
      </c>
      <c r="AI26" s="182">
        <f t="shared" si="52"/>
        <v>76.5</v>
      </c>
      <c r="AJ26" s="180">
        <f>SUM(AJ27:AJ28)</f>
        <v>3.25</v>
      </c>
      <c r="AK26" s="180">
        <f t="shared" ref="AK26:CI26" si="53">SUM(AK27:AK28)</f>
        <v>0</v>
      </c>
      <c r="AL26" s="180">
        <f t="shared" si="53"/>
        <v>0</v>
      </c>
      <c r="AM26" s="180">
        <f t="shared" si="53"/>
        <v>0</v>
      </c>
      <c r="AN26" s="180">
        <f t="shared" si="53"/>
        <v>3.25</v>
      </c>
      <c r="AO26" s="180">
        <f t="shared" si="53"/>
        <v>0</v>
      </c>
      <c r="AP26" s="180">
        <f t="shared" si="53"/>
        <v>0</v>
      </c>
      <c r="AQ26" s="180">
        <f t="shared" si="53"/>
        <v>0</v>
      </c>
      <c r="AR26" s="180">
        <f t="shared" si="53"/>
        <v>0</v>
      </c>
      <c r="AS26" s="180">
        <f t="shared" si="53"/>
        <v>0</v>
      </c>
      <c r="AT26" s="130">
        <f t="shared" si="53"/>
        <v>3.25</v>
      </c>
      <c r="AU26" s="180">
        <f t="shared" si="53"/>
        <v>0</v>
      </c>
      <c r="AV26" s="180">
        <f t="shared" si="53"/>
        <v>0</v>
      </c>
      <c r="AW26" s="180">
        <f t="shared" si="53"/>
        <v>0</v>
      </c>
      <c r="AX26" s="180">
        <f t="shared" si="53"/>
        <v>3.25</v>
      </c>
      <c r="AY26" s="180">
        <f t="shared" si="53"/>
        <v>0</v>
      </c>
      <c r="AZ26" s="180">
        <f t="shared" si="53"/>
        <v>0</v>
      </c>
      <c r="BA26" s="180">
        <f t="shared" si="53"/>
        <v>0</v>
      </c>
      <c r="BB26" s="180">
        <f t="shared" si="53"/>
        <v>0</v>
      </c>
      <c r="BC26" s="180">
        <f t="shared" si="53"/>
        <v>0</v>
      </c>
      <c r="BD26" s="180">
        <f t="shared" si="53"/>
        <v>0</v>
      </c>
      <c r="BE26" s="180">
        <f t="shared" si="53"/>
        <v>0</v>
      </c>
      <c r="BF26" s="180">
        <f t="shared" si="53"/>
        <v>0</v>
      </c>
      <c r="BG26" s="180">
        <f t="shared" si="53"/>
        <v>0</v>
      </c>
      <c r="BH26" s="180">
        <f t="shared" si="53"/>
        <v>0</v>
      </c>
      <c r="BI26" s="180">
        <f t="shared" si="53"/>
        <v>0</v>
      </c>
      <c r="BJ26" s="180">
        <f t="shared" si="53"/>
        <v>0</v>
      </c>
      <c r="BK26" s="180">
        <f t="shared" si="53"/>
        <v>0</v>
      </c>
      <c r="BL26" s="180">
        <f t="shared" si="53"/>
        <v>0</v>
      </c>
      <c r="BM26" s="180">
        <f t="shared" si="53"/>
        <v>0</v>
      </c>
      <c r="BN26" s="180">
        <f t="shared" si="53"/>
        <v>0</v>
      </c>
      <c r="BO26" s="180">
        <f t="shared" si="53"/>
        <v>0</v>
      </c>
      <c r="BP26" s="182">
        <f t="shared" si="53"/>
        <v>3.25</v>
      </c>
      <c r="BQ26" s="180">
        <f t="shared" si="53"/>
        <v>7.416666666666667</v>
      </c>
      <c r="BR26" s="180">
        <f t="shared" si="53"/>
        <v>0</v>
      </c>
      <c r="BS26" s="180">
        <f t="shared" si="53"/>
        <v>0</v>
      </c>
      <c r="BT26" s="180">
        <f t="shared" si="53"/>
        <v>0</v>
      </c>
      <c r="BU26" s="180">
        <f t="shared" si="53"/>
        <v>7.416666666666667</v>
      </c>
      <c r="BV26" s="180">
        <f t="shared" si="53"/>
        <v>9</v>
      </c>
      <c r="BW26" s="180">
        <f t="shared" si="53"/>
        <v>0</v>
      </c>
      <c r="BX26" s="180">
        <f t="shared" si="53"/>
        <v>0</v>
      </c>
      <c r="BY26" s="180">
        <f t="shared" si="53"/>
        <v>0</v>
      </c>
      <c r="BZ26" s="180">
        <f t="shared" si="53"/>
        <v>9</v>
      </c>
      <c r="CA26" s="180"/>
      <c r="CB26" s="180">
        <f t="shared" si="53"/>
        <v>0</v>
      </c>
      <c r="CC26" s="180">
        <f t="shared" si="53"/>
        <v>0</v>
      </c>
      <c r="CD26" s="180">
        <f t="shared" si="53"/>
        <v>0</v>
      </c>
      <c r="CE26" s="180">
        <f t="shared" si="53"/>
        <v>0</v>
      </c>
      <c r="CF26" s="182">
        <f t="shared" si="53"/>
        <v>8.2083333333333339</v>
      </c>
      <c r="CG26" s="180">
        <f t="shared" si="53"/>
        <v>87.958333333333329</v>
      </c>
      <c r="CH26" s="180">
        <f t="shared" si="53"/>
        <v>0</v>
      </c>
      <c r="CI26" s="180">
        <f t="shared" si="53"/>
        <v>87.958333333333329</v>
      </c>
      <c r="CJ26" s="51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</row>
    <row r="27" spans="1:133" x14ac:dyDescent="0.65">
      <c r="A27" s="189"/>
      <c r="B27" s="189" t="s">
        <v>166</v>
      </c>
      <c r="C27" s="185">
        <f>+[2]ตรี!$P$3317</f>
        <v>66.166666666666671</v>
      </c>
      <c r="D27" s="185"/>
      <c r="E27" s="185"/>
      <c r="F27" s="185"/>
      <c r="G27" s="185">
        <f t="shared" ref="G27:G28" si="54">SUM(C27:F27)</f>
        <v>66.166666666666671</v>
      </c>
      <c r="H27" s="185"/>
      <c r="I27" s="185"/>
      <c r="J27" s="185"/>
      <c r="K27" s="185"/>
      <c r="L27" s="185">
        <f t="shared" ref="L27:L28" si="55">SUM(H27:K27)</f>
        <v>0</v>
      </c>
      <c r="M27" s="186">
        <f>+[3]ตรี!$S$3587</f>
        <v>80.666666666666671</v>
      </c>
      <c r="N27" s="186"/>
      <c r="O27" s="186">
        <f>+[3]ตรี!$U$3607</f>
        <v>1.3333333333333333</v>
      </c>
      <c r="P27" s="186">
        <f>+[3]ตรี!$V$3608</f>
        <v>4.833333333333333</v>
      </c>
      <c r="Q27" s="186">
        <f t="shared" ref="Q27:Q28" si="56">SUM(M27:P27)</f>
        <v>86.833333333333329</v>
      </c>
      <c r="R27" s="186"/>
      <c r="S27" s="186"/>
      <c r="T27" s="186"/>
      <c r="U27" s="186"/>
      <c r="V27" s="185">
        <f t="shared" ref="V27:V28" si="57">SUM(R27:U27)</f>
        <v>0</v>
      </c>
      <c r="W27" s="185"/>
      <c r="X27" s="185"/>
      <c r="Y27" s="185"/>
      <c r="Z27" s="185"/>
      <c r="AA27" s="185">
        <f t="shared" ref="AA27:AA28" si="58">SUM(W27:Z27)</f>
        <v>0</v>
      </c>
      <c r="AB27" s="185"/>
      <c r="AC27" s="185"/>
      <c r="AD27" s="185"/>
      <c r="AE27" s="185"/>
      <c r="AF27" s="185">
        <f t="shared" ref="AF27:AF28" si="59">SUM(AB27:AE27)</f>
        <v>0</v>
      </c>
      <c r="AG27" s="185"/>
      <c r="AH27" s="185"/>
      <c r="AI27" s="187">
        <f t="shared" ref="AI27:AI28" si="60">SUM(G27+Q27+AA27)/2+AG27+AH27+SUM(L27+V27+AF27)/3</f>
        <v>76.5</v>
      </c>
      <c r="AJ27" s="185"/>
      <c r="AK27" s="185"/>
      <c r="AL27" s="185"/>
      <c r="AM27" s="185"/>
      <c r="AN27" s="185">
        <f t="shared" ref="AN27:AN28" si="61">SUM(AJ27:AM27)</f>
        <v>0</v>
      </c>
      <c r="AO27" s="185"/>
      <c r="AP27" s="185"/>
      <c r="AQ27" s="185"/>
      <c r="AR27" s="185"/>
      <c r="AS27" s="185">
        <f t="shared" ref="AS27:AS28" si="62">SUM(AO27:AR27)</f>
        <v>0</v>
      </c>
      <c r="AT27" s="188"/>
      <c r="AU27" s="185"/>
      <c r="AV27" s="185"/>
      <c r="AW27" s="185"/>
      <c r="AX27" s="185">
        <f t="shared" ref="AX27:AX28" si="63">SUM(AT27:AW27)</f>
        <v>0</v>
      </c>
      <c r="AY27" s="185"/>
      <c r="AZ27" s="185"/>
      <c r="BA27" s="185"/>
      <c r="BB27" s="185"/>
      <c r="BC27" s="185">
        <f t="shared" ref="BC27:BC28" si="64">SUM(AY27:BB27)</f>
        <v>0</v>
      </c>
      <c r="BD27" s="185"/>
      <c r="BE27" s="185"/>
      <c r="BF27" s="185"/>
      <c r="BG27" s="185"/>
      <c r="BH27" s="185">
        <f t="shared" ref="BH27:BH28" si="65">SUM(BD27:BG27)</f>
        <v>0</v>
      </c>
      <c r="BI27" s="185"/>
      <c r="BJ27" s="185"/>
      <c r="BK27" s="185"/>
      <c r="BL27" s="185"/>
      <c r="BM27" s="185">
        <f t="shared" ref="BM27:BM28" si="66">SUM(BI27:BL27)</f>
        <v>0</v>
      </c>
      <c r="BN27" s="185"/>
      <c r="BO27" s="185"/>
      <c r="BP27" s="187">
        <f t="shared" ref="BP27:BP28" si="67">SUM(AN27+AX27+BH27)/2+BN27+BO27+SUM(AS27+BC27+BM27)/3</f>
        <v>0</v>
      </c>
      <c r="BQ27" s="185"/>
      <c r="BR27" s="185"/>
      <c r="BS27" s="185"/>
      <c r="BT27" s="185"/>
      <c r="BU27" s="185">
        <f t="shared" ref="BU27:BU28" si="68">SUM(BQ27:BT27)</f>
        <v>0</v>
      </c>
      <c r="BV27" s="185"/>
      <c r="BW27" s="185"/>
      <c r="BX27" s="185"/>
      <c r="BY27" s="185"/>
      <c r="BZ27" s="185">
        <f t="shared" ref="BZ27:BZ28" si="69">SUM(BV27:BY27)</f>
        <v>0</v>
      </c>
      <c r="CA27" s="185"/>
      <c r="CB27" s="185"/>
      <c r="CC27" s="185"/>
      <c r="CD27" s="185"/>
      <c r="CE27" s="185">
        <f t="shared" ref="CE27:CE28" si="70">SUM(CA27:CD27)</f>
        <v>0</v>
      </c>
      <c r="CF27" s="187">
        <f t="shared" ref="CF27:CF28" si="71">SUM(BU27+BZ27+CE27)/2</f>
        <v>0</v>
      </c>
      <c r="CG27" s="185">
        <f t="shared" ref="CG27:CG28" si="72">SUM(G27+Q27+AA27+AN27+AX27+BH27+BU27+BZ27+CE27)/2+AG27+AH27+BN27+BO27</f>
        <v>76.5</v>
      </c>
      <c r="CH27" s="185">
        <f t="shared" ref="CH27:CH28" si="73">SUM(L27+V27+AF27+AS27+BC27+BM27)/3</f>
        <v>0</v>
      </c>
      <c r="CI27" s="185">
        <f t="shared" ref="CI27:CI28" si="74">CG27+CH27</f>
        <v>76.5</v>
      </c>
      <c r="CJ27" s="51"/>
    </row>
    <row r="28" spans="1:133" x14ac:dyDescent="0.65">
      <c r="A28" s="189"/>
      <c r="B28" s="189" t="s">
        <v>214</v>
      </c>
      <c r="C28" s="185"/>
      <c r="D28" s="185"/>
      <c r="E28" s="185"/>
      <c r="F28" s="185"/>
      <c r="G28" s="185">
        <f t="shared" si="54"/>
        <v>0</v>
      </c>
      <c r="H28" s="185"/>
      <c r="I28" s="185"/>
      <c r="J28" s="185"/>
      <c r="K28" s="185"/>
      <c r="L28" s="185">
        <f t="shared" si="55"/>
        <v>0</v>
      </c>
      <c r="M28" s="186"/>
      <c r="N28" s="186"/>
      <c r="O28" s="186"/>
      <c r="P28" s="186"/>
      <c r="Q28" s="186">
        <f t="shared" si="56"/>
        <v>0</v>
      </c>
      <c r="R28" s="186"/>
      <c r="S28" s="186"/>
      <c r="T28" s="186"/>
      <c r="U28" s="186"/>
      <c r="V28" s="185">
        <f t="shared" si="57"/>
        <v>0</v>
      </c>
      <c r="W28" s="185"/>
      <c r="X28" s="185"/>
      <c r="Y28" s="185"/>
      <c r="Z28" s="185"/>
      <c r="AA28" s="185">
        <f t="shared" si="58"/>
        <v>0</v>
      </c>
      <c r="AB28" s="185"/>
      <c r="AC28" s="185"/>
      <c r="AD28" s="185"/>
      <c r="AE28" s="185"/>
      <c r="AF28" s="185">
        <f t="shared" si="59"/>
        <v>0</v>
      </c>
      <c r="AG28" s="185"/>
      <c r="AH28" s="185"/>
      <c r="AI28" s="187">
        <f t="shared" si="60"/>
        <v>0</v>
      </c>
      <c r="AJ28" s="185">
        <f>+[2]โท!$Q$610</f>
        <v>3.25</v>
      </c>
      <c r="AK28" s="185"/>
      <c r="AL28" s="185"/>
      <c r="AM28" s="185"/>
      <c r="AN28" s="185">
        <f t="shared" si="61"/>
        <v>3.25</v>
      </c>
      <c r="AO28" s="185"/>
      <c r="AP28" s="185"/>
      <c r="AQ28" s="185"/>
      <c r="AR28" s="185"/>
      <c r="AS28" s="185">
        <f t="shared" si="62"/>
        <v>0</v>
      </c>
      <c r="AT28" s="188">
        <f>+[3]โท!$S$629</f>
        <v>3.25</v>
      </c>
      <c r="AU28" s="186"/>
      <c r="AV28" s="186"/>
      <c r="AW28" s="186"/>
      <c r="AX28" s="185">
        <f t="shared" si="63"/>
        <v>3.25</v>
      </c>
      <c r="AY28" s="185"/>
      <c r="AZ28" s="185"/>
      <c r="BA28" s="185"/>
      <c r="BB28" s="185"/>
      <c r="BC28" s="185">
        <f t="shared" si="64"/>
        <v>0</v>
      </c>
      <c r="BD28" s="185"/>
      <c r="BE28" s="185"/>
      <c r="BF28" s="185"/>
      <c r="BG28" s="185"/>
      <c r="BH28" s="185">
        <f t="shared" si="65"/>
        <v>0</v>
      </c>
      <c r="BI28" s="185"/>
      <c r="BJ28" s="185"/>
      <c r="BK28" s="185"/>
      <c r="BL28" s="185"/>
      <c r="BM28" s="185">
        <f t="shared" si="66"/>
        <v>0</v>
      </c>
      <c r="BN28" s="185"/>
      <c r="BO28" s="185"/>
      <c r="BP28" s="187">
        <f t="shared" si="67"/>
        <v>3.25</v>
      </c>
      <c r="BQ28" s="185">
        <f>+[2]เอก!$P$379</f>
        <v>7.416666666666667</v>
      </c>
      <c r="BR28" s="185"/>
      <c r="BS28" s="185"/>
      <c r="BT28" s="185"/>
      <c r="BU28" s="185">
        <f t="shared" si="68"/>
        <v>7.416666666666667</v>
      </c>
      <c r="BV28" s="185">
        <f>+[3]เอก!$W$268</f>
        <v>9</v>
      </c>
      <c r="BW28" s="185"/>
      <c r="BX28" s="185"/>
      <c r="BY28" s="185"/>
      <c r="BZ28" s="185">
        <f t="shared" si="69"/>
        <v>9</v>
      </c>
      <c r="CA28" s="185"/>
      <c r="CB28" s="185"/>
      <c r="CC28" s="185"/>
      <c r="CD28" s="185"/>
      <c r="CE28" s="185">
        <f t="shared" si="70"/>
        <v>0</v>
      </c>
      <c r="CF28" s="187">
        <f t="shared" si="71"/>
        <v>8.2083333333333339</v>
      </c>
      <c r="CG28" s="185">
        <f t="shared" si="72"/>
        <v>11.458333333333334</v>
      </c>
      <c r="CH28" s="185">
        <f t="shared" si="73"/>
        <v>0</v>
      </c>
      <c r="CI28" s="185">
        <f t="shared" si="74"/>
        <v>11.458333333333334</v>
      </c>
      <c r="CJ28" s="51"/>
    </row>
    <row r="29" spans="1:133" s="35" customFormat="1" x14ac:dyDescent="0.65">
      <c r="A29" s="179"/>
      <c r="B29" s="179" t="s">
        <v>165</v>
      </c>
      <c r="C29" s="180">
        <f>SUM(C30:C31)</f>
        <v>0</v>
      </c>
      <c r="D29" s="180">
        <f t="shared" ref="D29:AI29" si="75">SUM(D30:D31)</f>
        <v>0</v>
      </c>
      <c r="E29" s="180">
        <f t="shared" si="75"/>
        <v>9.1666666666666661</v>
      </c>
      <c r="F29" s="180">
        <f t="shared" si="75"/>
        <v>43.166666666666664</v>
      </c>
      <c r="G29" s="180">
        <f t="shared" si="75"/>
        <v>52.333333333333329</v>
      </c>
      <c r="H29" s="180">
        <f t="shared" si="75"/>
        <v>0</v>
      </c>
      <c r="I29" s="180">
        <f t="shared" si="75"/>
        <v>0</v>
      </c>
      <c r="J29" s="180"/>
      <c r="K29" s="180">
        <f t="shared" si="75"/>
        <v>0</v>
      </c>
      <c r="L29" s="180">
        <f t="shared" si="75"/>
        <v>0</v>
      </c>
      <c r="M29" s="181">
        <f t="shared" si="75"/>
        <v>0</v>
      </c>
      <c r="N29" s="181">
        <f t="shared" si="75"/>
        <v>0</v>
      </c>
      <c r="O29" s="181">
        <f t="shared" si="75"/>
        <v>12.166666666666666</v>
      </c>
      <c r="P29" s="181">
        <f t="shared" si="75"/>
        <v>32.5</v>
      </c>
      <c r="Q29" s="181">
        <f t="shared" si="75"/>
        <v>44.666666666666664</v>
      </c>
      <c r="R29" s="181">
        <f t="shared" si="75"/>
        <v>0</v>
      </c>
      <c r="S29" s="181">
        <f t="shared" si="75"/>
        <v>0</v>
      </c>
      <c r="T29" s="181">
        <f t="shared" si="75"/>
        <v>0</v>
      </c>
      <c r="U29" s="181">
        <f t="shared" si="75"/>
        <v>0</v>
      </c>
      <c r="V29" s="180">
        <f t="shared" si="75"/>
        <v>0</v>
      </c>
      <c r="W29" s="180">
        <f t="shared" si="75"/>
        <v>0</v>
      </c>
      <c r="X29" s="180">
        <f t="shared" si="75"/>
        <v>0</v>
      </c>
      <c r="Y29" s="180">
        <f t="shared" si="75"/>
        <v>0</v>
      </c>
      <c r="Z29" s="180">
        <f t="shared" si="75"/>
        <v>0</v>
      </c>
      <c r="AA29" s="180">
        <f t="shared" si="75"/>
        <v>0</v>
      </c>
      <c r="AB29" s="180">
        <f t="shared" si="75"/>
        <v>0</v>
      </c>
      <c r="AC29" s="180">
        <f t="shared" si="75"/>
        <v>0</v>
      </c>
      <c r="AD29" s="180">
        <f t="shared" si="75"/>
        <v>0</v>
      </c>
      <c r="AE29" s="180">
        <f t="shared" si="75"/>
        <v>0</v>
      </c>
      <c r="AF29" s="180">
        <f t="shared" si="75"/>
        <v>0</v>
      </c>
      <c r="AG29" s="180">
        <f t="shared" si="75"/>
        <v>0</v>
      </c>
      <c r="AH29" s="180">
        <f t="shared" si="75"/>
        <v>0</v>
      </c>
      <c r="AI29" s="182">
        <f t="shared" si="75"/>
        <v>48.5</v>
      </c>
      <c r="AJ29" s="180">
        <f>SUM(AJ30:AJ31)</f>
        <v>1.3333333333333333</v>
      </c>
      <c r="AK29" s="180">
        <f t="shared" ref="AK29:CI29" si="76">SUM(AK30:AK31)</f>
        <v>0</v>
      </c>
      <c r="AL29" s="180">
        <f t="shared" si="76"/>
        <v>0</v>
      </c>
      <c r="AM29" s="180">
        <f t="shared" si="76"/>
        <v>0</v>
      </c>
      <c r="AN29" s="180">
        <f t="shared" si="76"/>
        <v>1.3333333333333333</v>
      </c>
      <c r="AO29" s="180">
        <f t="shared" si="76"/>
        <v>52.333333333333336</v>
      </c>
      <c r="AP29" s="180">
        <f t="shared" si="76"/>
        <v>0</v>
      </c>
      <c r="AQ29" s="180">
        <f t="shared" si="76"/>
        <v>0</v>
      </c>
      <c r="AR29" s="180">
        <f t="shared" si="76"/>
        <v>0</v>
      </c>
      <c r="AS29" s="180">
        <f t="shared" si="76"/>
        <v>52.333333333333336</v>
      </c>
      <c r="AT29" s="130">
        <f t="shared" si="76"/>
        <v>2.8333333333333335</v>
      </c>
      <c r="AU29" s="180">
        <f t="shared" si="76"/>
        <v>0</v>
      </c>
      <c r="AV29" s="180">
        <f t="shared" si="76"/>
        <v>0</v>
      </c>
      <c r="AW29" s="180">
        <f t="shared" si="76"/>
        <v>0</v>
      </c>
      <c r="AX29" s="180">
        <f t="shared" si="76"/>
        <v>2.8333333333333335</v>
      </c>
      <c r="AY29" s="180">
        <f t="shared" si="76"/>
        <v>54.111111111111114</v>
      </c>
      <c r="AZ29" s="180">
        <f t="shared" si="76"/>
        <v>0</v>
      </c>
      <c r="BA29" s="180">
        <f t="shared" si="76"/>
        <v>0</v>
      </c>
      <c r="BB29" s="180">
        <f t="shared" si="76"/>
        <v>0</v>
      </c>
      <c r="BC29" s="180">
        <f t="shared" si="76"/>
        <v>54.111111111111114</v>
      </c>
      <c r="BD29" s="180">
        <f t="shared" si="76"/>
        <v>0</v>
      </c>
      <c r="BE29" s="180">
        <f t="shared" si="76"/>
        <v>0</v>
      </c>
      <c r="BF29" s="180">
        <f t="shared" si="76"/>
        <v>0</v>
      </c>
      <c r="BG29" s="180">
        <f t="shared" si="76"/>
        <v>0</v>
      </c>
      <c r="BH29" s="180">
        <f t="shared" si="76"/>
        <v>0</v>
      </c>
      <c r="BI29" s="180">
        <f t="shared" si="76"/>
        <v>0</v>
      </c>
      <c r="BJ29" s="180">
        <f t="shared" si="76"/>
        <v>0</v>
      </c>
      <c r="BK29" s="180">
        <f t="shared" si="76"/>
        <v>0</v>
      </c>
      <c r="BL29" s="180">
        <f t="shared" si="76"/>
        <v>0</v>
      </c>
      <c r="BM29" s="180">
        <f t="shared" si="76"/>
        <v>0</v>
      </c>
      <c r="BN29" s="180">
        <f t="shared" si="76"/>
        <v>0</v>
      </c>
      <c r="BO29" s="180">
        <f t="shared" si="76"/>
        <v>0</v>
      </c>
      <c r="BP29" s="182">
        <f t="shared" si="76"/>
        <v>37.564814814814817</v>
      </c>
      <c r="BQ29" s="180">
        <f t="shared" si="76"/>
        <v>29.416666666666664</v>
      </c>
      <c r="BR29" s="180">
        <f t="shared" si="76"/>
        <v>0</v>
      </c>
      <c r="BS29" s="180">
        <f t="shared" si="76"/>
        <v>0</v>
      </c>
      <c r="BT29" s="180">
        <f t="shared" si="76"/>
        <v>0</v>
      </c>
      <c r="BU29" s="180">
        <f t="shared" si="76"/>
        <v>29.416666666666664</v>
      </c>
      <c r="BV29" s="180">
        <f t="shared" si="76"/>
        <v>39.833333333333336</v>
      </c>
      <c r="BW29" s="180">
        <f t="shared" si="76"/>
        <v>0</v>
      </c>
      <c r="BX29" s="180">
        <f t="shared" si="76"/>
        <v>0</v>
      </c>
      <c r="BY29" s="180">
        <f t="shared" si="76"/>
        <v>0</v>
      </c>
      <c r="BZ29" s="180">
        <f t="shared" si="76"/>
        <v>39.833333333333336</v>
      </c>
      <c r="CA29" s="180">
        <f t="shared" si="76"/>
        <v>0</v>
      </c>
      <c r="CB29" s="180">
        <f t="shared" si="76"/>
        <v>0</v>
      </c>
      <c r="CC29" s="180">
        <f t="shared" si="76"/>
        <v>0</v>
      </c>
      <c r="CD29" s="180">
        <f t="shared" si="76"/>
        <v>0</v>
      </c>
      <c r="CE29" s="180">
        <f t="shared" si="76"/>
        <v>0</v>
      </c>
      <c r="CF29" s="182">
        <f t="shared" si="76"/>
        <v>34.625</v>
      </c>
      <c r="CG29" s="180">
        <f t="shared" si="76"/>
        <v>85.208333333333329</v>
      </c>
      <c r="CH29" s="180">
        <f t="shared" si="76"/>
        <v>35.481481481481488</v>
      </c>
      <c r="CI29" s="180">
        <f t="shared" si="76"/>
        <v>120.68981481481481</v>
      </c>
      <c r="CJ29" s="51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</row>
    <row r="30" spans="1:133" x14ac:dyDescent="0.65">
      <c r="A30" s="189"/>
      <c r="B30" s="189" t="s">
        <v>168</v>
      </c>
      <c r="C30" s="185"/>
      <c r="D30" s="185"/>
      <c r="E30" s="185"/>
      <c r="F30" s="185"/>
      <c r="G30" s="185">
        <f t="shared" ref="G30:G31" si="77">SUM(C30:F30)</f>
        <v>0</v>
      </c>
      <c r="H30" s="185"/>
      <c r="I30" s="185"/>
      <c r="J30" s="185"/>
      <c r="K30" s="185"/>
      <c r="L30" s="185">
        <f t="shared" ref="L30:L31" si="78">SUM(H30:K30)</f>
        <v>0</v>
      </c>
      <c r="M30" s="186"/>
      <c r="N30" s="186"/>
      <c r="O30" s="186"/>
      <c r="P30" s="186"/>
      <c r="Q30" s="186">
        <f t="shared" ref="Q30:Q31" si="79">SUM(M30:P30)</f>
        <v>0</v>
      </c>
      <c r="R30" s="186"/>
      <c r="S30" s="186"/>
      <c r="T30" s="186"/>
      <c r="U30" s="186"/>
      <c r="V30" s="185">
        <f t="shared" ref="V30:V31" si="80">SUM(R30:U30)</f>
        <v>0</v>
      </c>
      <c r="W30" s="185"/>
      <c r="X30" s="185"/>
      <c r="Y30" s="185"/>
      <c r="Z30" s="185"/>
      <c r="AA30" s="185">
        <f t="shared" ref="AA30:AA31" si="81">SUM(W30:Z30)</f>
        <v>0</v>
      </c>
      <c r="AB30" s="185"/>
      <c r="AC30" s="185"/>
      <c r="AD30" s="185"/>
      <c r="AE30" s="185"/>
      <c r="AF30" s="185">
        <f t="shared" ref="AF30:AF31" si="82">SUM(AB30:AE30)</f>
        <v>0</v>
      </c>
      <c r="AG30" s="185"/>
      <c r="AH30" s="185"/>
      <c r="AI30" s="187">
        <f t="shared" ref="AI30:AI31" si="83">SUM(G30+Q30+AA30)/2+AG30+AH30+SUM(L30+V30+AF30)/3</f>
        <v>0</v>
      </c>
      <c r="AJ30" s="185">
        <f>+[2]โท!$Q$605</f>
        <v>1.0833333333333333</v>
      </c>
      <c r="AK30" s="185"/>
      <c r="AL30" s="185"/>
      <c r="AM30" s="185"/>
      <c r="AN30" s="185">
        <f t="shared" ref="AN30:AN31" si="84">SUM(AJ30:AM30)</f>
        <v>1.0833333333333333</v>
      </c>
      <c r="AO30" s="185">
        <f>+[2]โท!$U$616</f>
        <v>1</v>
      </c>
      <c r="AP30" s="185"/>
      <c r="AQ30" s="185"/>
      <c r="AR30" s="185"/>
      <c r="AS30" s="185">
        <f t="shared" ref="AS30:AS31" si="85">SUM(AO30:AR30)</f>
        <v>1</v>
      </c>
      <c r="AT30" s="188">
        <f>+[3]โท!$S$619</f>
        <v>2.3333333333333335</v>
      </c>
      <c r="AU30" s="186"/>
      <c r="AV30" s="186"/>
      <c r="AW30" s="186"/>
      <c r="AX30" s="185">
        <f t="shared" ref="AX30:AX31" si="86">SUM(AT30:AW30)</f>
        <v>2.3333333333333335</v>
      </c>
      <c r="AY30" s="185">
        <f>+[3]โท!$W$626</f>
        <v>0.77777777777777779</v>
      </c>
      <c r="AZ30" s="185"/>
      <c r="BA30" s="185"/>
      <c r="BB30" s="185"/>
      <c r="BC30" s="185">
        <f t="shared" ref="BC30:BC31" si="87">SUM(AY30:BB30)</f>
        <v>0.77777777777777779</v>
      </c>
      <c r="BD30" s="185"/>
      <c r="BE30" s="185"/>
      <c r="BF30" s="185"/>
      <c r="BG30" s="185"/>
      <c r="BH30" s="185">
        <f t="shared" ref="BH30:BH31" si="88">SUM(BD30:BG30)</f>
        <v>0</v>
      </c>
      <c r="BI30" s="185"/>
      <c r="BJ30" s="185"/>
      <c r="BK30" s="185"/>
      <c r="BL30" s="185"/>
      <c r="BM30" s="185">
        <f t="shared" ref="BM30:BM31" si="89">SUM(BI30:BL30)</f>
        <v>0</v>
      </c>
      <c r="BN30" s="185"/>
      <c r="BO30" s="185"/>
      <c r="BP30" s="187">
        <f t="shared" ref="BP30:BP31" si="90">SUM(AN30+AX30+BH30)/2+BN30+BO30+SUM(AS30+BC30+BM30)/3</f>
        <v>2.300925925925926</v>
      </c>
      <c r="BQ30" s="185">
        <f>+[2]เอก!$P$372</f>
        <v>5.333333333333333</v>
      </c>
      <c r="BR30" s="185"/>
      <c r="BS30" s="185"/>
      <c r="BT30" s="185"/>
      <c r="BU30" s="185">
        <f t="shared" ref="BU30:BU31" si="91">SUM(BQ30:BT30)</f>
        <v>5.333333333333333</v>
      </c>
      <c r="BV30" s="185">
        <f>+[3]เอก!$W$288</f>
        <v>8.5833333333333339</v>
      </c>
      <c r="BW30" s="185"/>
      <c r="BX30" s="185"/>
      <c r="BY30" s="185"/>
      <c r="BZ30" s="185">
        <f t="shared" ref="BZ30:BZ31" si="92">SUM(BV30:BY30)</f>
        <v>8.5833333333333339</v>
      </c>
      <c r="CA30" s="185"/>
      <c r="CB30" s="185"/>
      <c r="CC30" s="185"/>
      <c r="CD30" s="185"/>
      <c r="CE30" s="185">
        <f t="shared" ref="CE30:CE31" si="93">SUM(CA30:CD30)</f>
        <v>0</v>
      </c>
      <c r="CF30" s="187">
        <f t="shared" ref="CF30:CF31" si="94">SUM(BU30+BZ30+CE30)/2</f>
        <v>6.9583333333333339</v>
      </c>
      <c r="CG30" s="185">
        <f t="shared" ref="CG30:CG31" si="95">SUM(G30+Q30+AA30+AN30+AX30+BH30+BU30+BZ30+CE30)/2+AG30+AH30+BN30+BO30</f>
        <v>8.6666666666666679</v>
      </c>
      <c r="CH30" s="185">
        <f t="shared" ref="CH30:CH31" si="96">SUM(L30+V30+AF30+AS30+BC30+BM30)/3</f>
        <v>0.59259259259259256</v>
      </c>
      <c r="CI30" s="185">
        <f t="shared" ref="CI30:CI31" si="97">CG30+CH30</f>
        <v>9.2592592592592595</v>
      </c>
      <c r="CJ30" s="51"/>
    </row>
    <row r="31" spans="1:133" x14ac:dyDescent="0.65">
      <c r="A31" s="189"/>
      <c r="B31" s="189" t="s">
        <v>167</v>
      </c>
      <c r="C31" s="185"/>
      <c r="D31" s="185"/>
      <c r="E31" s="185">
        <f>+[2]ตรี!$R$3288</f>
        <v>9.1666666666666661</v>
      </c>
      <c r="F31" s="185">
        <f>+[2]ตรี!$S$3291</f>
        <v>43.166666666666664</v>
      </c>
      <c r="G31" s="185">
        <f t="shared" si="77"/>
        <v>52.333333333333329</v>
      </c>
      <c r="H31" s="185"/>
      <c r="I31" s="185"/>
      <c r="J31" s="185"/>
      <c r="K31" s="185"/>
      <c r="L31" s="185">
        <f t="shared" si="78"/>
        <v>0</v>
      </c>
      <c r="M31" s="186"/>
      <c r="N31" s="186"/>
      <c r="O31" s="186">
        <f>+[3]ตรี!$U$3569</f>
        <v>12.166666666666666</v>
      </c>
      <c r="P31" s="186">
        <f>+[3]ตรี!$V$3573</f>
        <v>32.5</v>
      </c>
      <c r="Q31" s="186">
        <f t="shared" si="79"/>
        <v>44.666666666666664</v>
      </c>
      <c r="R31" s="186"/>
      <c r="S31" s="186"/>
      <c r="T31" s="186"/>
      <c r="U31" s="186"/>
      <c r="V31" s="185">
        <f t="shared" si="80"/>
        <v>0</v>
      </c>
      <c r="W31" s="185"/>
      <c r="X31" s="185"/>
      <c r="Y31" s="185"/>
      <c r="Z31" s="185"/>
      <c r="AA31" s="185">
        <f t="shared" si="81"/>
        <v>0</v>
      </c>
      <c r="AB31" s="185"/>
      <c r="AC31" s="185"/>
      <c r="AD31" s="185"/>
      <c r="AE31" s="185"/>
      <c r="AF31" s="185">
        <f t="shared" si="82"/>
        <v>0</v>
      </c>
      <c r="AG31" s="185"/>
      <c r="AH31" s="185"/>
      <c r="AI31" s="187">
        <f t="shared" si="83"/>
        <v>48.5</v>
      </c>
      <c r="AJ31" s="185">
        <f>+[2]โท!$Q$609</f>
        <v>0.25</v>
      </c>
      <c r="AK31" s="185"/>
      <c r="AL31" s="185"/>
      <c r="AM31" s="185"/>
      <c r="AN31" s="185">
        <f t="shared" si="84"/>
        <v>0.25</v>
      </c>
      <c r="AO31" s="185">
        <f>+[2]โท!$U$617</f>
        <v>51.333333333333336</v>
      </c>
      <c r="AP31" s="185"/>
      <c r="AQ31" s="185"/>
      <c r="AR31" s="185"/>
      <c r="AS31" s="185">
        <f t="shared" si="85"/>
        <v>51.333333333333336</v>
      </c>
      <c r="AT31" s="188">
        <f>+[3]โท!$S$636</f>
        <v>0.5</v>
      </c>
      <c r="AU31" s="186"/>
      <c r="AV31" s="186"/>
      <c r="AW31" s="186"/>
      <c r="AX31" s="185">
        <f t="shared" si="86"/>
        <v>0.5</v>
      </c>
      <c r="AY31" s="188">
        <f>+[3]โท!$W$637</f>
        <v>53.333333333333336</v>
      </c>
      <c r="AZ31" s="186"/>
      <c r="BA31" s="186"/>
      <c r="BB31" s="186"/>
      <c r="BC31" s="185">
        <f t="shared" si="87"/>
        <v>53.333333333333336</v>
      </c>
      <c r="BD31" s="185"/>
      <c r="BE31" s="185"/>
      <c r="BF31" s="185"/>
      <c r="BG31" s="185"/>
      <c r="BH31" s="185">
        <f t="shared" si="88"/>
        <v>0</v>
      </c>
      <c r="BI31" s="185"/>
      <c r="BJ31" s="185"/>
      <c r="BK31" s="185"/>
      <c r="BL31" s="185"/>
      <c r="BM31" s="185">
        <f t="shared" si="89"/>
        <v>0</v>
      </c>
      <c r="BN31" s="185"/>
      <c r="BO31" s="185"/>
      <c r="BP31" s="187">
        <f t="shared" si="90"/>
        <v>35.263888888888893</v>
      </c>
      <c r="BQ31" s="185">
        <f>+[2]เอก!$P$363</f>
        <v>24.083333333333332</v>
      </c>
      <c r="BR31" s="185"/>
      <c r="BS31" s="185"/>
      <c r="BT31" s="185"/>
      <c r="BU31" s="185">
        <f t="shared" si="91"/>
        <v>24.083333333333332</v>
      </c>
      <c r="BV31" s="185">
        <f>+[3]เอก!$W$276</f>
        <v>31.25</v>
      </c>
      <c r="BW31" s="185"/>
      <c r="BX31" s="185"/>
      <c r="BY31" s="185"/>
      <c r="BZ31" s="185">
        <f t="shared" si="92"/>
        <v>31.25</v>
      </c>
      <c r="CA31" s="185"/>
      <c r="CB31" s="185"/>
      <c r="CC31" s="185"/>
      <c r="CD31" s="185"/>
      <c r="CE31" s="185">
        <f t="shared" si="93"/>
        <v>0</v>
      </c>
      <c r="CF31" s="187">
        <f t="shared" si="94"/>
        <v>27.666666666666664</v>
      </c>
      <c r="CG31" s="185">
        <f t="shared" si="95"/>
        <v>76.541666666666657</v>
      </c>
      <c r="CH31" s="185">
        <f t="shared" si="96"/>
        <v>34.888888888888893</v>
      </c>
      <c r="CI31" s="185">
        <f t="shared" si="97"/>
        <v>111.43055555555554</v>
      </c>
      <c r="CJ31" s="51"/>
    </row>
  </sheetData>
  <mergeCells count="84">
    <mergeCell ref="BQ3:CF3"/>
    <mergeCell ref="CG3:CI6"/>
    <mergeCell ref="C4:L4"/>
    <mergeCell ref="M4:V4"/>
    <mergeCell ref="W4:AF4"/>
    <mergeCell ref="AG4:AH5"/>
    <mergeCell ref="AJ5:AM5"/>
    <mergeCell ref="AN5:AN7"/>
    <mergeCell ref="AO5:AR5"/>
    <mergeCell ref="AS5:AS7"/>
    <mergeCell ref="A3:A7"/>
    <mergeCell ref="B3:B7"/>
    <mergeCell ref="C3:AI3"/>
    <mergeCell ref="AJ3:BP3"/>
    <mergeCell ref="BQ4:BU4"/>
    <mergeCell ref="BV4:BZ4"/>
    <mergeCell ref="CA4:CE4"/>
    <mergeCell ref="CF4:CF7"/>
    <mergeCell ref="C5:F5"/>
    <mergeCell ref="G5:G7"/>
    <mergeCell ref="H5:K5"/>
    <mergeCell ref="L5:L7"/>
    <mergeCell ref="M5:P5"/>
    <mergeCell ref="Q5:Q7"/>
    <mergeCell ref="AI4:AI7"/>
    <mergeCell ref="AJ4:AS4"/>
    <mergeCell ref="AT4:BC4"/>
    <mergeCell ref="BD4:BM4"/>
    <mergeCell ref="BN4:BO5"/>
    <mergeCell ref="BP4:BP7"/>
    <mergeCell ref="AF5:AF7"/>
    <mergeCell ref="W6:Y6"/>
    <mergeCell ref="Z6:Z7"/>
    <mergeCell ref="AB6:AD6"/>
    <mergeCell ref="AE6:AE7"/>
    <mergeCell ref="R5:U5"/>
    <mergeCell ref="V5:V7"/>
    <mergeCell ref="W5:Z5"/>
    <mergeCell ref="AA5:AA7"/>
    <mergeCell ref="AB5:AE5"/>
    <mergeCell ref="AT5:AW5"/>
    <mergeCell ref="AX5:AX7"/>
    <mergeCell ref="AY5:BB5"/>
    <mergeCell ref="BC5:BC7"/>
    <mergeCell ref="BD5:BG5"/>
    <mergeCell ref="AT6:AV6"/>
    <mergeCell ref="AW6:AW7"/>
    <mergeCell ref="AY6:BA6"/>
    <mergeCell ref="BB6:BB7"/>
    <mergeCell ref="AR6:AR7"/>
    <mergeCell ref="CA5:CD5"/>
    <mergeCell ref="CE5:CE7"/>
    <mergeCell ref="C6:E6"/>
    <mergeCell ref="F6:F7"/>
    <mergeCell ref="H6:J6"/>
    <mergeCell ref="K6:K7"/>
    <mergeCell ref="M6:O6"/>
    <mergeCell ref="P6:P7"/>
    <mergeCell ref="R6:T6"/>
    <mergeCell ref="U6:U7"/>
    <mergeCell ref="BI5:BL5"/>
    <mergeCell ref="BM5:BM7"/>
    <mergeCell ref="BQ5:BT5"/>
    <mergeCell ref="BU5:BU7"/>
    <mergeCell ref="BV5:BY5"/>
    <mergeCell ref="AG6:AG7"/>
    <mergeCell ref="AH6:AH7"/>
    <mergeCell ref="AJ6:AL6"/>
    <mergeCell ref="AM6:AM7"/>
    <mergeCell ref="AO6:AQ6"/>
    <mergeCell ref="CA6:CC6"/>
    <mergeCell ref="CD6:CD7"/>
    <mergeCell ref="BD6:BF6"/>
    <mergeCell ref="BG6:BG7"/>
    <mergeCell ref="BI6:BK6"/>
    <mergeCell ref="BL6:BL7"/>
    <mergeCell ref="BN6:BN7"/>
    <mergeCell ref="BO6:BO7"/>
    <mergeCell ref="BZ5:BZ7"/>
    <mergeCell ref="BQ6:BS6"/>
    <mergeCell ref="BT6:BT7"/>
    <mergeCell ref="BV6:BX6"/>
    <mergeCell ref="BY6:BY7"/>
    <mergeCell ref="BH5:BH7"/>
  </mergeCells>
  <printOptions horizontalCentered="1"/>
  <pageMargins left="0.7" right="0.7" top="0.75" bottom="0.75" header="0.3" footer="0.3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1"/>
  <sheetViews>
    <sheetView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A5" sqref="A5:G9"/>
    </sheetView>
  </sheetViews>
  <sheetFormatPr defaultColWidth="9" defaultRowHeight="13.8" x14ac:dyDescent="0.25"/>
  <cols>
    <col min="1" max="1" width="17.09765625" style="11" customWidth="1"/>
    <col min="2" max="2" width="45.19921875" style="11" bestFit="1" customWidth="1"/>
    <col min="3" max="7" width="15.19921875" style="11" customWidth="1"/>
    <col min="8" max="16384" width="9" style="11"/>
  </cols>
  <sheetData>
    <row r="1" spans="1:7" ht="20.25" customHeight="1" x14ac:dyDescent="0.25"/>
    <row r="2" spans="1:7" ht="25.5" customHeight="1" x14ac:dyDescent="0.25">
      <c r="A2" s="98" t="s">
        <v>246</v>
      </c>
    </row>
    <row r="3" spans="1:7" ht="22.2" x14ac:dyDescent="0.35">
      <c r="A3" s="93"/>
    </row>
    <row r="4" spans="1:7" ht="22.2" x14ac:dyDescent="0.35">
      <c r="A4" s="93"/>
      <c r="D4" s="97" t="s">
        <v>238</v>
      </c>
    </row>
    <row r="5" spans="1:7" ht="14.25" customHeight="1" x14ac:dyDescent="0.25">
      <c r="A5" s="407" t="s">
        <v>0</v>
      </c>
      <c r="B5" s="407" t="s">
        <v>1</v>
      </c>
      <c r="C5" s="404" t="s">
        <v>236</v>
      </c>
      <c r="D5" s="405" t="s">
        <v>2</v>
      </c>
      <c r="E5" s="401" t="s">
        <v>3</v>
      </c>
      <c r="F5" s="406" t="s">
        <v>237</v>
      </c>
      <c r="G5" s="401" t="s">
        <v>4</v>
      </c>
    </row>
    <row r="6" spans="1:7" ht="14.25" customHeight="1" x14ac:dyDescent="0.25">
      <c r="A6" s="408"/>
      <c r="B6" s="408"/>
      <c r="C6" s="404"/>
      <c r="D6" s="405"/>
      <c r="E6" s="401"/>
      <c r="F6" s="406"/>
      <c r="G6" s="401"/>
    </row>
    <row r="7" spans="1:7" x14ac:dyDescent="0.25">
      <c r="A7" s="408"/>
      <c r="B7" s="408"/>
      <c r="C7" s="404"/>
      <c r="D7" s="405"/>
      <c r="E7" s="401"/>
      <c r="F7" s="406"/>
      <c r="G7" s="401"/>
    </row>
    <row r="8" spans="1:7" ht="32.25" customHeight="1" x14ac:dyDescent="0.25">
      <c r="A8" s="408"/>
      <c r="B8" s="408"/>
      <c r="C8" s="404"/>
      <c r="D8" s="405"/>
      <c r="E8" s="401"/>
      <c r="F8" s="406"/>
      <c r="G8" s="401"/>
    </row>
    <row r="9" spans="1:7" x14ac:dyDescent="0.25">
      <c r="A9" s="409"/>
      <c r="B9" s="409"/>
      <c r="C9" s="404"/>
      <c r="D9" s="405"/>
      <c r="E9" s="401"/>
      <c r="F9" s="406"/>
      <c r="G9" s="401"/>
    </row>
    <row r="10" spans="1:7" s="34" customFormat="1" ht="21.6" x14ac:dyDescent="0.65">
      <c r="A10" s="410" t="s">
        <v>13</v>
      </c>
      <c r="B10" s="411"/>
      <c r="C10" s="99">
        <f>C11+C24+C42+C59+C67+C69+C71</f>
        <v>0</v>
      </c>
      <c r="D10" s="99" t="e">
        <f t="shared" ref="D10:G10" si="0">D11+D24+D42+D59+D67+D69+D71</f>
        <v>#REF!</v>
      </c>
      <c r="E10" s="99" t="e">
        <f t="shared" si="0"/>
        <v>#REF!</v>
      </c>
      <c r="F10" s="99" t="e">
        <f t="shared" si="0"/>
        <v>#REF!</v>
      </c>
      <c r="G10" s="99" t="e">
        <f t="shared" si="0"/>
        <v>#REF!</v>
      </c>
    </row>
    <row r="11" spans="1:7" s="34" customFormat="1" ht="21.6" x14ac:dyDescent="0.65">
      <c r="A11" s="19" t="s">
        <v>14</v>
      </c>
      <c r="B11" s="19"/>
      <c r="C11" s="100">
        <f>C12+C17+C22</f>
        <v>0</v>
      </c>
      <c r="D11" s="100" t="e">
        <f t="shared" ref="D11:G11" si="1">D12+D17+D22</f>
        <v>#REF!</v>
      </c>
      <c r="E11" s="100" t="e">
        <f t="shared" si="1"/>
        <v>#REF!</v>
      </c>
      <c r="F11" s="100">
        <f t="shared" si="1"/>
        <v>0</v>
      </c>
      <c r="G11" s="100" t="e">
        <f t="shared" si="1"/>
        <v>#REF!</v>
      </c>
    </row>
    <row r="12" spans="1:7" s="34" customFormat="1" ht="21.6" x14ac:dyDescent="0.65">
      <c r="A12" s="6"/>
      <c r="B12" s="6" t="s">
        <v>15</v>
      </c>
      <c r="C12" s="100">
        <f>SUM(C13:C16)</f>
        <v>0</v>
      </c>
      <c r="D12" s="100" t="e">
        <f t="shared" ref="D12:G12" si="2">SUM(D13:D16)</f>
        <v>#REF!</v>
      </c>
      <c r="E12" s="100" t="e">
        <f t="shared" si="2"/>
        <v>#REF!</v>
      </c>
      <c r="F12" s="100">
        <f t="shared" si="2"/>
        <v>0</v>
      </c>
      <c r="G12" s="100" t="e">
        <f t="shared" si="2"/>
        <v>#REF!</v>
      </c>
    </row>
    <row r="13" spans="1:7" ht="21.6" x14ac:dyDescent="0.65">
      <c r="A13" s="5"/>
      <c r="B13" s="5" t="s">
        <v>16</v>
      </c>
      <c r="C13" s="101">
        <v>0</v>
      </c>
      <c r="D13" s="101" t="e">
        <f>#REF!</f>
        <v>#REF!</v>
      </c>
      <c r="E13" s="101" t="e">
        <f>#REF!</f>
        <v>#REF!</v>
      </c>
      <c r="F13" s="101">
        <v>0</v>
      </c>
      <c r="G13" s="101" t="e">
        <f>#REF!</f>
        <v>#REF!</v>
      </c>
    </row>
    <row r="14" spans="1:7" ht="21.6" x14ac:dyDescent="0.65">
      <c r="A14" s="5"/>
      <c r="B14" s="5" t="s">
        <v>17</v>
      </c>
      <c r="C14" s="101">
        <v>0</v>
      </c>
      <c r="D14" s="101" t="e">
        <f>#REF!</f>
        <v>#REF!</v>
      </c>
      <c r="E14" s="101" t="e">
        <f>#REF!</f>
        <v>#REF!</v>
      </c>
      <c r="F14" s="101">
        <v>0</v>
      </c>
      <c r="G14" s="101" t="e">
        <f>#REF!</f>
        <v>#REF!</v>
      </c>
    </row>
    <row r="15" spans="1:7" ht="21.6" x14ac:dyDescent="0.65">
      <c r="A15" s="5"/>
      <c r="B15" s="5" t="s">
        <v>18</v>
      </c>
      <c r="C15" s="101">
        <v>0</v>
      </c>
      <c r="D15" s="101" t="e">
        <f>#REF!</f>
        <v>#REF!</v>
      </c>
      <c r="E15" s="101" t="e">
        <f>#REF!</f>
        <v>#REF!</v>
      </c>
      <c r="F15" s="101">
        <v>0</v>
      </c>
      <c r="G15" s="101" t="e">
        <f>#REF!</f>
        <v>#REF!</v>
      </c>
    </row>
    <row r="16" spans="1:7" ht="21.6" x14ac:dyDescent="0.65">
      <c r="A16" s="5"/>
      <c r="B16" s="5" t="s">
        <v>19</v>
      </c>
      <c r="C16" s="101">
        <v>0</v>
      </c>
      <c r="D16" s="101" t="e">
        <f>#REF!</f>
        <v>#REF!</v>
      </c>
      <c r="E16" s="101" t="e">
        <f>#REF!</f>
        <v>#REF!</v>
      </c>
      <c r="F16" s="101">
        <v>0</v>
      </c>
      <c r="G16" s="101" t="e">
        <f>#REF!</f>
        <v>#REF!</v>
      </c>
    </row>
    <row r="17" spans="1:7" s="34" customFormat="1" ht="21.6" x14ac:dyDescent="0.65">
      <c r="A17" s="6"/>
      <c r="B17" s="6" t="s">
        <v>20</v>
      </c>
      <c r="C17" s="100">
        <f>SUM(C18:C21)</f>
        <v>0</v>
      </c>
      <c r="D17" s="100" t="e">
        <f t="shared" ref="D17:G17" si="3">SUM(D18:D21)</f>
        <v>#REF!</v>
      </c>
      <c r="E17" s="100" t="e">
        <f t="shared" si="3"/>
        <v>#REF!</v>
      </c>
      <c r="F17" s="100">
        <f t="shared" si="3"/>
        <v>0</v>
      </c>
      <c r="G17" s="100" t="e">
        <f t="shared" si="3"/>
        <v>#REF!</v>
      </c>
    </row>
    <row r="18" spans="1:7" ht="21.6" x14ac:dyDescent="0.65">
      <c r="A18" s="5"/>
      <c r="B18" s="5" t="s">
        <v>22</v>
      </c>
      <c r="C18" s="101">
        <v>0</v>
      </c>
      <c r="D18" s="101" t="e">
        <f>#REF!</f>
        <v>#REF!</v>
      </c>
      <c r="E18" s="101" t="e">
        <f>#REF!</f>
        <v>#REF!</v>
      </c>
      <c r="F18" s="101">
        <v>0</v>
      </c>
      <c r="G18" s="101" t="e">
        <f>#REF!</f>
        <v>#REF!</v>
      </c>
    </row>
    <row r="19" spans="1:7" ht="21.6" x14ac:dyDescent="0.65">
      <c r="A19" s="5"/>
      <c r="B19" s="5" t="s">
        <v>23</v>
      </c>
      <c r="C19" s="101">
        <v>0</v>
      </c>
      <c r="D19" s="101" t="e">
        <f>#REF!</f>
        <v>#REF!</v>
      </c>
      <c r="E19" s="101" t="e">
        <f>#REF!</f>
        <v>#REF!</v>
      </c>
      <c r="F19" s="101">
        <v>0</v>
      </c>
      <c r="G19" s="101" t="e">
        <f>#REF!</f>
        <v>#REF!</v>
      </c>
    </row>
    <row r="20" spans="1:7" ht="21.6" x14ac:dyDescent="0.65">
      <c r="A20" s="5"/>
      <c r="B20" s="5" t="s">
        <v>24</v>
      </c>
      <c r="C20" s="101">
        <v>0</v>
      </c>
      <c r="D20" s="101" t="e">
        <f>#REF!</f>
        <v>#REF!</v>
      </c>
      <c r="E20" s="101" t="e">
        <f>#REF!</f>
        <v>#REF!</v>
      </c>
      <c r="F20" s="101">
        <v>0</v>
      </c>
      <c r="G20" s="101" t="e">
        <f>#REF!</f>
        <v>#REF!</v>
      </c>
    </row>
    <row r="21" spans="1:7" ht="21.6" x14ac:dyDescent="0.65">
      <c r="A21" s="5"/>
      <c r="B21" s="5" t="s">
        <v>21</v>
      </c>
      <c r="C21" s="101">
        <v>0</v>
      </c>
      <c r="D21" s="101" t="e">
        <f>#REF!</f>
        <v>#REF!</v>
      </c>
      <c r="E21" s="101" t="e">
        <f>#REF!</f>
        <v>#REF!</v>
      </c>
      <c r="F21" s="101">
        <v>0</v>
      </c>
      <c r="G21" s="101" t="e">
        <f>#REF!</f>
        <v>#REF!</v>
      </c>
    </row>
    <row r="22" spans="1:7" s="34" customFormat="1" ht="21.6" x14ac:dyDescent="0.65">
      <c r="A22" s="6"/>
      <c r="B22" s="6" t="s">
        <v>25</v>
      </c>
      <c r="C22" s="100">
        <f>SUM(C23)</f>
        <v>0</v>
      </c>
      <c r="D22" s="100" t="e">
        <f t="shared" ref="D22:G22" si="4">SUM(D23)</f>
        <v>#REF!</v>
      </c>
      <c r="E22" s="100" t="e">
        <f t="shared" si="4"/>
        <v>#REF!</v>
      </c>
      <c r="F22" s="100">
        <f t="shared" si="4"/>
        <v>0</v>
      </c>
      <c r="G22" s="100" t="e">
        <f t="shared" si="4"/>
        <v>#REF!</v>
      </c>
    </row>
    <row r="23" spans="1:7" ht="21.6" x14ac:dyDescent="0.65">
      <c r="A23" s="5"/>
      <c r="B23" s="5" t="s">
        <v>26</v>
      </c>
      <c r="C23" s="101">
        <v>0</v>
      </c>
      <c r="D23" s="101" t="e">
        <f>#REF!</f>
        <v>#REF!</v>
      </c>
      <c r="E23" s="101" t="e">
        <f>#REF!</f>
        <v>#REF!</v>
      </c>
      <c r="F23" s="101">
        <v>0</v>
      </c>
      <c r="G23" s="101" t="e">
        <f>#REF!</f>
        <v>#REF!</v>
      </c>
    </row>
    <row r="24" spans="1:7" s="34" customFormat="1" ht="21.6" x14ac:dyDescent="0.65">
      <c r="A24" s="19" t="s">
        <v>27</v>
      </c>
      <c r="B24" s="19"/>
      <c r="C24" s="100">
        <f>C25+C26+C29+C32+C36+C39</f>
        <v>0</v>
      </c>
      <c r="D24" s="100" t="e">
        <f t="shared" ref="D24:G24" si="5">D25+D26+D29+D32+D36+D39</f>
        <v>#REF!</v>
      </c>
      <c r="E24" s="100" t="e">
        <f t="shared" si="5"/>
        <v>#REF!</v>
      </c>
      <c r="F24" s="100">
        <f t="shared" si="5"/>
        <v>0</v>
      </c>
      <c r="G24" s="100" t="e">
        <f t="shared" si="5"/>
        <v>#REF!</v>
      </c>
    </row>
    <row r="25" spans="1:7" s="34" customFormat="1" ht="21.6" x14ac:dyDescent="0.65">
      <c r="A25" s="19"/>
      <c r="B25" s="94" t="s">
        <v>228</v>
      </c>
      <c r="C25" s="100">
        <v>0</v>
      </c>
      <c r="D25" s="100" t="e">
        <f>#REF!</f>
        <v>#REF!</v>
      </c>
      <c r="E25" s="101" t="e">
        <f>#REF!</f>
        <v>#REF!</v>
      </c>
      <c r="F25" s="100">
        <v>0</v>
      </c>
      <c r="G25" s="101" t="e">
        <f>#REF!</f>
        <v>#REF!</v>
      </c>
    </row>
    <row r="26" spans="1:7" s="34" customFormat="1" ht="21.6" x14ac:dyDescent="0.65">
      <c r="A26" s="6"/>
      <c r="B26" s="6" t="s">
        <v>28</v>
      </c>
      <c r="C26" s="100">
        <f>SUM(C27:C28)</f>
        <v>0</v>
      </c>
      <c r="D26" s="100" t="e">
        <f t="shared" ref="D26:G26" si="6">SUM(D27:D28)</f>
        <v>#REF!</v>
      </c>
      <c r="E26" s="100" t="e">
        <f t="shared" si="6"/>
        <v>#REF!</v>
      </c>
      <c r="F26" s="100">
        <f t="shared" si="6"/>
        <v>0</v>
      </c>
      <c r="G26" s="100" t="e">
        <f t="shared" si="6"/>
        <v>#REF!</v>
      </c>
    </row>
    <row r="27" spans="1:7" ht="21.6" x14ac:dyDescent="0.65">
      <c r="A27" s="5"/>
      <c r="B27" s="5" t="s">
        <v>29</v>
      </c>
      <c r="C27" s="101">
        <v>0</v>
      </c>
      <c r="D27" s="101" t="e">
        <f>#REF!</f>
        <v>#REF!</v>
      </c>
      <c r="E27" s="101" t="e">
        <f>#REF!</f>
        <v>#REF!</v>
      </c>
      <c r="F27" s="101">
        <v>0</v>
      </c>
      <c r="G27" s="101" t="e">
        <f>#REF!</f>
        <v>#REF!</v>
      </c>
    </row>
    <row r="28" spans="1:7" ht="21.6" x14ac:dyDescent="0.65">
      <c r="A28" s="5"/>
      <c r="B28" s="5" t="s">
        <v>30</v>
      </c>
      <c r="C28" s="101">
        <v>0</v>
      </c>
      <c r="D28" s="101" t="e">
        <f>#REF!</f>
        <v>#REF!</v>
      </c>
      <c r="E28" s="101" t="e">
        <f>#REF!</f>
        <v>#REF!</v>
      </c>
      <c r="F28" s="101">
        <v>0</v>
      </c>
      <c r="G28" s="101" t="e">
        <f>#REF!</f>
        <v>#REF!</v>
      </c>
    </row>
    <row r="29" spans="1:7" s="34" customFormat="1" ht="21.6" x14ac:dyDescent="0.65">
      <c r="A29" s="6"/>
      <c r="B29" s="6" t="s">
        <v>31</v>
      </c>
      <c r="C29" s="100">
        <f>SUM(C30:C31)</f>
        <v>0</v>
      </c>
      <c r="D29" s="100" t="e">
        <f t="shared" ref="D29:G29" si="7">SUM(D30:D31)</f>
        <v>#REF!</v>
      </c>
      <c r="E29" s="100" t="e">
        <f t="shared" si="7"/>
        <v>#REF!</v>
      </c>
      <c r="F29" s="100">
        <f t="shared" si="7"/>
        <v>0</v>
      </c>
      <c r="G29" s="100" t="e">
        <f t="shared" si="7"/>
        <v>#REF!</v>
      </c>
    </row>
    <row r="30" spans="1:7" ht="21.6" x14ac:dyDescent="0.65">
      <c r="A30" s="5"/>
      <c r="B30" s="5" t="s">
        <v>32</v>
      </c>
      <c r="C30" s="101">
        <v>0</v>
      </c>
      <c r="D30" s="101" t="e">
        <f>#REF!</f>
        <v>#REF!</v>
      </c>
      <c r="E30" s="101" t="e">
        <f>#REF!</f>
        <v>#REF!</v>
      </c>
      <c r="F30" s="101">
        <v>0</v>
      </c>
      <c r="G30" s="101" t="e">
        <f>#REF!</f>
        <v>#REF!</v>
      </c>
    </row>
    <row r="31" spans="1:7" ht="21.6" x14ac:dyDescent="0.65">
      <c r="A31" s="5"/>
      <c r="B31" s="5" t="s">
        <v>33</v>
      </c>
      <c r="C31" s="101">
        <v>0</v>
      </c>
      <c r="D31" s="101" t="e">
        <f>#REF!</f>
        <v>#REF!</v>
      </c>
      <c r="E31" s="101" t="e">
        <f>#REF!</f>
        <v>#REF!</v>
      </c>
      <c r="F31" s="101">
        <v>0</v>
      </c>
      <c r="G31" s="101" t="e">
        <f>#REF!</f>
        <v>#REF!</v>
      </c>
    </row>
    <row r="32" spans="1:7" s="34" customFormat="1" ht="21.6" x14ac:dyDescent="0.65">
      <c r="A32" s="6"/>
      <c r="B32" s="6" t="s">
        <v>34</v>
      </c>
      <c r="C32" s="100">
        <f>SUM(C33:C35)</f>
        <v>0</v>
      </c>
      <c r="D32" s="100" t="e">
        <f t="shared" ref="D32:G32" si="8">SUM(D33:D35)</f>
        <v>#REF!</v>
      </c>
      <c r="E32" s="100" t="e">
        <f t="shared" si="8"/>
        <v>#REF!</v>
      </c>
      <c r="F32" s="100">
        <f t="shared" si="8"/>
        <v>0</v>
      </c>
      <c r="G32" s="100" t="e">
        <f t="shared" si="8"/>
        <v>#REF!</v>
      </c>
    </row>
    <row r="33" spans="1:7" ht="21.6" x14ac:dyDescent="0.65">
      <c r="A33" s="5"/>
      <c r="B33" s="5" t="s">
        <v>35</v>
      </c>
      <c r="C33" s="101">
        <v>0</v>
      </c>
      <c r="D33" s="101" t="e">
        <f>#REF!</f>
        <v>#REF!</v>
      </c>
      <c r="E33" s="101" t="e">
        <f>#REF!</f>
        <v>#REF!</v>
      </c>
      <c r="F33" s="101">
        <v>0</v>
      </c>
      <c r="G33" s="101" t="e">
        <f>#REF!</f>
        <v>#REF!</v>
      </c>
    </row>
    <row r="34" spans="1:7" ht="21.6" x14ac:dyDescent="0.65">
      <c r="A34" s="5"/>
      <c r="B34" s="5" t="s">
        <v>36</v>
      </c>
      <c r="C34" s="101">
        <v>0</v>
      </c>
      <c r="D34" s="101" t="e">
        <f>#REF!</f>
        <v>#REF!</v>
      </c>
      <c r="E34" s="101" t="e">
        <f>#REF!</f>
        <v>#REF!</v>
      </c>
      <c r="F34" s="101">
        <v>0</v>
      </c>
      <c r="G34" s="101" t="e">
        <f>#REF!</f>
        <v>#REF!</v>
      </c>
    </row>
    <row r="35" spans="1:7" ht="21.6" x14ac:dyDescent="0.65">
      <c r="A35" s="5"/>
      <c r="B35" s="5" t="s">
        <v>37</v>
      </c>
      <c r="C35" s="101">
        <v>0</v>
      </c>
      <c r="D35" s="101" t="e">
        <f>#REF!</f>
        <v>#REF!</v>
      </c>
      <c r="E35" s="101" t="e">
        <f>#REF!</f>
        <v>#REF!</v>
      </c>
      <c r="F35" s="101">
        <v>0</v>
      </c>
      <c r="G35" s="101" t="e">
        <f>#REF!</f>
        <v>#REF!</v>
      </c>
    </row>
    <row r="36" spans="1:7" s="34" customFormat="1" ht="21.6" x14ac:dyDescent="0.65">
      <c r="A36" s="6"/>
      <c r="B36" s="6" t="s">
        <v>38</v>
      </c>
      <c r="C36" s="100">
        <f>SUM(C37:C38)</f>
        <v>0</v>
      </c>
      <c r="D36" s="100" t="e">
        <f t="shared" ref="D36:G36" si="9">SUM(D37:D38)</f>
        <v>#REF!</v>
      </c>
      <c r="E36" s="100" t="e">
        <f t="shared" si="9"/>
        <v>#REF!</v>
      </c>
      <c r="F36" s="100">
        <f t="shared" si="9"/>
        <v>0</v>
      </c>
      <c r="G36" s="100" t="e">
        <f t="shared" si="9"/>
        <v>#REF!</v>
      </c>
    </row>
    <row r="37" spans="1:7" ht="21.6" x14ac:dyDescent="0.65">
      <c r="A37" s="5"/>
      <c r="B37" s="5" t="s">
        <v>39</v>
      </c>
      <c r="C37" s="101">
        <v>0</v>
      </c>
      <c r="D37" s="101" t="e">
        <f>#REF!</f>
        <v>#REF!</v>
      </c>
      <c r="E37" s="101" t="e">
        <f>#REF!</f>
        <v>#REF!</v>
      </c>
      <c r="F37" s="101">
        <v>0</v>
      </c>
      <c r="G37" s="101" t="e">
        <f>#REF!</f>
        <v>#REF!</v>
      </c>
    </row>
    <row r="38" spans="1:7" ht="21.6" x14ac:dyDescent="0.65">
      <c r="A38" s="5"/>
      <c r="B38" s="5" t="s">
        <v>40</v>
      </c>
      <c r="C38" s="101">
        <v>0</v>
      </c>
      <c r="D38" s="101" t="e">
        <f>#REF!</f>
        <v>#REF!</v>
      </c>
      <c r="E38" s="101" t="e">
        <f>#REF!</f>
        <v>#REF!</v>
      </c>
      <c r="F38" s="101">
        <v>0</v>
      </c>
      <c r="G38" s="101" t="e">
        <f>#REF!</f>
        <v>#REF!</v>
      </c>
    </row>
    <row r="39" spans="1:7" s="34" customFormat="1" ht="21.6" x14ac:dyDescent="0.65">
      <c r="A39" s="6"/>
      <c r="B39" s="6" t="s">
        <v>41</v>
      </c>
      <c r="C39" s="100">
        <f>SUM(C40:C41)</f>
        <v>0</v>
      </c>
      <c r="D39" s="100" t="e">
        <f t="shared" ref="D39:G39" si="10">SUM(D40:D41)</f>
        <v>#REF!</v>
      </c>
      <c r="E39" s="100" t="e">
        <f t="shared" si="10"/>
        <v>#REF!</v>
      </c>
      <c r="F39" s="100">
        <f t="shared" si="10"/>
        <v>0</v>
      </c>
      <c r="G39" s="100" t="e">
        <f t="shared" si="10"/>
        <v>#REF!</v>
      </c>
    </row>
    <row r="40" spans="1:7" ht="21.6" x14ac:dyDescent="0.65">
      <c r="A40" s="5"/>
      <c r="B40" s="5" t="s">
        <v>42</v>
      </c>
      <c r="C40" s="101">
        <v>0</v>
      </c>
      <c r="D40" s="101" t="e">
        <f>#REF!</f>
        <v>#REF!</v>
      </c>
      <c r="E40" s="101" t="e">
        <f>#REF!</f>
        <v>#REF!</v>
      </c>
      <c r="F40" s="101">
        <v>0</v>
      </c>
      <c r="G40" s="101" t="e">
        <f>#REF!</f>
        <v>#REF!</v>
      </c>
    </row>
    <row r="41" spans="1:7" ht="21.6" x14ac:dyDescent="0.65">
      <c r="A41" s="5"/>
      <c r="B41" s="5" t="s">
        <v>43</v>
      </c>
      <c r="C41" s="101">
        <v>0</v>
      </c>
      <c r="D41" s="101" t="e">
        <f>#REF!</f>
        <v>#REF!</v>
      </c>
      <c r="E41" s="101" t="e">
        <f>#REF!</f>
        <v>#REF!</v>
      </c>
      <c r="F41" s="101">
        <v>0</v>
      </c>
      <c r="G41" s="101" t="e">
        <f>#REF!</f>
        <v>#REF!</v>
      </c>
    </row>
    <row r="42" spans="1:7" s="34" customFormat="1" ht="21.6" x14ac:dyDescent="0.65">
      <c r="A42" s="6" t="s">
        <v>44</v>
      </c>
      <c r="B42" s="6"/>
      <c r="C42" s="100">
        <f>C43+C45+C48+C54</f>
        <v>0</v>
      </c>
      <c r="D42" s="100" t="e">
        <f t="shared" ref="D42:G42" si="11">D43+D45+D48+D54</f>
        <v>#REF!</v>
      </c>
      <c r="E42" s="100" t="e">
        <f t="shared" si="11"/>
        <v>#REF!</v>
      </c>
      <c r="F42" s="100">
        <f t="shared" si="11"/>
        <v>0</v>
      </c>
      <c r="G42" s="100" t="e">
        <f t="shared" si="11"/>
        <v>#REF!</v>
      </c>
    </row>
    <row r="43" spans="1:7" s="34" customFormat="1" ht="21.6" x14ac:dyDescent="0.65">
      <c r="A43" s="6"/>
      <c r="B43" s="6" t="s">
        <v>45</v>
      </c>
      <c r="C43" s="100">
        <f>SUM(C44)</f>
        <v>0</v>
      </c>
      <c r="D43" s="100" t="e">
        <f t="shared" ref="D43:G43" si="12">SUM(D44)</f>
        <v>#REF!</v>
      </c>
      <c r="E43" s="100" t="e">
        <f t="shared" si="12"/>
        <v>#REF!</v>
      </c>
      <c r="F43" s="100">
        <f t="shared" si="12"/>
        <v>0</v>
      </c>
      <c r="G43" s="100" t="e">
        <f t="shared" si="12"/>
        <v>#REF!</v>
      </c>
    </row>
    <row r="44" spans="1:7" ht="21.6" x14ac:dyDescent="0.65">
      <c r="A44" s="5"/>
      <c r="B44" s="5" t="s">
        <v>46</v>
      </c>
      <c r="C44" s="101">
        <v>0</v>
      </c>
      <c r="D44" s="101" t="e">
        <f>#REF!</f>
        <v>#REF!</v>
      </c>
      <c r="E44" s="101" t="e">
        <f>#REF!</f>
        <v>#REF!</v>
      </c>
      <c r="F44" s="101">
        <v>0</v>
      </c>
      <c r="G44" s="101" t="e">
        <f>#REF!</f>
        <v>#REF!</v>
      </c>
    </row>
    <row r="45" spans="1:7" s="34" customFormat="1" ht="21.6" x14ac:dyDescent="0.65">
      <c r="A45" s="6"/>
      <c r="B45" s="6" t="s">
        <v>47</v>
      </c>
      <c r="C45" s="100">
        <f>SUM(C46:C47)</f>
        <v>0</v>
      </c>
      <c r="D45" s="100" t="e">
        <f t="shared" ref="D45:G45" si="13">SUM(D46:D47)</f>
        <v>#REF!</v>
      </c>
      <c r="E45" s="100" t="e">
        <f t="shared" si="13"/>
        <v>#REF!</v>
      </c>
      <c r="F45" s="100">
        <f t="shared" si="13"/>
        <v>0</v>
      </c>
      <c r="G45" s="100" t="e">
        <f t="shared" si="13"/>
        <v>#REF!</v>
      </c>
    </row>
    <row r="46" spans="1:7" ht="21.6" x14ac:dyDescent="0.65">
      <c r="A46" s="5"/>
      <c r="B46" s="5" t="s">
        <v>48</v>
      </c>
      <c r="C46" s="101">
        <v>0</v>
      </c>
      <c r="D46" s="101" t="e">
        <f>#REF!</f>
        <v>#REF!</v>
      </c>
      <c r="E46" s="101" t="e">
        <f>#REF!</f>
        <v>#REF!</v>
      </c>
      <c r="F46" s="101">
        <v>0</v>
      </c>
      <c r="G46" s="101" t="e">
        <f>#REF!</f>
        <v>#REF!</v>
      </c>
    </row>
    <row r="47" spans="1:7" ht="21.6" x14ac:dyDescent="0.65">
      <c r="A47" s="5"/>
      <c r="B47" s="5" t="s">
        <v>49</v>
      </c>
      <c r="C47" s="101">
        <v>0</v>
      </c>
      <c r="D47" s="101" t="e">
        <f>#REF!</f>
        <v>#REF!</v>
      </c>
      <c r="E47" s="101" t="e">
        <f>#REF!</f>
        <v>#REF!</v>
      </c>
      <c r="F47" s="101">
        <v>0</v>
      </c>
      <c r="G47" s="101" t="e">
        <f>#REF!</f>
        <v>#REF!</v>
      </c>
    </row>
    <row r="48" spans="1:7" s="34" customFormat="1" ht="21.6" x14ac:dyDescent="0.65">
      <c r="A48" s="6"/>
      <c r="B48" s="6" t="s">
        <v>50</v>
      </c>
      <c r="C48" s="100">
        <f>SUM(C49:C53)</f>
        <v>0</v>
      </c>
      <c r="D48" s="100" t="e">
        <f t="shared" ref="D48:G48" si="14">SUM(D49:D53)</f>
        <v>#REF!</v>
      </c>
      <c r="E48" s="100" t="e">
        <f t="shared" si="14"/>
        <v>#REF!</v>
      </c>
      <c r="F48" s="100">
        <f t="shared" si="14"/>
        <v>0</v>
      </c>
      <c r="G48" s="100" t="e">
        <f t="shared" si="14"/>
        <v>#REF!</v>
      </c>
    </row>
    <row r="49" spans="1:7" ht="21.6" x14ac:dyDescent="0.65">
      <c r="A49" s="5"/>
      <c r="B49" s="5" t="s">
        <v>51</v>
      </c>
      <c r="C49" s="101">
        <v>0</v>
      </c>
      <c r="D49" s="101" t="e">
        <f>#REF!</f>
        <v>#REF!</v>
      </c>
      <c r="E49" s="101" t="e">
        <f>#REF!</f>
        <v>#REF!</v>
      </c>
      <c r="F49" s="101">
        <v>0</v>
      </c>
      <c r="G49" s="101" t="e">
        <f>#REF!</f>
        <v>#REF!</v>
      </c>
    </row>
    <row r="50" spans="1:7" ht="21.6" x14ac:dyDescent="0.65">
      <c r="A50" s="5"/>
      <c r="B50" s="5" t="s">
        <v>52</v>
      </c>
      <c r="C50" s="101">
        <v>0</v>
      </c>
      <c r="D50" s="101" t="e">
        <f>#REF!</f>
        <v>#REF!</v>
      </c>
      <c r="E50" s="101" t="e">
        <f>#REF!</f>
        <v>#REF!</v>
      </c>
      <c r="F50" s="101">
        <v>0</v>
      </c>
      <c r="G50" s="101" t="e">
        <f>#REF!</f>
        <v>#REF!</v>
      </c>
    </row>
    <row r="51" spans="1:7" ht="21.6" x14ac:dyDescent="0.65">
      <c r="A51" s="5"/>
      <c r="B51" s="5" t="s">
        <v>54</v>
      </c>
      <c r="C51" s="101">
        <v>0</v>
      </c>
      <c r="D51" s="101" t="e">
        <f>#REF!</f>
        <v>#REF!</v>
      </c>
      <c r="E51" s="101" t="e">
        <f>#REF!</f>
        <v>#REF!</v>
      </c>
      <c r="F51" s="101">
        <v>0</v>
      </c>
      <c r="G51" s="101" t="e">
        <f>#REF!</f>
        <v>#REF!</v>
      </c>
    </row>
    <row r="52" spans="1:7" ht="21.6" x14ac:dyDescent="0.65">
      <c r="A52" s="5"/>
      <c r="B52" s="5" t="s">
        <v>53</v>
      </c>
      <c r="C52" s="101">
        <v>0</v>
      </c>
      <c r="D52" s="101" t="e">
        <f>#REF!</f>
        <v>#REF!</v>
      </c>
      <c r="E52" s="101" t="e">
        <f>#REF!</f>
        <v>#REF!</v>
      </c>
      <c r="F52" s="101">
        <v>0</v>
      </c>
      <c r="G52" s="101" t="e">
        <f>#REF!</f>
        <v>#REF!</v>
      </c>
    </row>
    <row r="53" spans="1:7" ht="21.6" x14ac:dyDescent="0.65">
      <c r="A53" s="5"/>
      <c r="B53" s="5" t="s">
        <v>198</v>
      </c>
      <c r="C53" s="101">
        <v>0</v>
      </c>
      <c r="D53" s="101" t="e">
        <f>#REF!</f>
        <v>#REF!</v>
      </c>
      <c r="E53" s="101" t="e">
        <f>#REF!</f>
        <v>#REF!</v>
      </c>
      <c r="F53" s="101">
        <v>0</v>
      </c>
      <c r="G53" s="101" t="e">
        <f>#REF!</f>
        <v>#REF!</v>
      </c>
    </row>
    <row r="54" spans="1:7" s="34" customFormat="1" ht="21.6" x14ac:dyDescent="0.65">
      <c r="A54" s="6"/>
      <c r="B54" s="6" t="s">
        <v>55</v>
      </c>
      <c r="C54" s="100">
        <f>SUM(C55:C58)</f>
        <v>0</v>
      </c>
      <c r="D54" s="100" t="e">
        <f t="shared" ref="D54:G54" si="15">SUM(D55:D58)</f>
        <v>#REF!</v>
      </c>
      <c r="E54" s="100" t="e">
        <f t="shared" si="15"/>
        <v>#REF!</v>
      </c>
      <c r="F54" s="100">
        <f t="shared" si="15"/>
        <v>0</v>
      </c>
      <c r="G54" s="100" t="e">
        <f t="shared" si="15"/>
        <v>#REF!</v>
      </c>
    </row>
    <row r="55" spans="1:7" ht="21.6" x14ac:dyDescent="0.65">
      <c r="A55" s="5"/>
      <c r="B55" s="5" t="s">
        <v>58</v>
      </c>
      <c r="C55" s="101">
        <v>0</v>
      </c>
      <c r="D55" s="101" t="e">
        <f>#REF!</f>
        <v>#REF!</v>
      </c>
      <c r="E55" s="101" t="e">
        <f>#REF!</f>
        <v>#REF!</v>
      </c>
      <c r="F55" s="101">
        <v>0</v>
      </c>
      <c r="G55" s="101" t="e">
        <f>#REF!</f>
        <v>#REF!</v>
      </c>
    </row>
    <row r="56" spans="1:7" ht="21.6" x14ac:dyDescent="0.65">
      <c r="A56" s="5"/>
      <c r="B56" s="5" t="s">
        <v>59</v>
      </c>
      <c r="C56" s="101">
        <v>0</v>
      </c>
      <c r="D56" s="101" t="e">
        <f>#REF!</f>
        <v>#REF!</v>
      </c>
      <c r="E56" s="101" t="e">
        <f>#REF!</f>
        <v>#REF!</v>
      </c>
      <c r="F56" s="101">
        <v>0</v>
      </c>
      <c r="G56" s="101" t="e">
        <f>#REF!</f>
        <v>#REF!</v>
      </c>
    </row>
    <row r="57" spans="1:7" ht="21.6" x14ac:dyDescent="0.65">
      <c r="A57" s="5"/>
      <c r="B57" s="5" t="s">
        <v>56</v>
      </c>
      <c r="C57" s="101">
        <v>0</v>
      </c>
      <c r="D57" s="101" t="e">
        <f>#REF!</f>
        <v>#REF!</v>
      </c>
      <c r="E57" s="101" t="e">
        <f>#REF!</f>
        <v>#REF!</v>
      </c>
      <c r="F57" s="101">
        <v>0</v>
      </c>
      <c r="G57" s="101" t="e">
        <f>#REF!</f>
        <v>#REF!</v>
      </c>
    </row>
    <row r="58" spans="1:7" ht="21.6" x14ac:dyDescent="0.65">
      <c r="A58" s="5"/>
      <c r="B58" s="5" t="s">
        <v>57</v>
      </c>
      <c r="C58" s="101">
        <v>0</v>
      </c>
      <c r="D58" s="101" t="e">
        <f>#REF!</f>
        <v>#REF!</v>
      </c>
      <c r="E58" s="101" t="e">
        <f>#REF!</f>
        <v>#REF!</v>
      </c>
      <c r="F58" s="101">
        <v>0</v>
      </c>
      <c r="G58" s="101" t="e">
        <f>#REF!</f>
        <v>#REF!</v>
      </c>
    </row>
    <row r="59" spans="1:7" s="34" customFormat="1" ht="21.6" x14ac:dyDescent="0.65">
      <c r="A59" s="6" t="s">
        <v>60</v>
      </c>
      <c r="B59" s="6"/>
      <c r="C59" s="100">
        <f>C60+C65</f>
        <v>0</v>
      </c>
      <c r="D59" s="100" t="e">
        <f t="shared" ref="D59:G59" si="16">D60+D65</f>
        <v>#REF!</v>
      </c>
      <c r="E59" s="100" t="e">
        <f t="shared" si="16"/>
        <v>#REF!</v>
      </c>
      <c r="F59" s="100">
        <f t="shared" si="16"/>
        <v>0</v>
      </c>
      <c r="G59" s="100" t="e">
        <f t="shared" si="16"/>
        <v>#REF!</v>
      </c>
    </row>
    <row r="60" spans="1:7" s="34" customFormat="1" ht="21.6" x14ac:dyDescent="0.65">
      <c r="A60" s="6"/>
      <c r="B60" s="6" t="s">
        <v>61</v>
      </c>
      <c r="C60" s="100">
        <f>SUM(C61:C64)</f>
        <v>0</v>
      </c>
      <c r="D60" s="100" t="e">
        <f t="shared" ref="D60:G60" si="17">SUM(D61:D64)</f>
        <v>#REF!</v>
      </c>
      <c r="E60" s="100" t="e">
        <f t="shared" si="17"/>
        <v>#REF!</v>
      </c>
      <c r="F60" s="100">
        <f t="shared" si="17"/>
        <v>0</v>
      </c>
      <c r="G60" s="100" t="e">
        <f t="shared" si="17"/>
        <v>#REF!</v>
      </c>
    </row>
    <row r="61" spans="1:7" ht="21.6" x14ac:dyDescent="0.65">
      <c r="A61" s="5"/>
      <c r="B61" s="5" t="s">
        <v>64</v>
      </c>
      <c r="C61" s="101">
        <v>0</v>
      </c>
      <c r="D61" s="101" t="e">
        <f>#REF!</f>
        <v>#REF!</v>
      </c>
      <c r="E61" s="101" t="e">
        <f>#REF!</f>
        <v>#REF!</v>
      </c>
      <c r="F61" s="101">
        <v>0</v>
      </c>
      <c r="G61" s="101" t="e">
        <f>#REF!</f>
        <v>#REF!</v>
      </c>
    </row>
    <row r="62" spans="1:7" ht="21.6" x14ac:dyDescent="0.65">
      <c r="A62" s="5"/>
      <c r="B62" s="5" t="s">
        <v>65</v>
      </c>
      <c r="C62" s="101">
        <v>0</v>
      </c>
      <c r="D62" s="101" t="e">
        <f>#REF!</f>
        <v>#REF!</v>
      </c>
      <c r="E62" s="101" t="e">
        <f>#REF!</f>
        <v>#REF!</v>
      </c>
      <c r="F62" s="101">
        <v>0</v>
      </c>
      <c r="G62" s="101" t="e">
        <f>#REF!</f>
        <v>#REF!</v>
      </c>
    </row>
    <row r="63" spans="1:7" ht="21.6" x14ac:dyDescent="0.65">
      <c r="A63" s="5"/>
      <c r="B63" s="5" t="s">
        <v>62</v>
      </c>
      <c r="C63" s="101">
        <v>0</v>
      </c>
      <c r="D63" s="101" t="e">
        <f>#REF!</f>
        <v>#REF!</v>
      </c>
      <c r="E63" s="101" t="e">
        <f>#REF!</f>
        <v>#REF!</v>
      </c>
      <c r="F63" s="101">
        <v>0</v>
      </c>
      <c r="G63" s="101" t="e">
        <f>#REF!</f>
        <v>#REF!</v>
      </c>
    </row>
    <row r="64" spans="1:7" ht="21.6" x14ac:dyDescent="0.65">
      <c r="A64" s="5"/>
      <c r="B64" s="5" t="s">
        <v>63</v>
      </c>
      <c r="C64" s="101">
        <v>0</v>
      </c>
      <c r="D64" s="101" t="e">
        <f>#REF!</f>
        <v>#REF!</v>
      </c>
      <c r="E64" s="101" t="e">
        <f>#REF!</f>
        <v>#REF!</v>
      </c>
      <c r="F64" s="101">
        <v>0</v>
      </c>
      <c r="G64" s="101" t="e">
        <f>#REF!</f>
        <v>#REF!</v>
      </c>
    </row>
    <row r="65" spans="1:7" s="34" customFormat="1" ht="21.6" x14ac:dyDescent="0.65">
      <c r="A65" s="6"/>
      <c r="B65" s="6" t="s">
        <v>66</v>
      </c>
      <c r="C65" s="100">
        <f>SUM(C66)</f>
        <v>0</v>
      </c>
      <c r="D65" s="100" t="e">
        <f t="shared" ref="D65:G65" si="18">SUM(D66)</f>
        <v>#REF!</v>
      </c>
      <c r="E65" s="100" t="e">
        <f t="shared" si="18"/>
        <v>#REF!</v>
      </c>
      <c r="F65" s="100">
        <f t="shared" si="18"/>
        <v>0</v>
      </c>
      <c r="G65" s="100" t="e">
        <f t="shared" si="18"/>
        <v>#REF!</v>
      </c>
    </row>
    <row r="66" spans="1:7" ht="21.6" x14ac:dyDescent="0.65">
      <c r="A66" s="5"/>
      <c r="B66" s="5" t="s">
        <v>190</v>
      </c>
      <c r="C66" s="101">
        <v>0</v>
      </c>
      <c r="D66" s="101" t="e">
        <f>#REF!</f>
        <v>#REF!</v>
      </c>
      <c r="E66" s="101" t="e">
        <f>#REF!</f>
        <v>#REF!</v>
      </c>
      <c r="F66" s="101">
        <v>0</v>
      </c>
      <c r="G66" s="101" t="e">
        <f>#REF!</f>
        <v>#REF!</v>
      </c>
    </row>
    <row r="67" spans="1:7" s="34" customFormat="1" ht="21.6" x14ac:dyDescent="0.65">
      <c r="A67" s="6" t="s">
        <v>67</v>
      </c>
      <c r="B67" s="6"/>
      <c r="C67" s="100">
        <f>SUM(C68)</f>
        <v>0</v>
      </c>
      <c r="D67" s="100" t="e">
        <f t="shared" ref="D67:G67" si="19">SUM(D68)</f>
        <v>#REF!</v>
      </c>
      <c r="E67" s="100" t="e">
        <f t="shared" si="19"/>
        <v>#REF!</v>
      </c>
      <c r="F67" s="100">
        <f t="shared" si="19"/>
        <v>0</v>
      </c>
      <c r="G67" s="100" t="e">
        <f t="shared" si="19"/>
        <v>#REF!</v>
      </c>
    </row>
    <row r="68" spans="1:7" ht="21.6" x14ac:dyDescent="0.65">
      <c r="A68" s="5"/>
      <c r="B68" s="5" t="s">
        <v>197</v>
      </c>
      <c r="C68" s="101">
        <v>0</v>
      </c>
      <c r="D68" s="101" t="e">
        <f>#REF!</f>
        <v>#REF!</v>
      </c>
      <c r="E68" s="101" t="e">
        <f>#REF!</f>
        <v>#REF!</v>
      </c>
      <c r="F68" s="101">
        <v>0</v>
      </c>
      <c r="G68" s="101" t="e">
        <f>#REF!</f>
        <v>#REF!</v>
      </c>
    </row>
    <row r="69" spans="1:7" s="34" customFormat="1" ht="21.6" x14ac:dyDescent="0.65">
      <c r="A69" s="6" t="s">
        <v>68</v>
      </c>
      <c r="B69" s="6"/>
      <c r="C69" s="100">
        <f>SUM(C70)</f>
        <v>0</v>
      </c>
      <c r="D69" s="100" t="e">
        <f t="shared" ref="D69:G69" si="20">SUM(D70)</f>
        <v>#REF!</v>
      </c>
      <c r="E69" s="100" t="e">
        <f t="shared" si="20"/>
        <v>#REF!</v>
      </c>
      <c r="F69" s="100">
        <f t="shared" si="20"/>
        <v>0</v>
      </c>
      <c r="G69" s="100" t="e">
        <f t="shared" si="20"/>
        <v>#REF!</v>
      </c>
    </row>
    <row r="70" spans="1:7" ht="21.6" x14ac:dyDescent="0.65">
      <c r="A70" s="5"/>
      <c r="B70" s="5" t="s">
        <v>191</v>
      </c>
      <c r="C70" s="101">
        <v>0</v>
      </c>
      <c r="D70" s="101" t="e">
        <f>#REF!</f>
        <v>#REF!</v>
      </c>
      <c r="E70" s="101" t="e">
        <f>#REF!</f>
        <v>#REF!</v>
      </c>
      <c r="F70" s="101">
        <v>0</v>
      </c>
      <c r="G70" s="101" t="e">
        <f>#REF!</f>
        <v>#REF!</v>
      </c>
    </row>
    <row r="71" spans="1:7" s="34" customFormat="1" ht="21.6" x14ac:dyDescent="0.65">
      <c r="A71" s="6" t="s">
        <v>69</v>
      </c>
      <c r="B71" s="6"/>
      <c r="C71" s="100">
        <f>SUM(C72:C73)</f>
        <v>0</v>
      </c>
      <c r="D71" s="100" t="e">
        <f t="shared" ref="D71:G71" si="21">SUM(D72:D73)</f>
        <v>#REF!</v>
      </c>
      <c r="E71" s="100" t="e">
        <f t="shared" si="21"/>
        <v>#REF!</v>
      </c>
      <c r="F71" s="100" t="e">
        <f t="shared" si="21"/>
        <v>#REF!</v>
      </c>
      <c r="G71" s="100" t="e">
        <f t="shared" si="21"/>
        <v>#REF!</v>
      </c>
    </row>
    <row r="72" spans="1:7" ht="21.6" x14ac:dyDescent="0.65">
      <c r="A72" s="5"/>
      <c r="B72" s="5" t="s">
        <v>70</v>
      </c>
      <c r="C72" s="101">
        <v>0</v>
      </c>
      <c r="D72" s="101" t="e">
        <f>#REF!</f>
        <v>#REF!</v>
      </c>
      <c r="E72" s="101" t="e">
        <f>#REF!</f>
        <v>#REF!</v>
      </c>
      <c r="F72" s="101">
        <v>0</v>
      </c>
      <c r="G72" s="101" t="e">
        <f>#REF!</f>
        <v>#REF!</v>
      </c>
    </row>
    <row r="73" spans="1:7" ht="21.6" x14ac:dyDescent="0.65">
      <c r="A73" s="5"/>
      <c r="B73" s="5" t="s">
        <v>71</v>
      </c>
      <c r="C73" s="101">
        <v>0</v>
      </c>
      <c r="D73" s="101" t="e">
        <f>#REF!</f>
        <v>#REF!</v>
      </c>
      <c r="E73" s="101" t="e">
        <f>#REF!</f>
        <v>#REF!</v>
      </c>
      <c r="F73" s="101" t="e">
        <f>#REF!</f>
        <v>#REF!</v>
      </c>
      <c r="G73" s="101">
        <v>0</v>
      </c>
    </row>
    <row r="74" spans="1:7" s="34" customFormat="1" ht="21.6" x14ac:dyDescent="0.65">
      <c r="A74" s="412" t="s">
        <v>72</v>
      </c>
      <c r="B74" s="413"/>
      <c r="C74" s="100">
        <f>C75+C79+C84+C89+C104+C119+C133+C139</f>
        <v>0</v>
      </c>
      <c r="D74" s="100" t="e">
        <f t="shared" ref="D74:G74" si="22">D75+D79+D84+D89+D104+D119+D133+D139</f>
        <v>#REF!</v>
      </c>
      <c r="E74" s="100" t="e">
        <f t="shared" si="22"/>
        <v>#REF!</v>
      </c>
      <c r="F74" s="100">
        <f t="shared" si="22"/>
        <v>0</v>
      </c>
      <c r="G74" s="100" t="e">
        <f t="shared" si="22"/>
        <v>#REF!</v>
      </c>
    </row>
    <row r="75" spans="1:7" s="34" customFormat="1" ht="21.6" x14ac:dyDescent="0.65">
      <c r="A75" s="6" t="s">
        <v>73</v>
      </c>
      <c r="B75" s="6"/>
      <c r="C75" s="100">
        <f>SUM(C76:C78)</f>
        <v>0</v>
      </c>
      <c r="D75" s="100" t="e">
        <f t="shared" ref="D75:G75" si="23">SUM(D76:D78)</f>
        <v>#REF!</v>
      </c>
      <c r="E75" s="100" t="e">
        <f t="shared" si="23"/>
        <v>#REF!</v>
      </c>
      <c r="F75" s="100">
        <f t="shared" si="23"/>
        <v>0</v>
      </c>
      <c r="G75" s="100" t="e">
        <f t="shared" si="23"/>
        <v>#REF!</v>
      </c>
    </row>
    <row r="76" spans="1:7" ht="21.6" x14ac:dyDescent="0.65">
      <c r="A76" s="5"/>
      <c r="B76" s="5" t="s">
        <v>75</v>
      </c>
      <c r="C76" s="101">
        <v>0</v>
      </c>
      <c r="D76" s="101" t="e">
        <f>#REF!</f>
        <v>#REF!</v>
      </c>
      <c r="E76" s="101" t="e">
        <f>#REF!</f>
        <v>#REF!</v>
      </c>
      <c r="F76" s="101">
        <v>0</v>
      </c>
      <c r="G76" s="101" t="e">
        <f>#REF!</f>
        <v>#REF!</v>
      </c>
    </row>
    <row r="77" spans="1:7" ht="21.6" x14ac:dyDescent="0.65">
      <c r="A77" s="5"/>
      <c r="B77" s="5" t="s">
        <v>74</v>
      </c>
      <c r="C77" s="101">
        <v>0</v>
      </c>
      <c r="D77" s="101" t="e">
        <f>#REF!</f>
        <v>#REF!</v>
      </c>
      <c r="E77" s="101" t="e">
        <f>#REF!</f>
        <v>#REF!</v>
      </c>
      <c r="F77" s="101">
        <v>0</v>
      </c>
      <c r="G77" s="101" t="e">
        <f>#REF!</f>
        <v>#REF!</v>
      </c>
    </row>
    <row r="78" spans="1:7" ht="21.6" x14ac:dyDescent="0.65">
      <c r="A78" s="5"/>
      <c r="B78" s="5" t="s">
        <v>76</v>
      </c>
      <c r="C78" s="101">
        <v>0</v>
      </c>
      <c r="D78" s="101" t="e">
        <f>#REF!</f>
        <v>#REF!</v>
      </c>
      <c r="E78" s="101" t="e">
        <f>#REF!</f>
        <v>#REF!</v>
      </c>
      <c r="F78" s="101">
        <v>0</v>
      </c>
      <c r="G78" s="101" t="e">
        <f>#REF!</f>
        <v>#REF!</v>
      </c>
    </row>
    <row r="79" spans="1:7" s="34" customFormat="1" ht="21.6" x14ac:dyDescent="0.65">
      <c r="A79" s="6" t="s">
        <v>77</v>
      </c>
      <c r="B79" s="6"/>
      <c r="C79" s="100">
        <f>SUM(C80:C83)</f>
        <v>0</v>
      </c>
      <c r="D79" s="100" t="e">
        <f t="shared" ref="D79:G79" si="24">SUM(D80:D83)</f>
        <v>#REF!</v>
      </c>
      <c r="E79" s="100" t="e">
        <f t="shared" si="24"/>
        <v>#REF!</v>
      </c>
      <c r="F79" s="100">
        <f t="shared" si="24"/>
        <v>0</v>
      </c>
      <c r="G79" s="100" t="e">
        <f t="shared" si="24"/>
        <v>#REF!</v>
      </c>
    </row>
    <row r="80" spans="1:7" ht="21.6" x14ac:dyDescent="0.65">
      <c r="A80" s="5"/>
      <c r="B80" s="5" t="s">
        <v>78</v>
      </c>
      <c r="C80" s="101">
        <v>0</v>
      </c>
      <c r="D80" s="101" t="e">
        <f>#REF!</f>
        <v>#REF!</v>
      </c>
      <c r="E80" s="101" t="e">
        <f>#REF!</f>
        <v>#REF!</v>
      </c>
      <c r="F80" s="101">
        <v>0</v>
      </c>
      <c r="G80" s="101" t="e">
        <f>#REF!</f>
        <v>#REF!</v>
      </c>
    </row>
    <row r="81" spans="1:7" ht="21.6" x14ac:dyDescent="0.65">
      <c r="A81" s="5"/>
      <c r="B81" s="5" t="s">
        <v>192</v>
      </c>
      <c r="C81" s="101">
        <v>0</v>
      </c>
      <c r="D81" s="101" t="e">
        <f>#REF!</f>
        <v>#REF!</v>
      </c>
      <c r="E81" s="101" t="e">
        <f>#REF!</f>
        <v>#REF!</v>
      </c>
      <c r="F81" s="101">
        <v>0</v>
      </c>
      <c r="G81" s="101" t="e">
        <f>#REF!</f>
        <v>#REF!</v>
      </c>
    </row>
    <row r="82" spans="1:7" ht="21.6" x14ac:dyDescent="0.65">
      <c r="A82" s="5"/>
      <c r="B82" s="5" t="s">
        <v>79</v>
      </c>
      <c r="C82" s="101">
        <v>0</v>
      </c>
      <c r="D82" s="101" t="e">
        <f>#REF!</f>
        <v>#REF!</v>
      </c>
      <c r="E82" s="101" t="e">
        <f>#REF!</f>
        <v>#REF!</v>
      </c>
      <c r="F82" s="101">
        <v>0</v>
      </c>
      <c r="G82" s="101" t="e">
        <f>#REF!</f>
        <v>#REF!</v>
      </c>
    </row>
    <row r="83" spans="1:7" ht="21.6" x14ac:dyDescent="0.65">
      <c r="A83" s="5"/>
      <c r="B83" s="5" t="s">
        <v>193</v>
      </c>
      <c r="C83" s="101">
        <v>0</v>
      </c>
      <c r="D83" s="101" t="e">
        <f>#REF!</f>
        <v>#REF!</v>
      </c>
      <c r="E83" s="101" t="e">
        <f>#REF!</f>
        <v>#REF!</v>
      </c>
      <c r="F83" s="101">
        <v>0</v>
      </c>
      <c r="G83" s="101" t="e">
        <f>#REF!</f>
        <v>#REF!</v>
      </c>
    </row>
    <row r="84" spans="1:7" s="34" customFormat="1" ht="21.6" x14ac:dyDescent="0.65">
      <c r="A84" s="6" t="s">
        <v>80</v>
      </c>
      <c r="B84" s="6"/>
      <c r="C84" s="100">
        <f>SUM(C85:C88)</f>
        <v>0</v>
      </c>
      <c r="D84" s="100" t="e">
        <f t="shared" ref="D84:G84" si="25">SUM(D85:D88)</f>
        <v>#REF!</v>
      </c>
      <c r="E84" s="100" t="e">
        <f t="shared" si="25"/>
        <v>#REF!</v>
      </c>
      <c r="F84" s="100">
        <f t="shared" si="25"/>
        <v>0</v>
      </c>
      <c r="G84" s="100" t="e">
        <f t="shared" si="25"/>
        <v>#REF!</v>
      </c>
    </row>
    <row r="85" spans="1:7" ht="21.6" x14ac:dyDescent="0.65">
      <c r="A85" s="5"/>
      <c r="B85" s="5" t="s">
        <v>194</v>
      </c>
      <c r="C85" s="101">
        <v>0</v>
      </c>
      <c r="D85" s="101" t="e">
        <f>#REF!</f>
        <v>#REF!</v>
      </c>
      <c r="E85" s="101" t="e">
        <f>#REF!</f>
        <v>#REF!</v>
      </c>
      <c r="F85" s="101">
        <v>0</v>
      </c>
      <c r="G85" s="101" t="e">
        <f>#REF!</f>
        <v>#REF!</v>
      </c>
    </row>
    <row r="86" spans="1:7" ht="21.6" x14ac:dyDescent="0.65">
      <c r="A86" s="5"/>
      <c r="B86" s="5" t="s">
        <v>195</v>
      </c>
      <c r="C86" s="101">
        <v>0</v>
      </c>
      <c r="D86" s="101" t="e">
        <f>#REF!</f>
        <v>#REF!</v>
      </c>
      <c r="E86" s="101" t="e">
        <f>#REF!</f>
        <v>#REF!</v>
      </c>
      <c r="F86" s="101">
        <v>0</v>
      </c>
      <c r="G86" s="101" t="e">
        <f>#REF!</f>
        <v>#REF!</v>
      </c>
    </row>
    <row r="87" spans="1:7" ht="21.6" x14ac:dyDescent="0.65">
      <c r="A87" s="5"/>
      <c r="B87" s="5" t="s">
        <v>199</v>
      </c>
      <c r="C87" s="101">
        <v>0</v>
      </c>
      <c r="D87" s="101" t="e">
        <f>#REF!</f>
        <v>#REF!</v>
      </c>
      <c r="E87" s="101" t="e">
        <f>#REF!</f>
        <v>#REF!</v>
      </c>
      <c r="F87" s="101">
        <v>0</v>
      </c>
      <c r="G87" s="101" t="e">
        <f>#REF!</f>
        <v>#REF!</v>
      </c>
    </row>
    <row r="88" spans="1:7" ht="21.6" x14ac:dyDescent="0.65">
      <c r="A88" s="5"/>
      <c r="B88" s="5" t="s">
        <v>200</v>
      </c>
      <c r="C88" s="101">
        <v>0</v>
      </c>
      <c r="D88" s="101" t="e">
        <f>#REF!</f>
        <v>#REF!</v>
      </c>
      <c r="E88" s="101" t="e">
        <f>#REF!</f>
        <v>#REF!</v>
      </c>
      <c r="F88" s="101">
        <v>0</v>
      </c>
      <c r="G88" s="101" t="e">
        <f>#REF!</f>
        <v>#REF!</v>
      </c>
    </row>
    <row r="89" spans="1:7" s="34" customFormat="1" ht="21.6" x14ac:dyDescent="0.65">
      <c r="A89" s="6" t="s">
        <v>81</v>
      </c>
      <c r="B89" s="6"/>
      <c r="C89" s="100">
        <f>C90+C98+C100+C102</f>
        <v>0</v>
      </c>
      <c r="D89" s="100" t="e">
        <f t="shared" ref="D89:G89" si="26">D90+D98+D100+D102</f>
        <v>#REF!</v>
      </c>
      <c r="E89" s="100" t="e">
        <f t="shared" si="26"/>
        <v>#REF!</v>
      </c>
      <c r="F89" s="100">
        <f t="shared" si="26"/>
        <v>0</v>
      </c>
      <c r="G89" s="100" t="e">
        <f t="shared" si="26"/>
        <v>#REF!</v>
      </c>
    </row>
    <row r="90" spans="1:7" s="34" customFormat="1" ht="21.6" x14ac:dyDescent="0.65">
      <c r="A90" s="6"/>
      <c r="B90" s="6" t="s">
        <v>183</v>
      </c>
      <c r="C90" s="100">
        <f>SUM(C91:C97)</f>
        <v>0</v>
      </c>
      <c r="D90" s="100" t="e">
        <f t="shared" ref="D90:G90" si="27">SUM(D91:D97)</f>
        <v>#REF!</v>
      </c>
      <c r="E90" s="100" t="e">
        <f t="shared" si="27"/>
        <v>#REF!</v>
      </c>
      <c r="F90" s="100">
        <f t="shared" si="27"/>
        <v>0</v>
      </c>
      <c r="G90" s="100" t="e">
        <f t="shared" si="27"/>
        <v>#REF!</v>
      </c>
    </row>
    <row r="91" spans="1:7" ht="21.6" x14ac:dyDescent="0.65">
      <c r="A91" s="5"/>
      <c r="B91" s="5" t="s">
        <v>235</v>
      </c>
      <c r="C91" s="101">
        <v>0</v>
      </c>
      <c r="D91" s="101" t="e">
        <f>#REF!</f>
        <v>#REF!</v>
      </c>
      <c r="E91" s="101" t="e">
        <f>#REF!</f>
        <v>#REF!</v>
      </c>
      <c r="F91" s="101">
        <v>0</v>
      </c>
      <c r="G91" s="101" t="e">
        <f>#REF!</f>
        <v>#REF!</v>
      </c>
    </row>
    <row r="92" spans="1:7" ht="21.6" x14ac:dyDescent="0.65">
      <c r="A92" s="5"/>
      <c r="B92" s="5" t="s">
        <v>83</v>
      </c>
      <c r="C92" s="101">
        <v>0</v>
      </c>
      <c r="D92" s="101" t="e">
        <f>#REF!</f>
        <v>#REF!</v>
      </c>
      <c r="E92" s="101" t="e">
        <f>#REF!</f>
        <v>#REF!</v>
      </c>
      <c r="F92" s="101">
        <v>0</v>
      </c>
      <c r="G92" s="101" t="e">
        <f>#REF!</f>
        <v>#REF!</v>
      </c>
    </row>
    <row r="93" spans="1:7" ht="21.6" x14ac:dyDescent="0.65">
      <c r="A93" s="5"/>
      <c r="B93" s="5" t="s">
        <v>85</v>
      </c>
      <c r="C93" s="101">
        <v>0</v>
      </c>
      <c r="D93" s="101" t="e">
        <f>#REF!</f>
        <v>#REF!</v>
      </c>
      <c r="E93" s="101" t="e">
        <f>#REF!</f>
        <v>#REF!</v>
      </c>
      <c r="F93" s="101">
        <v>0</v>
      </c>
      <c r="G93" s="101" t="e">
        <f>#REF!</f>
        <v>#REF!</v>
      </c>
    </row>
    <row r="94" spans="1:7" ht="21.6" x14ac:dyDescent="0.65">
      <c r="A94" s="5"/>
      <c r="B94" s="5" t="s">
        <v>86</v>
      </c>
      <c r="C94" s="101">
        <v>0</v>
      </c>
      <c r="D94" s="101" t="e">
        <f>#REF!</f>
        <v>#REF!</v>
      </c>
      <c r="E94" s="101" t="e">
        <f>#REF!</f>
        <v>#REF!</v>
      </c>
      <c r="F94" s="101">
        <v>0</v>
      </c>
      <c r="G94" s="101" t="e">
        <f>#REF!</f>
        <v>#REF!</v>
      </c>
    </row>
    <row r="95" spans="1:7" ht="21.6" x14ac:dyDescent="0.65">
      <c r="A95" s="5"/>
      <c r="B95" s="5" t="s">
        <v>196</v>
      </c>
      <c r="C95" s="101">
        <v>0</v>
      </c>
      <c r="D95" s="101" t="e">
        <f>#REF!</f>
        <v>#REF!</v>
      </c>
      <c r="E95" s="101" t="e">
        <f>#REF!</f>
        <v>#REF!</v>
      </c>
      <c r="F95" s="101">
        <v>0</v>
      </c>
      <c r="G95" s="101" t="e">
        <f>#REF!</f>
        <v>#REF!</v>
      </c>
    </row>
    <row r="96" spans="1:7" ht="21.6" x14ac:dyDescent="0.65">
      <c r="A96" s="5"/>
      <c r="B96" s="5" t="s">
        <v>88</v>
      </c>
      <c r="C96" s="101">
        <v>0</v>
      </c>
      <c r="D96" s="101" t="e">
        <f>#REF!</f>
        <v>#REF!</v>
      </c>
      <c r="E96" s="101" t="e">
        <f>#REF!</f>
        <v>#REF!</v>
      </c>
      <c r="F96" s="101">
        <v>0</v>
      </c>
      <c r="G96" s="101" t="e">
        <f>#REF!</f>
        <v>#REF!</v>
      </c>
    </row>
    <row r="97" spans="1:7" ht="21.6" x14ac:dyDescent="0.65">
      <c r="A97" s="5"/>
      <c r="B97" s="5" t="s">
        <v>82</v>
      </c>
      <c r="C97" s="101">
        <v>0</v>
      </c>
      <c r="D97" s="101" t="e">
        <f>#REF!</f>
        <v>#REF!</v>
      </c>
      <c r="E97" s="101" t="e">
        <f>#REF!</f>
        <v>#REF!</v>
      </c>
      <c r="F97" s="101">
        <v>0</v>
      </c>
      <c r="G97" s="101" t="e">
        <f>#REF!</f>
        <v>#REF!</v>
      </c>
    </row>
    <row r="98" spans="1:7" s="34" customFormat="1" ht="21.6" x14ac:dyDescent="0.65">
      <c r="A98" s="6"/>
      <c r="B98" s="6" t="s">
        <v>84</v>
      </c>
      <c r="C98" s="100">
        <f>SUM(C99)</f>
        <v>0</v>
      </c>
      <c r="D98" s="100" t="e">
        <f t="shared" ref="D98:G98" si="28">SUM(D99)</f>
        <v>#REF!</v>
      </c>
      <c r="E98" s="100" t="e">
        <f t="shared" si="28"/>
        <v>#REF!</v>
      </c>
      <c r="F98" s="100">
        <f t="shared" si="28"/>
        <v>0</v>
      </c>
      <c r="G98" s="100" t="e">
        <f t="shared" si="28"/>
        <v>#REF!</v>
      </c>
    </row>
    <row r="99" spans="1:7" ht="21.6" x14ac:dyDescent="0.65">
      <c r="A99" s="5"/>
      <c r="B99" s="5" t="s">
        <v>231</v>
      </c>
      <c r="C99" s="101">
        <v>0</v>
      </c>
      <c r="D99" s="101" t="e">
        <f>#REF!</f>
        <v>#REF!</v>
      </c>
      <c r="E99" s="101" t="e">
        <f>#REF!</f>
        <v>#REF!</v>
      </c>
      <c r="F99" s="101">
        <v>0</v>
      </c>
      <c r="G99" s="101" t="e">
        <f>#REF!</f>
        <v>#REF!</v>
      </c>
    </row>
    <row r="100" spans="1:7" s="34" customFormat="1" ht="21.6" x14ac:dyDescent="0.65">
      <c r="A100" s="6"/>
      <c r="B100" s="6" t="s">
        <v>87</v>
      </c>
      <c r="C100" s="100">
        <f>SUM(C101)</f>
        <v>0</v>
      </c>
      <c r="D100" s="100" t="e">
        <f t="shared" ref="D100:G100" si="29">SUM(D101)</f>
        <v>#REF!</v>
      </c>
      <c r="E100" s="100" t="e">
        <f t="shared" si="29"/>
        <v>#REF!</v>
      </c>
      <c r="F100" s="100">
        <f t="shared" si="29"/>
        <v>0</v>
      </c>
      <c r="G100" s="100" t="e">
        <f t="shared" si="29"/>
        <v>#REF!</v>
      </c>
    </row>
    <row r="101" spans="1:7" ht="21.6" x14ac:dyDescent="0.65">
      <c r="A101" s="5"/>
      <c r="B101" s="5" t="s">
        <v>231</v>
      </c>
      <c r="C101" s="101">
        <v>0</v>
      </c>
      <c r="D101" s="101" t="e">
        <f>#REF!</f>
        <v>#REF!</v>
      </c>
      <c r="E101" s="101" t="e">
        <f>#REF!</f>
        <v>#REF!</v>
      </c>
      <c r="F101" s="101">
        <v>0</v>
      </c>
      <c r="G101" s="101" t="e">
        <f>#REF!</f>
        <v>#REF!</v>
      </c>
    </row>
    <row r="102" spans="1:7" s="34" customFormat="1" ht="21.6" x14ac:dyDescent="0.65">
      <c r="A102" s="6"/>
      <c r="B102" s="6" t="s">
        <v>89</v>
      </c>
      <c r="C102" s="100">
        <f>SUM(C103)</f>
        <v>0</v>
      </c>
      <c r="D102" s="100" t="e">
        <f t="shared" ref="D102:G102" si="30">SUM(D103)</f>
        <v>#REF!</v>
      </c>
      <c r="E102" s="100" t="e">
        <f t="shared" si="30"/>
        <v>#REF!</v>
      </c>
      <c r="F102" s="100">
        <f t="shared" si="30"/>
        <v>0</v>
      </c>
      <c r="G102" s="100" t="e">
        <f t="shared" si="30"/>
        <v>#REF!</v>
      </c>
    </row>
    <row r="103" spans="1:7" ht="21.6" x14ac:dyDescent="0.65">
      <c r="A103" s="5"/>
      <c r="B103" s="5" t="s">
        <v>231</v>
      </c>
      <c r="C103" s="101">
        <v>0</v>
      </c>
      <c r="D103" s="101" t="e">
        <f>#REF!</f>
        <v>#REF!</v>
      </c>
      <c r="E103" s="101" t="e">
        <f>#REF!</f>
        <v>#REF!</v>
      </c>
      <c r="F103" s="101">
        <v>0</v>
      </c>
      <c r="G103" s="101" t="e">
        <f>#REF!</f>
        <v>#REF!</v>
      </c>
    </row>
    <row r="104" spans="1:7" s="34" customFormat="1" ht="21.6" x14ac:dyDescent="0.65">
      <c r="A104" s="6" t="s">
        <v>90</v>
      </c>
      <c r="B104" s="6"/>
      <c r="C104" s="100">
        <f>C105+C107+C111+C114+C117</f>
        <v>0</v>
      </c>
      <c r="D104" s="100" t="e">
        <f t="shared" ref="D104:G104" si="31">D105+D107+D111+D114+D117</f>
        <v>#REF!</v>
      </c>
      <c r="E104" s="100" t="e">
        <f t="shared" si="31"/>
        <v>#REF!</v>
      </c>
      <c r="F104" s="100">
        <f t="shared" si="31"/>
        <v>0</v>
      </c>
      <c r="G104" s="100" t="e">
        <f t="shared" si="31"/>
        <v>#REF!</v>
      </c>
    </row>
    <row r="105" spans="1:7" s="34" customFormat="1" ht="21.6" x14ac:dyDescent="0.65">
      <c r="A105" s="6"/>
      <c r="B105" s="6" t="s">
        <v>182</v>
      </c>
      <c r="C105" s="100">
        <f>SUM(C106)</f>
        <v>0</v>
      </c>
      <c r="D105" s="100" t="e">
        <f t="shared" ref="D105:G105" si="32">SUM(D106)</f>
        <v>#REF!</v>
      </c>
      <c r="E105" s="100" t="e">
        <f t="shared" si="32"/>
        <v>#REF!</v>
      </c>
      <c r="F105" s="100">
        <f t="shared" si="32"/>
        <v>0</v>
      </c>
      <c r="G105" s="100" t="e">
        <f t="shared" si="32"/>
        <v>#REF!</v>
      </c>
    </row>
    <row r="106" spans="1:7" ht="21.6" x14ac:dyDescent="0.65">
      <c r="A106" s="5"/>
      <c r="B106" s="5" t="s">
        <v>91</v>
      </c>
      <c r="C106" s="101">
        <v>0</v>
      </c>
      <c r="D106" s="101" t="e">
        <f>#REF!</f>
        <v>#REF!</v>
      </c>
      <c r="E106" s="101" t="e">
        <f>#REF!</f>
        <v>#REF!</v>
      </c>
      <c r="F106" s="101">
        <v>0</v>
      </c>
      <c r="G106" s="101" t="e">
        <f>#REF!</f>
        <v>#REF!</v>
      </c>
    </row>
    <row r="107" spans="1:7" s="34" customFormat="1" ht="21.6" x14ac:dyDescent="0.65">
      <c r="A107" s="6"/>
      <c r="B107" s="6" t="s">
        <v>92</v>
      </c>
      <c r="C107" s="100">
        <f>SUM(C108:C110)</f>
        <v>0</v>
      </c>
      <c r="D107" s="100" t="e">
        <f t="shared" ref="D107:G107" si="33">SUM(D108:D110)</f>
        <v>#REF!</v>
      </c>
      <c r="E107" s="100" t="e">
        <f t="shared" si="33"/>
        <v>#REF!</v>
      </c>
      <c r="F107" s="100">
        <f t="shared" si="33"/>
        <v>0</v>
      </c>
      <c r="G107" s="100" t="e">
        <f t="shared" si="33"/>
        <v>#REF!</v>
      </c>
    </row>
    <row r="108" spans="1:7" ht="21.6" x14ac:dyDescent="0.65">
      <c r="A108" s="5"/>
      <c r="B108" s="5" t="s">
        <v>93</v>
      </c>
      <c r="C108" s="101">
        <v>0</v>
      </c>
      <c r="D108" s="101" t="e">
        <f>#REF!</f>
        <v>#REF!</v>
      </c>
      <c r="E108" s="101" t="e">
        <f>#REF!</f>
        <v>#REF!</v>
      </c>
      <c r="F108" s="101">
        <v>0</v>
      </c>
      <c r="G108" s="101" t="e">
        <f>#REF!</f>
        <v>#REF!</v>
      </c>
    </row>
    <row r="109" spans="1:7" ht="21.6" x14ac:dyDescent="0.65">
      <c r="A109" s="5"/>
      <c r="B109" s="5" t="s">
        <v>94</v>
      </c>
      <c r="C109" s="101">
        <v>0</v>
      </c>
      <c r="D109" s="101" t="e">
        <f>#REF!</f>
        <v>#REF!</v>
      </c>
      <c r="E109" s="101" t="e">
        <f>#REF!</f>
        <v>#REF!</v>
      </c>
      <c r="F109" s="101">
        <v>0</v>
      </c>
      <c r="G109" s="101" t="e">
        <f>#REF!</f>
        <v>#REF!</v>
      </c>
    </row>
    <row r="110" spans="1:7" ht="21.6" x14ac:dyDescent="0.65">
      <c r="A110" s="5"/>
      <c r="B110" s="5" t="s">
        <v>95</v>
      </c>
      <c r="C110" s="101">
        <v>0</v>
      </c>
      <c r="D110" s="101" t="e">
        <f>#REF!</f>
        <v>#REF!</v>
      </c>
      <c r="E110" s="101" t="e">
        <f>#REF!</f>
        <v>#REF!</v>
      </c>
      <c r="F110" s="101">
        <v>0</v>
      </c>
      <c r="G110" s="101" t="e">
        <f>#REF!</f>
        <v>#REF!</v>
      </c>
    </row>
    <row r="111" spans="1:7" s="34" customFormat="1" ht="21.6" x14ac:dyDescent="0.65">
      <c r="A111" s="6"/>
      <c r="B111" s="6" t="s">
        <v>96</v>
      </c>
      <c r="C111" s="100">
        <f>SUM(C112:C113)</f>
        <v>0</v>
      </c>
      <c r="D111" s="100" t="e">
        <f t="shared" ref="D111:G111" si="34">SUM(D112:D113)</f>
        <v>#REF!</v>
      </c>
      <c r="E111" s="100" t="e">
        <f t="shared" si="34"/>
        <v>#REF!</v>
      </c>
      <c r="F111" s="100">
        <f t="shared" si="34"/>
        <v>0</v>
      </c>
      <c r="G111" s="100" t="e">
        <f t="shared" si="34"/>
        <v>#REF!</v>
      </c>
    </row>
    <row r="112" spans="1:7" ht="21.6" x14ac:dyDescent="0.65">
      <c r="A112" s="5"/>
      <c r="B112" s="5" t="s">
        <v>97</v>
      </c>
      <c r="C112" s="101">
        <v>0</v>
      </c>
      <c r="D112" s="101" t="e">
        <f>#REF!</f>
        <v>#REF!</v>
      </c>
      <c r="E112" s="101" t="e">
        <f>#REF!</f>
        <v>#REF!</v>
      </c>
      <c r="F112" s="101">
        <v>0</v>
      </c>
      <c r="G112" s="101" t="e">
        <f>#REF!</f>
        <v>#REF!</v>
      </c>
    </row>
    <row r="113" spans="1:7" ht="21.6" x14ac:dyDescent="0.65">
      <c r="A113" s="5"/>
      <c r="B113" s="5" t="s">
        <v>98</v>
      </c>
      <c r="C113" s="101">
        <v>0</v>
      </c>
      <c r="D113" s="101" t="e">
        <f>#REF!</f>
        <v>#REF!</v>
      </c>
      <c r="E113" s="101" t="e">
        <f>#REF!</f>
        <v>#REF!</v>
      </c>
      <c r="F113" s="101">
        <v>0</v>
      </c>
      <c r="G113" s="101" t="e">
        <f>#REF!</f>
        <v>#REF!</v>
      </c>
    </row>
    <row r="114" spans="1:7" s="34" customFormat="1" ht="21.6" x14ac:dyDescent="0.65">
      <c r="A114" s="6"/>
      <c r="B114" s="6" t="s">
        <v>99</v>
      </c>
      <c r="C114" s="100">
        <f>SUM(C115:C116)</f>
        <v>0</v>
      </c>
      <c r="D114" s="100" t="e">
        <f t="shared" ref="D114:G114" si="35">SUM(D115:D116)</f>
        <v>#REF!</v>
      </c>
      <c r="E114" s="100" t="e">
        <f t="shared" si="35"/>
        <v>#REF!</v>
      </c>
      <c r="F114" s="100">
        <f t="shared" si="35"/>
        <v>0</v>
      </c>
      <c r="G114" s="100" t="e">
        <f t="shared" si="35"/>
        <v>#REF!</v>
      </c>
    </row>
    <row r="115" spans="1:7" ht="21.6" x14ac:dyDescent="0.65">
      <c r="A115" s="5"/>
      <c r="B115" s="5" t="s">
        <v>201</v>
      </c>
      <c r="C115" s="101">
        <v>0</v>
      </c>
      <c r="D115" s="101" t="e">
        <f>#REF!</f>
        <v>#REF!</v>
      </c>
      <c r="E115" s="101" t="e">
        <f>#REF!</f>
        <v>#REF!</v>
      </c>
      <c r="F115" s="101">
        <v>0</v>
      </c>
      <c r="G115" s="101" t="e">
        <f>#REF!</f>
        <v>#REF!</v>
      </c>
    </row>
    <row r="116" spans="1:7" ht="21.6" x14ac:dyDescent="0.65">
      <c r="A116" s="5"/>
      <c r="B116" s="5" t="s">
        <v>100</v>
      </c>
      <c r="C116" s="101">
        <v>0</v>
      </c>
      <c r="D116" s="101" t="e">
        <f>#REF!</f>
        <v>#REF!</v>
      </c>
      <c r="E116" s="101" t="e">
        <f>#REF!</f>
        <v>#REF!</v>
      </c>
      <c r="F116" s="101">
        <v>0</v>
      </c>
      <c r="G116" s="101" t="e">
        <f>#REF!</f>
        <v>#REF!</v>
      </c>
    </row>
    <row r="117" spans="1:7" s="34" customFormat="1" ht="21.6" x14ac:dyDescent="0.65">
      <c r="A117" s="6"/>
      <c r="B117" s="6" t="s">
        <v>101</v>
      </c>
      <c r="C117" s="100">
        <f>SUM(C118)</f>
        <v>0</v>
      </c>
      <c r="D117" s="100" t="e">
        <f t="shared" ref="D117:G117" si="36">SUM(D118)</f>
        <v>#REF!</v>
      </c>
      <c r="E117" s="100" t="e">
        <f t="shared" si="36"/>
        <v>#REF!</v>
      </c>
      <c r="F117" s="100">
        <f t="shared" si="36"/>
        <v>0</v>
      </c>
      <c r="G117" s="100" t="e">
        <f t="shared" si="36"/>
        <v>#REF!</v>
      </c>
    </row>
    <row r="118" spans="1:7" ht="21.6" x14ac:dyDescent="0.65">
      <c r="A118" s="5"/>
      <c r="B118" s="5" t="s">
        <v>102</v>
      </c>
      <c r="C118" s="101">
        <v>0</v>
      </c>
      <c r="D118" s="101" t="e">
        <f>#REF!</f>
        <v>#REF!</v>
      </c>
      <c r="E118" s="101" t="e">
        <f>#REF!</f>
        <v>#REF!</v>
      </c>
      <c r="F118" s="101">
        <v>0</v>
      </c>
      <c r="G118" s="101" t="e">
        <f>#REF!</f>
        <v>#REF!</v>
      </c>
    </row>
    <row r="119" spans="1:7" s="34" customFormat="1" ht="21.6" x14ac:dyDescent="0.65">
      <c r="A119" s="6" t="s">
        <v>103</v>
      </c>
      <c r="B119" s="6"/>
      <c r="C119" s="100">
        <f>C120+C122+C124+C126+C128+C130</f>
        <v>0</v>
      </c>
      <c r="D119" s="100" t="e">
        <f t="shared" ref="D119:G119" si="37">D120+D122+D124+D126+D128+D130</f>
        <v>#REF!</v>
      </c>
      <c r="E119" s="100" t="e">
        <f t="shared" si="37"/>
        <v>#REF!</v>
      </c>
      <c r="F119" s="100">
        <f t="shared" si="37"/>
        <v>0</v>
      </c>
      <c r="G119" s="100" t="e">
        <f t="shared" si="37"/>
        <v>#REF!</v>
      </c>
    </row>
    <row r="120" spans="1:7" s="34" customFormat="1" ht="21.6" x14ac:dyDescent="0.65">
      <c r="A120" s="6"/>
      <c r="B120" s="6" t="s">
        <v>184</v>
      </c>
      <c r="C120" s="100">
        <f>SUM(C121)</f>
        <v>0</v>
      </c>
      <c r="D120" s="100" t="e">
        <f t="shared" ref="D120:G120" si="38">SUM(D121)</f>
        <v>#REF!</v>
      </c>
      <c r="E120" s="100" t="e">
        <f t="shared" si="38"/>
        <v>#REF!</v>
      </c>
      <c r="F120" s="100">
        <f t="shared" si="38"/>
        <v>0</v>
      </c>
      <c r="G120" s="100" t="e">
        <f t="shared" si="38"/>
        <v>#REF!</v>
      </c>
    </row>
    <row r="121" spans="1:7" ht="21.6" x14ac:dyDescent="0.65">
      <c r="A121" s="5"/>
      <c r="B121" s="5" t="s">
        <v>104</v>
      </c>
      <c r="C121" s="101">
        <v>0</v>
      </c>
      <c r="D121" s="101" t="e">
        <f>#REF!</f>
        <v>#REF!</v>
      </c>
      <c r="E121" s="101" t="e">
        <f>#REF!</f>
        <v>#REF!</v>
      </c>
      <c r="F121" s="101">
        <v>0</v>
      </c>
      <c r="G121" s="101" t="e">
        <f>#REF!</f>
        <v>#REF!</v>
      </c>
    </row>
    <row r="122" spans="1:7" s="34" customFormat="1" ht="21.6" x14ac:dyDescent="0.65">
      <c r="A122" s="6"/>
      <c r="B122" s="6" t="s">
        <v>105</v>
      </c>
      <c r="C122" s="100">
        <f>C123</f>
        <v>0</v>
      </c>
      <c r="D122" s="100" t="e">
        <f t="shared" ref="D122:G122" si="39">D123</f>
        <v>#REF!</v>
      </c>
      <c r="E122" s="100" t="e">
        <f t="shared" si="39"/>
        <v>#REF!</v>
      </c>
      <c r="F122" s="100">
        <f t="shared" si="39"/>
        <v>0</v>
      </c>
      <c r="G122" s="100" t="e">
        <f t="shared" si="39"/>
        <v>#REF!</v>
      </c>
    </row>
    <row r="123" spans="1:7" ht="21.6" x14ac:dyDescent="0.65">
      <c r="A123" s="5"/>
      <c r="B123" s="5" t="s">
        <v>106</v>
      </c>
      <c r="C123" s="101">
        <v>0</v>
      </c>
      <c r="D123" s="101" t="e">
        <f>#REF!</f>
        <v>#REF!</v>
      </c>
      <c r="E123" s="101" t="e">
        <f>#REF!</f>
        <v>#REF!</v>
      </c>
      <c r="F123" s="101">
        <v>0</v>
      </c>
      <c r="G123" s="101" t="e">
        <f>#REF!</f>
        <v>#REF!</v>
      </c>
    </row>
    <row r="124" spans="1:7" s="34" customFormat="1" ht="21.6" x14ac:dyDescent="0.65">
      <c r="A124" s="6"/>
      <c r="B124" s="6" t="s">
        <v>107</v>
      </c>
      <c r="C124" s="100">
        <f>C125</f>
        <v>0</v>
      </c>
      <c r="D124" s="100" t="e">
        <f t="shared" ref="D124:G124" si="40">D125</f>
        <v>#REF!</v>
      </c>
      <c r="E124" s="100" t="e">
        <f t="shared" si="40"/>
        <v>#REF!</v>
      </c>
      <c r="F124" s="100">
        <f t="shared" si="40"/>
        <v>0</v>
      </c>
      <c r="G124" s="100" t="e">
        <f t="shared" si="40"/>
        <v>#REF!</v>
      </c>
    </row>
    <row r="125" spans="1:7" ht="21.6" x14ac:dyDescent="0.65">
      <c r="A125" s="5"/>
      <c r="B125" s="5" t="s">
        <v>108</v>
      </c>
      <c r="C125" s="101">
        <v>0</v>
      </c>
      <c r="D125" s="101" t="e">
        <f>#REF!</f>
        <v>#REF!</v>
      </c>
      <c r="E125" s="101" t="e">
        <f>#REF!</f>
        <v>#REF!</v>
      </c>
      <c r="F125" s="101">
        <v>0</v>
      </c>
      <c r="G125" s="101" t="e">
        <f>#REF!</f>
        <v>#REF!</v>
      </c>
    </row>
    <row r="126" spans="1:7" s="34" customFormat="1" ht="21.6" x14ac:dyDescent="0.65">
      <c r="A126" s="6"/>
      <c r="B126" s="6" t="s">
        <v>109</v>
      </c>
      <c r="C126" s="100">
        <f>C127</f>
        <v>0</v>
      </c>
      <c r="D126" s="100" t="e">
        <f t="shared" ref="D126:G126" si="41">D127</f>
        <v>#REF!</v>
      </c>
      <c r="E126" s="100" t="e">
        <f t="shared" si="41"/>
        <v>#REF!</v>
      </c>
      <c r="F126" s="100">
        <f t="shared" si="41"/>
        <v>0</v>
      </c>
      <c r="G126" s="100" t="e">
        <f t="shared" si="41"/>
        <v>#REF!</v>
      </c>
    </row>
    <row r="127" spans="1:7" ht="21.6" x14ac:dyDescent="0.65">
      <c r="A127" s="5"/>
      <c r="B127" s="5" t="s">
        <v>110</v>
      </c>
      <c r="C127" s="101">
        <v>0</v>
      </c>
      <c r="D127" s="101" t="e">
        <f>#REF!</f>
        <v>#REF!</v>
      </c>
      <c r="E127" s="101" t="e">
        <f>#REF!</f>
        <v>#REF!</v>
      </c>
      <c r="F127" s="101">
        <v>0</v>
      </c>
      <c r="G127" s="101" t="e">
        <f>#REF!</f>
        <v>#REF!</v>
      </c>
    </row>
    <row r="128" spans="1:7" s="34" customFormat="1" ht="21.6" x14ac:dyDescent="0.65">
      <c r="A128" s="6"/>
      <c r="B128" s="6" t="s">
        <v>111</v>
      </c>
      <c r="C128" s="100">
        <f>C129</f>
        <v>0</v>
      </c>
      <c r="D128" s="100" t="e">
        <f t="shared" ref="D128:G128" si="42">D129</f>
        <v>#REF!</v>
      </c>
      <c r="E128" s="100" t="e">
        <f t="shared" si="42"/>
        <v>#REF!</v>
      </c>
      <c r="F128" s="100">
        <f t="shared" si="42"/>
        <v>0</v>
      </c>
      <c r="G128" s="100" t="e">
        <f t="shared" si="42"/>
        <v>#REF!</v>
      </c>
    </row>
    <row r="129" spans="1:7" ht="21.6" x14ac:dyDescent="0.65">
      <c r="A129" s="5"/>
      <c r="B129" s="5" t="s">
        <v>112</v>
      </c>
      <c r="C129" s="101">
        <v>0</v>
      </c>
      <c r="D129" s="101" t="e">
        <f>#REF!</f>
        <v>#REF!</v>
      </c>
      <c r="E129" s="101" t="e">
        <f>#REF!</f>
        <v>#REF!</v>
      </c>
      <c r="F129" s="101">
        <v>0</v>
      </c>
      <c r="G129" s="101" t="e">
        <f>#REF!</f>
        <v>#REF!</v>
      </c>
    </row>
    <row r="130" spans="1:7" s="34" customFormat="1" ht="21.6" x14ac:dyDescent="0.65">
      <c r="A130" s="6"/>
      <c r="B130" s="6" t="s">
        <v>113</v>
      </c>
      <c r="C130" s="100">
        <f>C131+C132</f>
        <v>0</v>
      </c>
      <c r="D130" s="100" t="e">
        <f t="shared" ref="D130:G130" si="43">D131+D132</f>
        <v>#REF!</v>
      </c>
      <c r="E130" s="100" t="e">
        <f t="shared" si="43"/>
        <v>#REF!</v>
      </c>
      <c r="F130" s="100">
        <f t="shared" si="43"/>
        <v>0</v>
      </c>
      <c r="G130" s="100" t="e">
        <f t="shared" si="43"/>
        <v>#REF!</v>
      </c>
    </row>
    <row r="131" spans="1:7" ht="21.6" x14ac:dyDescent="0.65">
      <c r="A131" s="5"/>
      <c r="B131" s="5" t="s">
        <v>114</v>
      </c>
      <c r="C131" s="101">
        <v>0</v>
      </c>
      <c r="D131" s="101" t="e">
        <f>#REF!</f>
        <v>#REF!</v>
      </c>
      <c r="E131" s="101" t="e">
        <f>#REF!</f>
        <v>#REF!</v>
      </c>
      <c r="F131" s="101">
        <v>0</v>
      </c>
      <c r="G131" s="101" t="e">
        <f>#REF!</f>
        <v>#REF!</v>
      </c>
    </row>
    <row r="132" spans="1:7" ht="21.6" x14ac:dyDescent="0.65">
      <c r="A132" s="5"/>
      <c r="B132" s="5" t="s">
        <v>115</v>
      </c>
      <c r="C132" s="101">
        <v>0</v>
      </c>
      <c r="D132" s="101" t="e">
        <f>#REF!</f>
        <v>#REF!</v>
      </c>
      <c r="E132" s="101" t="e">
        <f>#REF!</f>
        <v>#REF!</v>
      </c>
      <c r="F132" s="101">
        <v>0</v>
      </c>
      <c r="G132" s="101" t="e">
        <f>#REF!</f>
        <v>#REF!</v>
      </c>
    </row>
    <row r="133" spans="1:7" s="34" customFormat="1" ht="21.6" x14ac:dyDescent="0.65">
      <c r="A133" s="6" t="s">
        <v>116</v>
      </c>
      <c r="B133" s="6"/>
      <c r="C133" s="100">
        <f>SUM(C134:C138)</f>
        <v>0</v>
      </c>
      <c r="D133" s="100" t="e">
        <f t="shared" ref="D133:G133" si="44">SUM(D134:D138)</f>
        <v>#REF!</v>
      </c>
      <c r="E133" s="100" t="e">
        <f t="shared" si="44"/>
        <v>#REF!</v>
      </c>
      <c r="F133" s="100">
        <f t="shared" si="44"/>
        <v>0</v>
      </c>
      <c r="G133" s="100" t="e">
        <f t="shared" si="44"/>
        <v>#REF!</v>
      </c>
    </row>
    <row r="134" spans="1:7" ht="21.6" x14ac:dyDescent="0.65">
      <c r="A134" s="5"/>
      <c r="B134" s="5" t="s">
        <v>117</v>
      </c>
      <c r="C134" s="101">
        <v>0</v>
      </c>
      <c r="D134" s="101" t="e">
        <f>#REF!</f>
        <v>#REF!</v>
      </c>
      <c r="E134" s="101" t="e">
        <f>#REF!</f>
        <v>#REF!</v>
      </c>
      <c r="F134" s="101">
        <v>0</v>
      </c>
      <c r="G134" s="101" t="e">
        <f>#REF!</f>
        <v>#REF!</v>
      </c>
    </row>
    <row r="135" spans="1:7" ht="21.6" x14ac:dyDescent="0.65">
      <c r="A135" s="5"/>
      <c r="B135" s="5" t="s">
        <v>202</v>
      </c>
      <c r="C135" s="101">
        <v>0</v>
      </c>
      <c r="D135" s="101" t="e">
        <f>#REF!</f>
        <v>#REF!</v>
      </c>
      <c r="E135" s="101" t="e">
        <f>#REF!</f>
        <v>#REF!</v>
      </c>
      <c r="F135" s="101">
        <v>0</v>
      </c>
      <c r="G135" s="101" t="e">
        <f>#REF!</f>
        <v>#REF!</v>
      </c>
    </row>
    <row r="136" spans="1:7" ht="21.6" x14ac:dyDescent="0.65">
      <c r="A136" s="5"/>
      <c r="B136" s="5" t="s">
        <v>118</v>
      </c>
      <c r="C136" s="101">
        <v>0</v>
      </c>
      <c r="D136" s="101" t="e">
        <f>#REF!</f>
        <v>#REF!</v>
      </c>
      <c r="E136" s="101" t="e">
        <f>#REF!</f>
        <v>#REF!</v>
      </c>
      <c r="F136" s="101">
        <v>0</v>
      </c>
      <c r="G136" s="101" t="e">
        <f>#REF!</f>
        <v>#REF!</v>
      </c>
    </row>
    <row r="137" spans="1:7" ht="21.6" x14ac:dyDescent="0.65">
      <c r="A137" s="5"/>
      <c r="B137" s="5" t="s">
        <v>119</v>
      </c>
      <c r="C137" s="101">
        <v>0</v>
      </c>
      <c r="D137" s="101" t="e">
        <f>#REF!</f>
        <v>#REF!</v>
      </c>
      <c r="E137" s="101" t="e">
        <f>#REF!</f>
        <v>#REF!</v>
      </c>
      <c r="F137" s="101">
        <v>0</v>
      </c>
      <c r="G137" s="101" t="e">
        <f>#REF!</f>
        <v>#REF!</v>
      </c>
    </row>
    <row r="138" spans="1:7" ht="21.6" x14ac:dyDescent="0.65">
      <c r="A138" s="5"/>
      <c r="B138" s="5" t="s">
        <v>203</v>
      </c>
      <c r="C138" s="101">
        <v>0</v>
      </c>
      <c r="D138" s="101" t="e">
        <f>#REF!</f>
        <v>#REF!</v>
      </c>
      <c r="E138" s="101" t="e">
        <f>#REF!</f>
        <v>#REF!</v>
      </c>
      <c r="F138" s="101">
        <v>0</v>
      </c>
      <c r="G138" s="101" t="e">
        <f>#REF!</f>
        <v>#REF!</v>
      </c>
    </row>
    <row r="139" spans="1:7" s="34" customFormat="1" ht="21.6" x14ac:dyDescent="0.65">
      <c r="A139" s="6" t="s">
        <v>243</v>
      </c>
      <c r="B139" s="6"/>
      <c r="C139" s="100">
        <f>SUM(C140)</f>
        <v>0</v>
      </c>
      <c r="D139" s="100" t="e">
        <f t="shared" ref="D139:G139" si="45">SUM(D140)</f>
        <v>#REF!</v>
      </c>
      <c r="E139" s="100" t="e">
        <f t="shared" si="45"/>
        <v>#REF!</v>
      </c>
      <c r="F139" s="100">
        <f t="shared" si="45"/>
        <v>0</v>
      </c>
      <c r="G139" s="100" t="e">
        <f t="shared" si="45"/>
        <v>#REF!</v>
      </c>
    </row>
    <row r="140" spans="1:7" ht="21.6" x14ac:dyDescent="0.65">
      <c r="A140" s="5"/>
      <c r="B140" s="5" t="s">
        <v>244</v>
      </c>
      <c r="C140" s="101">
        <v>0</v>
      </c>
      <c r="D140" s="101" t="e">
        <f>#REF!</f>
        <v>#REF!</v>
      </c>
      <c r="E140" s="101" t="e">
        <f>#REF!</f>
        <v>#REF!</v>
      </c>
      <c r="F140" s="101">
        <v>0</v>
      </c>
      <c r="G140" s="101" t="e">
        <f>#REF!</f>
        <v>#REF!</v>
      </c>
    </row>
    <row r="141" spans="1:7" s="34" customFormat="1" ht="21.6" x14ac:dyDescent="0.65">
      <c r="A141" s="412" t="s">
        <v>120</v>
      </c>
      <c r="B141" s="413"/>
      <c r="C141" s="100">
        <f>C142+C144+C168+C188+C211+C221+C227</f>
        <v>0</v>
      </c>
      <c r="D141" s="100" t="e">
        <f t="shared" ref="D141:G141" si="46">D142+D144+D168+D188+D211+D221+D227</f>
        <v>#REF!</v>
      </c>
      <c r="E141" s="100" t="e">
        <f t="shared" si="46"/>
        <v>#REF!</v>
      </c>
      <c r="F141" s="100">
        <f t="shared" si="46"/>
        <v>0</v>
      </c>
      <c r="G141" s="100" t="e">
        <f t="shared" si="46"/>
        <v>#REF!</v>
      </c>
    </row>
    <row r="142" spans="1:7" s="34" customFormat="1" ht="21.6" x14ac:dyDescent="0.65">
      <c r="A142" s="6" t="s">
        <v>121</v>
      </c>
      <c r="B142" s="6"/>
      <c r="C142" s="100">
        <f>SUM(C143)</f>
        <v>0</v>
      </c>
      <c r="D142" s="100" t="e">
        <f t="shared" ref="D142:G142" si="47">SUM(D143)</f>
        <v>#REF!</v>
      </c>
      <c r="E142" s="100" t="e">
        <f t="shared" si="47"/>
        <v>#REF!</v>
      </c>
      <c r="F142" s="100">
        <f t="shared" si="47"/>
        <v>0</v>
      </c>
      <c r="G142" s="100" t="e">
        <f t="shared" si="47"/>
        <v>#REF!</v>
      </c>
    </row>
    <row r="143" spans="1:7" ht="21.6" x14ac:dyDescent="0.65">
      <c r="A143" s="5"/>
      <c r="B143" s="5" t="s">
        <v>204</v>
      </c>
      <c r="C143" s="101">
        <v>0</v>
      </c>
      <c r="D143" s="101" t="e">
        <f>#REF!</f>
        <v>#REF!</v>
      </c>
      <c r="E143" s="101" t="e">
        <f>#REF!</f>
        <v>#REF!</v>
      </c>
      <c r="F143" s="101">
        <v>0</v>
      </c>
      <c r="G143" s="101" t="e">
        <f>#REF!</f>
        <v>#REF!</v>
      </c>
    </row>
    <row r="144" spans="1:7" s="34" customFormat="1" ht="21.6" x14ac:dyDescent="0.65">
      <c r="A144" s="6" t="s">
        <v>122</v>
      </c>
      <c r="B144" s="6"/>
      <c r="C144" s="100">
        <f>C145+C149+C151+C158+C160+C162+C164+C166</f>
        <v>0</v>
      </c>
      <c r="D144" s="100" t="e">
        <f t="shared" ref="D144:G144" si="48">D145+D149+D151+D158+D160+D162+D164+D166</f>
        <v>#REF!</v>
      </c>
      <c r="E144" s="100" t="e">
        <f t="shared" si="48"/>
        <v>#REF!</v>
      </c>
      <c r="F144" s="100">
        <f t="shared" si="48"/>
        <v>0</v>
      </c>
      <c r="G144" s="100" t="e">
        <f t="shared" si="48"/>
        <v>#REF!</v>
      </c>
    </row>
    <row r="145" spans="1:7" s="34" customFormat="1" ht="21.6" x14ac:dyDescent="0.65">
      <c r="A145" s="6"/>
      <c r="B145" s="6" t="s">
        <v>123</v>
      </c>
      <c r="C145" s="100">
        <f>SUM(C146:C148)</f>
        <v>0</v>
      </c>
      <c r="D145" s="100" t="e">
        <f t="shared" ref="D145:G145" si="49">SUM(D146:D148)</f>
        <v>#REF!</v>
      </c>
      <c r="E145" s="100" t="e">
        <f t="shared" si="49"/>
        <v>#REF!</v>
      </c>
      <c r="F145" s="100">
        <f t="shared" si="49"/>
        <v>0</v>
      </c>
      <c r="G145" s="100" t="e">
        <f t="shared" si="49"/>
        <v>#REF!</v>
      </c>
    </row>
    <row r="146" spans="1:7" ht="21.6" x14ac:dyDescent="0.65">
      <c r="A146" s="5"/>
      <c r="B146" s="5" t="s">
        <v>124</v>
      </c>
      <c r="C146" s="101">
        <v>0</v>
      </c>
      <c r="D146" s="101" t="e">
        <f>#REF!</f>
        <v>#REF!</v>
      </c>
      <c r="E146" s="101" t="e">
        <f>#REF!</f>
        <v>#REF!</v>
      </c>
      <c r="F146" s="101">
        <v>0</v>
      </c>
      <c r="G146" s="101" t="e">
        <f>#REF!</f>
        <v>#REF!</v>
      </c>
    </row>
    <row r="147" spans="1:7" ht="21.6" x14ac:dyDescent="0.65">
      <c r="A147" s="5"/>
      <c r="B147" s="5" t="s">
        <v>205</v>
      </c>
      <c r="C147" s="101">
        <v>0</v>
      </c>
      <c r="D147" s="101" t="e">
        <f>#REF!</f>
        <v>#REF!</v>
      </c>
      <c r="E147" s="101" t="e">
        <f>#REF!</f>
        <v>#REF!</v>
      </c>
      <c r="F147" s="101">
        <v>0</v>
      </c>
      <c r="G147" s="101" t="e">
        <f>#REF!</f>
        <v>#REF!</v>
      </c>
    </row>
    <row r="148" spans="1:7" ht="21.6" x14ac:dyDescent="0.65">
      <c r="A148" s="5"/>
      <c r="B148" s="5" t="s">
        <v>125</v>
      </c>
      <c r="C148" s="101">
        <v>0</v>
      </c>
      <c r="D148" s="101" t="e">
        <f>#REF!</f>
        <v>#REF!</v>
      </c>
      <c r="E148" s="101" t="e">
        <f>#REF!</f>
        <v>#REF!</v>
      </c>
      <c r="F148" s="101">
        <v>0</v>
      </c>
      <c r="G148" s="101" t="e">
        <f>#REF!</f>
        <v>#REF!</v>
      </c>
    </row>
    <row r="149" spans="1:7" s="34" customFormat="1" ht="21.6" x14ac:dyDescent="0.65">
      <c r="A149" s="6"/>
      <c r="B149" s="6" t="s">
        <v>126</v>
      </c>
      <c r="C149" s="100">
        <f>C150</f>
        <v>0</v>
      </c>
      <c r="D149" s="100" t="e">
        <f t="shared" ref="D149:G149" si="50">D150</f>
        <v>#REF!</v>
      </c>
      <c r="E149" s="100" t="e">
        <f t="shared" si="50"/>
        <v>#REF!</v>
      </c>
      <c r="F149" s="100">
        <f t="shared" si="50"/>
        <v>0</v>
      </c>
      <c r="G149" s="100" t="e">
        <f t="shared" si="50"/>
        <v>#REF!</v>
      </c>
    </row>
    <row r="150" spans="1:7" ht="21.6" x14ac:dyDescent="0.65">
      <c r="A150" s="5"/>
      <c r="B150" s="5" t="s">
        <v>127</v>
      </c>
      <c r="C150" s="101">
        <v>0</v>
      </c>
      <c r="D150" s="101" t="e">
        <f>#REF!</f>
        <v>#REF!</v>
      </c>
      <c r="E150" s="101" t="e">
        <f>#REF!</f>
        <v>#REF!</v>
      </c>
      <c r="F150" s="101">
        <v>0</v>
      </c>
      <c r="G150" s="101" t="e">
        <f>#REF!</f>
        <v>#REF!</v>
      </c>
    </row>
    <row r="151" spans="1:7" s="34" customFormat="1" ht="21.6" x14ac:dyDescent="0.65">
      <c r="A151" s="6"/>
      <c r="B151" s="6" t="s">
        <v>128</v>
      </c>
      <c r="C151" s="100">
        <f>SUM(C152:C157)</f>
        <v>0</v>
      </c>
      <c r="D151" s="100" t="e">
        <f t="shared" ref="D151:G151" si="51">SUM(D152:D157)</f>
        <v>#REF!</v>
      </c>
      <c r="E151" s="100" t="e">
        <f t="shared" si="51"/>
        <v>#REF!</v>
      </c>
      <c r="F151" s="100">
        <f t="shared" si="51"/>
        <v>0</v>
      </c>
      <c r="G151" s="100" t="e">
        <f t="shared" si="51"/>
        <v>#REF!</v>
      </c>
    </row>
    <row r="152" spans="1:7" ht="21.6" x14ac:dyDescent="0.65">
      <c r="A152" s="5"/>
      <c r="B152" s="95" t="s">
        <v>226</v>
      </c>
      <c r="C152" s="101">
        <v>0</v>
      </c>
      <c r="D152" s="101" t="e">
        <f>#REF!</f>
        <v>#REF!</v>
      </c>
      <c r="E152" s="101" t="e">
        <f>#REF!</f>
        <v>#REF!</v>
      </c>
      <c r="F152" s="101">
        <v>0</v>
      </c>
      <c r="G152" s="101" t="e">
        <f>#REF!</f>
        <v>#REF!</v>
      </c>
    </row>
    <row r="153" spans="1:7" ht="21.6" x14ac:dyDescent="0.65">
      <c r="A153" s="5"/>
      <c r="B153" s="5" t="s">
        <v>129</v>
      </c>
      <c r="C153" s="101">
        <v>0</v>
      </c>
      <c r="D153" s="101" t="e">
        <f>#REF!</f>
        <v>#REF!</v>
      </c>
      <c r="E153" s="101" t="e">
        <f>#REF!</f>
        <v>#REF!</v>
      </c>
      <c r="F153" s="101">
        <v>0</v>
      </c>
      <c r="G153" s="101" t="e">
        <f>#REF!</f>
        <v>#REF!</v>
      </c>
    </row>
    <row r="154" spans="1:7" ht="21.6" x14ac:dyDescent="0.65">
      <c r="A154" s="5"/>
      <c r="B154" s="5" t="s">
        <v>131</v>
      </c>
      <c r="C154" s="101">
        <v>0</v>
      </c>
      <c r="D154" s="101" t="e">
        <f>#REF!</f>
        <v>#REF!</v>
      </c>
      <c r="E154" s="101" t="e">
        <f>#REF!</f>
        <v>#REF!</v>
      </c>
      <c r="F154" s="101">
        <v>0</v>
      </c>
      <c r="G154" s="101" t="e">
        <f>#REF!</f>
        <v>#REF!</v>
      </c>
    </row>
    <row r="155" spans="1:7" ht="21.6" x14ac:dyDescent="0.65">
      <c r="A155" s="5"/>
      <c r="B155" s="5" t="s">
        <v>132</v>
      </c>
      <c r="C155" s="101">
        <v>0</v>
      </c>
      <c r="D155" s="101" t="e">
        <f>#REF!</f>
        <v>#REF!</v>
      </c>
      <c r="E155" s="101" t="e">
        <f>#REF!</f>
        <v>#REF!</v>
      </c>
      <c r="F155" s="101">
        <v>0</v>
      </c>
      <c r="G155" s="101" t="e">
        <f>#REF!</f>
        <v>#REF!</v>
      </c>
    </row>
    <row r="156" spans="1:7" ht="21.6" x14ac:dyDescent="0.65">
      <c r="A156" s="5"/>
      <c r="B156" s="5" t="s">
        <v>133</v>
      </c>
      <c r="C156" s="101">
        <v>0</v>
      </c>
      <c r="D156" s="101" t="e">
        <f>#REF!</f>
        <v>#REF!</v>
      </c>
      <c r="E156" s="101" t="e">
        <f>#REF!</f>
        <v>#REF!</v>
      </c>
      <c r="F156" s="101">
        <v>0</v>
      </c>
      <c r="G156" s="101" t="e">
        <f>#REF!</f>
        <v>#REF!</v>
      </c>
    </row>
    <row r="157" spans="1:7" ht="21.6" x14ac:dyDescent="0.65">
      <c r="A157" s="5"/>
      <c r="B157" s="5" t="s">
        <v>130</v>
      </c>
      <c r="C157" s="101">
        <v>0</v>
      </c>
      <c r="D157" s="101" t="e">
        <f>#REF!</f>
        <v>#REF!</v>
      </c>
      <c r="E157" s="101" t="e">
        <f>#REF!</f>
        <v>#REF!</v>
      </c>
      <c r="F157" s="101">
        <v>0</v>
      </c>
      <c r="G157" s="101" t="e">
        <f>#REF!</f>
        <v>#REF!</v>
      </c>
    </row>
    <row r="158" spans="1:7" s="34" customFormat="1" ht="21.6" x14ac:dyDescent="0.65">
      <c r="A158" s="6"/>
      <c r="B158" s="6" t="s">
        <v>134</v>
      </c>
      <c r="C158" s="100">
        <f>C159</f>
        <v>0</v>
      </c>
      <c r="D158" s="100" t="e">
        <f t="shared" ref="D158:G158" si="52">D159</f>
        <v>#REF!</v>
      </c>
      <c r="E158" s="100" t="e">
        <f t="shared" si="52"/>
        <v>#REF!</v>
      </c>
      <c r="F158" s="100">
        <f t="shared" si="52"/>
        <v>0</v>
      </c>
      <c r="G158" s="100" t="e">
        <f t="shared" si="52"/>
        <v>#REF!</v>
      </c>
    </row>
    <row r="159" spans="1:7" ht="21.6" x14ac:dyDescent="0.65">
      <c r="A159" s="5"/>
      <c r="B159" s="5" t="s">
        <v>135</v>
      </c>
      <c r="C159" s="101">
        <v>0</v>
      </c>
      <c r="D159" s="101" t="e">
        <f>#REF!</f>
        <v>#REF!</v>
      </c>
      <c r="E159" s="101" t="e">
        <f>#REF!</f>
        <v>#REF!</v>
      </c>
      <c r="F159" s="101">
        <v>0</v>
      </c>
      <c r="G159" s="101" t="e">
        <f>#REF!</f>
        <v>#REF!</v>
      </c>
    </row>
    <row r="160" spans="1:7" s="34" customFormat="1" ht="21.6" x14ac:dyDescent="0.65">
      <c r="A160" s="6"/>
      <c r="B160" s="6" t="s">
        <v>136</v>
      </c>
      <c r="C160" s="100">
        <f>C161</f>
        <v>0</v>
      </c>
      <c r="D160" s="100" t="e">
        <f t="shared" ref="D160:G160" si="53">D161</f>
        <v>#REF!</v>
      </c>
      <c r="E160" s="100" t="e">
        <f t="shared" si="53"/>
        <v>#REF!</v>
      </c>
      <c r="F160" s="100">
        <f t="shared" si="53"/>
        <v>0</v>
      </c>
      <c r="G160" s="100" t="e">
        <f t="shared" si="53"/>
        <v>#REF!</v>
      </c>
    </row>
    <row r="161" spans="1:7" ht="21.6" x14ac:dyDescent="0.65">
      <c r="A161" s="5"/>
      <c r="B161" s="5" t="s">
        <v>137</v>
      </c>
      <c r="C161" s="101">
        <v>0</v>
      </c>
      <c r="D161" s="101" t="e">
        <f>#REF!</f>
        <v>#REF!</v>
      </c>
      <c r="E161" s="101" t="e">
        <f>#REF!</f>
        <v>#REF!</v>
      </c>
      <c r="F161" s="101">
        <v>0</v>
      </c>
      <c r="G161" s="101" t="e">
        <f>#REF!</f>
        <v>#REF!</v>
      </c>
    </row>
    <row r="162" spans="1:7" s="34" customFormat="1" ht="21.6" x14ac:dyDescent="0.65">
      <c r="A162" s="6"/>
      <c r="B162" s="6" t="s">
        <v>206</v>
      </c>
      <c r="C162" s="100">
        <f>C163</f>
        <v>0</v>
      </c>
      <c r="D162" s="100" t="e">
        <f t="shared" ref="D162:G162" si="54">D163</f>
        <v>#REF!</v>
      </c>
      <c r="E162" s="100" t="e">
        <f t="shared" si="54"/>
        <v>#REF!</v>
      </c>
      <c r="F162" s="100">
        <f t="shared" si="54"/>
        <v>0</v>
      </c>
      <c r="G162" s="100" t="e">
        <f t="shared" si="54"/>
        <v>#REF!</v>
      </c>
    </row>
    <row r="163" spans="1:7" ht="21.6" x14ac:dyDescent="0.65">
      <c r="A163" s="5"/>
      <c r="B163" s="5" t="s">
        <v>138</v>
      </c>
      <c r="C163" s="101">
        <v>0</v>
      </c>
      <c r="D163" s="101" t="e">
        <f>#REF!</f>
        <v>#REF!</v>
      </c>
      <c r="E163" s="101" t="e">
        <f>#REF!</f>
        <v>#REF!</v>
      </c>
      <c r="F163" s="101">
        <v>0</v>
      </c>
      <c r="G163" s="101" t="e">
        <f>#REF!</f>
        <v>#REF!</v>
      </c>
    </row>
    <row r="164" spans="1:7" s="34" customFormat="1" ht="21.6" x14ac:dyDescent="0.65">
      <c r="A164" s="6"/>
      <c r="B164" s="6" t="s">
        <v>139</v>
      </c>
      <c r="C164" s="100">
        <f>C165</f>
        <v>0</v>
      </c>
      <c r="D164" s="100" t="e">
        <f t="shared" ref="D164:G164" si="55">D165</f>
        <v>#REF!</v>
      </c>
      <c r="E164" s="100" t="e">
        <f t="shared" si="55"/>
        <v>#REF!</v>
      </c>
      <c r="F164" s="100">
        <f t="shared" si="55"/>
        <v>0</v>
      </c>
      <c r="G164" s="100" t="e">
        <f t="shared" si="55"/>
        <v>#REF!</v>
      </c>
    </row>
    <row r="165" spans="1:7" ht="21.6" x14ac:dyDescent="0.65">
      <c r="A165" s="5"/>
      <c r="B165" s="5" t="s">
        <v>140</v>
      </c>
      <c r="C165" s="101">
        <v>0</v>
      </c>
      <c r="D165" s="101" t="e">
        <f>#REF!</f>
        <v>#REF!</v>
      </c>
      <c r="E165" s="101" t="e">
        <f>#REF!</f>
        <v>#REF!</v>
      </c>
      <c r="F165" s="101">
        <v>0</v>
      </c>
      <c r="G165" s="101" t="e">
        <f>#REF!</f>
        <v>#REF!</v>
      </c>
    </row>
    <row r="166" spans="1:7" s="34" customFormat="1" ht="21.6" x14ac:dyDescent="0.65">
      <c r="A166" s="6"/>
      <c r="B166" s="6" t="s">
        <v>141</v>
      </c>
      <c r="C166" s="100">
        <f>C167</f>
        <v>0</v>
      </c>
      <c r="D166" s="100" t="e">
        <f t="shared" ref="D166:G166" si="56">D167</f>
        <v>#REF!</v>
      </c>
      <c r="E166" s="100" t="e">
        <f t="shared" si="56"/>
        <v>#REF!</v>
      </c>
      <c r="F166" s="100">
        <f t="shared" si="56"/>
        <v>0</v>
      </c>
      <c r="G166" s="100" t="e">
        <f t="shared" si="56"/>
        <v>#REF!</v>
      </c>
    </row>
    <row r="167" spans="1:7" ht="21.6" x14ac:dyDescent="0.65">
      <c r="A167" s="5"/>
      <c r="B167" s="5" t="s">
        <v>142</v>
      </c>
      <c r="C167" s="101">
        <v>0</v>
      </c>
      <c r="D167" s="101" t="e">
        <f>#REF!</f>
        <v>#REF!</v>
      </c>
      <c r="E167" s="101" t="e">
        <f>#REF!</f>
        <v>#REF!</v>
      </c>
      <c r="F167" s="101">
        <v>0</v>
      </c>
      <c r="G167" s="101" t="e">
        <f>#REF!</f>
        <v>#REF!</v>
      </c>
    </row>
    <row r="168" spans="1:7" s="34" customFormat="1" ht="21.6" x14ac:dyDescent="0.65">
      <c r="A168" s="6" t="s">
        <v>143</v>
      </c>
      <c r="B168" s="6"/>
      <c r="C168" s="100">
        <f>C169+C171+C176+C183+C185</f>
        <v>0</v>
      </c>
      <c r="D168" s="100" t="e">
        <f t="shared" ref="D168:G168" si="57">D169+D171+D176+D183+D185</f>
        <v>#REF!</v>
      </c>
      <c r="E168" s="100" t="e">
        <f t="shared" si="57"/>
        <v>#REF!</v>
      </c>
      <c r="F168" s="100">
        <f t="shared" si="57"/>
        <v>0</v>
      </c>
      <c r="G168" s="100" t="e">
        <f t="shared" si="57"/>
        <v>#REF!</v>
      </c>
    </row>
    <row r="169" spans="1:7" s="34" customFormat="1" ht="21.6" x14ac:dyDescent="0.65">
      <c r="A169" s="6"/>
      <c r="B169" s="6" t="s">
        <v>144</v>
      </c>
      <c r="C169" s="100">
        <f>SUM(C170)</f>
        <v>0</v>
      </c>
      <c r="D169" s="100" t="e">
        <f t="shared" ref="D169:G169" si="58">SUM(D170)</f>
        <v>#REF!</v>
      </c>
      <c r="E169" s="100" t="e">
        <f t="shared" si="58"/>
        <v>#REF!</v>
      </c>
      <c r="F169" s="100">
        <f t="shared" si="58"/>
        <v>0</v>
      </c>
      <c r="G169" s="100" t="e">
        <f t="shared" si="58"/>
        <v>#REF!</v>
      </c>
    </row>
    <row r="170" spans="1:7" ht="21.6" x14ac:dyDescent="0.65">
      <c r="A170" s="5"/>
      <c r="B170" s="5" t="s">
        <v>211</v>
      </c>
      <c r="C170" s="101">
        <v>0</v>
      </c>
      <c r="D170" s="101" t="e">
        <f>#REF!</f>
        <v>#REF!</v>
      </c>
      <c r="E170" s="101" t="e">
        <f>#REF!</f>
        <v>#REF!</v>
      </c>
      <c r="F170" s="101">
        <v>0</v>
      </c>
      <c r="G170" s="101" t="e">
        <f>#REF!</f>
        <v>#REF!</v>
      </c>
    </row>
    <row r="171" spans="1:7" s="34" customFormat="1" ht="21.6" x14ac:dyDescent="0.65">
      <c r="A171" s="6"/>
      <c r="B171" s="6" t="s">
        <v>145</v>
      </c>
      <c r="C171" s="100">
        <f>SUM(C172:C175)</f>
        <v>0</v>
      </c>
      <c r="D171" s="100" t="e">
        <f t="shared" ref="D171:G171" si="59">SUM(D172:D175)</f>
        <v>#REF!</v>
      </c>
      <c r="E171" s="100" t="e">
        <f t="shared" si="59"/>
        <v>#REF!</v>
      </c>
      <c r="F171" s="100">
        <f t="shared" si="59"/>
        <v>0</v>
      </c>
      <c r="G171" s="100" t="e">
        <f t="shared" si="59"/>
        <v>#REF!</v>
      </c>
    </row>
    <row r="172" spans="1:7" ht="21.6" x14ac:dyDescent="0.65">
      <c r="A172" s="5"/>
      <c r="B172" s="5" t="s">
        <v>146</v>
      </c>
      <c r="C172" s="101">
        <v>0</v>
      </c>
      <c r="D172" s="101" t="e">
        <f>#REF!</f>
        <v>#REF!</v>
      </c>
      <c r="E172" s="101" t="e">
        <f>#REF!</f>
        <v>#REF!</v>
      </c>
      <c r="F172" s="101">
        <v>0</v>
      </c>
      <c r="G172" s="101" t="e">
        <f>#REF!</f>
        <v>#REF!</v>
      </c>
    </row>
    <row r="173" spans="1:7" ht="21.6" x14ac:dyDescent="0.65">
      <c r="A173" s="5"/>
      <c r="B173" s="5" t="s">
        <v>147</v>
      </c>
      <c r="C173" s="101">
        <v>0</v>
      </c>
      <c r="D173" s="101" t="e">
        <f>#REF!</f>
        <v>#REF!</v>
      </c>
      <c r="E173" s="101" t="e">
        <f>#REF!</f>
        <v>#REF!</v>
      </c>
      <c r="F173" s="101">
        <v>0</v>
      </c>
      <c r="G173" s="101" t="e">
        <f>#REF!</f>
        <v>#REF!</v>
      </c>
    </row>
    <row r="174" spans="1:7" ht="21.6" x14ac:dyDescent="0.65">
      <c r="A174" s="5"/>
      <c r="B174" s="5" t="s">
        <v>149</v>
      </c>
      <c r="C174" s="101">
        <v>0</v>
      </c>
      <c r="D174" s="101" t="e">
        <f>#REF!</f>
        <v>#REF!</v>
      </c>
      <c r="E174" s="101" t="e">
        <f>#REF!</f>
        <v>#REF!</v>
      </c>
      <c r="F174" s="101">
        <v>0</v>
      </c>
      <c r="G174" s="101" t="e">
        <f>#REF!</f>
        <v>#REF!</v>
      </c>
    </row>
    <row r="175" spans="1:7" ht="21.6" x14ac:dyDescent="0.65">
      <c r="A175" s="5"/>
      <c r="B175" s="5" t="s">
        <v>148</v>
      </c>
      <c r="C175" s="101">
        <v>0</v>
      </c>
      <c r="D175" s="101" t="e">
        <f>#REF!</f>
        <v>#REF!</v>
      </c>
      <c r="E175" s="101" t="e">
        <f>#REF!</f>
        <v>#REF!</v>
      </c>
      <c r="F175" s="101">
        <v>0</v>
      </c>
      <c r="G175" s="101" t="e">
        <f>#REF!</f>
        <v>#REF!</v>
      </c>
    </row>
    <row r="176" spans="1:7" s="34" customFormat="1" ht="21.6" x14ac:dyDescent="0.65">
      <c r="A176" s="6"/>
      <c r="B176" s="6" t="s">
        <v>150</v>
      </c>
      <c r="C176" s="100">
        <f>SUM(C177:C182)</f>
        <v>0</v>
      </c>
      <c r="D176" s="100" t="e">
        <f t="shared" ref="D176:G176" si="60">SUM(D177:D182)</f>
        <v>#REF!</v>
      </c>
      <c r="E176" s="100" t="e">
        <f t="shared" si="60"/>
        <v>#REF!</v>
      </c>
      <c r="F176" s="100">
        <f t="shared" si="60"/>
        <v>0</v>
      </c>
      <c r="G176" s="100" t="e">
        <f t="shared" si="60"/>
        <v>#REF!</v>
      </c>
    </row>
    <row r="177" spans="1:7" ht="21.6" x14ac:dyDescent="0.65">
      <c r="A177" s="5"/>
      <c r="B177" s="5" t="s">
        <v>151</v>
      </c>
      <c r="C177" s="101">
        <v>0</v>
      </c>
      <c r="D177" s="101" t="e">
        <f>#REF!</f>
        <v>#REF!</v>
      </c>
      <c r="E177" s="101" t="e">
        <f>#REF!</f>
        <v>#REF!</v>
      </c>
      <c r="F177" s="101">
        <v>0</v>
      </c>
      <c r="G177" s="101" t="e">
        <f>#REF!</f>
        <v>#REF!</v>
      </c>
    </row>
    <row r="178" spans="1:7" ht="21.6" x14ac:dyDescent="0.65">
      <c r="A178" s="5"/>
      <c r="B178" s="5" t="s">
        <v>153</v>
      </c>
      <c r="C178" s="101">
        <v>0</v>
      </c>
      <c r="D178" s="101" t="e">
        <f>#REF!</f>
        <v>#REF!</v>
      </c>
      <c r="E178" s="101" t="e">
        <f>#REF!</f>
        <v>#REF!</v>
      </c>
      <c r="F178" s="101">
        <v>0</v>
      </c>
      <c r="G178" s="101" t="e">
        <f>#REF!</f>
        <v>#REF!</v>
      </c>
    </row>
    <row r="179" spans="1:7" ht="21.6" x14ac:dyDescent="0.65">
      <c r="A179" s="5"/>
      <c r="B179" s="5" t="s">
        <v>152</v>
      </c>
      <c r="C179" s="101">
        <v>0</v>
      </c>
      <c r="D179" s="101" t="e">
        <f>#REF!</f>
        <v>#REF!</v>
      </c>
      <c r="E179" s="101" t="e">
        <f>#REF!</f>
        <v>#REF!</v>
      </c>
      <c r="F179" s="101">
        <v>0</v>
      </c>
      <c r="G179" s="101" t="e">
        <f>#REF!</f>
        <v>#REF!</v>
      </c>
    </row>
    <row r="180" spans="1:7" ht="21.6" x14ac:dyDescent="0.65">
      <c r="A180" s="5"/>
      <c r="B180" s="5" t="s">
        <v>207</v>
      </c>
      <c r="C180" s="101">
        <v>0</v>
      </c>
      <c r="D180" s="101" t="e">
        <f>#REF!</f>
        <v>#REF!</v>
      </c>
      <c r="E180" s="101" t="e">
        <f>#REF!</f>
        <v>#REF!</v>
      </c>
      <c r="F180" s="101">
        <v>0</v>
      </c>
      <c r="G180" s="101" t="e">
        <f>#REF!</f>
        <v>#REF!</v>
      </c>
    </row>
    <row r="181" spans="1:7" ht="21.6" x14ac:dyDescent="0.65">
      <c r="A181" s="5"/>
      <c r="B181" s="5" t="s">
        <v>209</v>
      </c>
      <c r="C181" s="101">
        <v>0</v>
      </c>
      <c r="D181" s="101" t="e">
        <f>#REF!</f>
        <v>#REF!</v>
      </c>
      <c r="E181" s="101" t="e">
        <f>#REF!</f>
        <v>#REF!</v>
      </c>
      <c r="F181" s="101">
        <v>0</v>
      </c>
      <c r="G181" s="101" t="e">
        <f>#REF!</f>
        <v>#REF!</v>
      </c>
    </row>
    <row r="182" spans="1:7" ht="21.6" x14ac:dyDescent="0.65">
      <c r="A182" s="5"/>
      <c r="B182" s="5" t="s">
        <v>208</v>
      </c>
      <c r="C182" s="101">
        <v>0</v>
      </c>
      <c r="D182" s="101" t="e">
        <f>#REF!</f>
        <v>#REF!</v>
      </c>
      <c r="E182" s="101" t="e">
        <f>#REF!</f>
        <v>#REF!</v>
      </c>
      <c r="F182" s="101">
        <v>0</v>
      </c>
      <c r="G182" s="101" t="e">
        <f>#REF!</f>
        <v>#REF!</v>
      </c>
    </row>
    <row r="183" spans="1:7" s="34" customFormat="1" ht="21.6" x14ac:dyDescent="0.65">
      <c r="A183" s="6"/>
      <c r="B183" s="6" t="s">
        <v>154</v>
      </c>
      <c r="C183" s="100">
        <f>SUM(C184)</f>
        <v>0</v>
      </c>
      <c r="D183" s="100" t="e">
        <f t="shared" ref="D183:G183" si="61">SUM(D184)</f>
        <v>#REF!</v>
      </c>
      <c r="E183" s="100" t="e">
        <f t="shared" si="61"/>
        <v>#REF!</v>
      </c>
      <c r="F183" s="100">
        <f t="shared" si="61"/>
        <v>0</v>
      </c>
      <c r="G183" s="100" t="e">
        <f t="shared" si="61"/>
        <v>#REF!</v>
      </c>
    </row>
    <row r="184" spans="1:7" ht="21.6" x14ac:dyDescent="0.65">
      <c r="A184" s="5"/>
      <c r="B184" s="5" t="s">
        <v>210</v>
      </c>
      <c r="C184" s="101">
        <v>0</v>
      </c>
      <c r="D184" s="101" t="e">
        <f>#REF!</f>
        <v>#REF!</v>
      </c>
      <c r="E184" s="101" t="e">
        <f>#REF!</f>
        <v>#REF!</v>
      </c>
      <c r="F184" s="101">
        <v>0</v>
      </c>
      <c r="G184" s="101" t="e">
        <f>#REF!</f>
        <v>#REF!</v>
      </c>
    </row>
    <row r="185" spans="1:7" s="34" customFormat="1" ht="21.6" x14ac:dyDescent="0.65">
      <c r="A185" s="6"/>
      <c r="B185" s="6" t="s">
        <v>155</v>
      </c>
      <c r="C185" s="100">
        <f>SUM(C186:C187)</f>
        <v>0</v>
      </c>
      <c r="D185" s="100" t="e">
        <f t="shared" ref="D185:G185" si="62">SUM(D186:D187)</f>
        <v>#REF!</v>
      </c>
      <c r="E185" s="100" t="e">
        <f t="shared" si="62"/>
        <v>#REF!</v>
      </c>
      <c r="F185" s="100">
        <f t="shared" si="62"/>
        <v>0</v>
      </c>
      <c r="G185" s="100" t="e">
        <f t="shared" si="62"/>
        <v>#REF!</v>
      </c>
    </row>
    <row r="186" spans="1:7" ht="21.6" x14ac:dyDescent="0.65">
      <c r="A186" s="5"/>
      <c r="B186" s="5" t="s">
        <v>156</v>
      </c>
      <c r="C186" s="101">
        <v>0</v>
      </c>
      <c r="D186" s="101" t="e">
        <f>#REF!</f>
        <v>#REF!</v>
      </c>
      <c r="E186" s="101" t="e">
        <f>#REF!</f>
        <v>#REF!</v>
      </c>
      <c r="F186" s="101">
        <v>0</v>
      </c>
      <c r="G186" s="101" t="e">
        <f>#REF!</f>
        <v>#REF!</v>
      </c>
    </row>
    <row r="187" spans="1:7" ht="21.6" x14ac:dyDescent="0.65">
      <c r="A187" s="5"/>
      <c r="B187" s="5" t="s">
        <v>157</v>
      </c>
      <c r="C187" s="101">
        <v>0</v>
      </c>
      <c r="D187" s="101" t="e">
        <f>#REF!</f>
        <v>#REF!</v>
      </c>
      <c r="E187" s="101" t="e">
        <f>#REF!</f>
        <v>#REF!</v>
      </c>
      <c r="F187" s="101">
        <v>0</v>
      </c>
      <c r="G187" s="101" t="e">
        <f>#REF!</f>
        <v>#REF!</v>
      </c>
    </row>
    <row r="188" spans="1:7" s="34" customFormat="1" ht="21.6" x14ac:dyDescent="0.65">
      <c r="A188" s="6" t="s">
        <v>158</v>
      </c>
      <c r="B188" s="6"/>
      <c r="C188" s="100">
        <f>C189+C201+C205+C208</f>
        <v>0</v>
      </c>
      <c r="D188" s="100" t="e">
        <f t="shared" ref="D188:G188" si="63">D189+D201+D205+D208</f>
        <v>#REF!</v>
      </c>
      <c r="E188" s="100" t="e">
        <f t="shared" si="63"/>
        <v>#REF!</v>
      </c>
      <c r="F188" s="100">
        <f t="shared" si="63"/>
        <v>0</v>
      </c>
      <c r="G188" s="100" t="e">
        <f t="shared" si="63"/>
        <v>#REF!</v>
      </c>
    </row>
    <row r="189" spans="1:7" s="34" customFormat="1" ht="21.6" x14ac:dyDescent="0.65">
      <c r="A189" s="6"/>
      <c r="B189" s="6" t="s">
        <v>159</v>
      </c>
      <c r="C189" s="100">
        <f>SUM(C190:C200)</f>
        <v>0</v>
      </c>
      <c r="D189" s="100" t="e">
        <f t="shared" ref="D189:G189" si="64">SUM(D190:D200)</f>
        <v>#REF!</v>
      </c>
      <c r="E189" s="100" t="e">
        <f t="shared" si="64"/>
        <v>#REF!</v>
      </c>
      <c r="F189" s="100">
        <f t="shared" si="64"/>
        <v>0</v>
      </c>
      <c r="G189" s="100" t="e">
        <f t="shared" si="64"/>
        <v>#REF!</v>
      </c>
    </row>
    <row r="190" spans="1:7" ht="21.6" x14ac:dyDescent="0.65">
      <c r="A190" s="5"/>
      <c r="B190" s="5" t="s">
        <v>229</v>
      </c>
      <c r="C190" s="101">
        <v>0</v>
      </c>
      <c r="D190" s="101" t="e">
        <f>#REF!</f>
        <v>#REF!</v>
      </c>
      <c r="E190" s="101" t="e">
        <f>#REF!</f>
        <v>#REF!</v>
      </c>
      <c r="F190" s="101">
        <v>0</v>
      </c>
      <c r="G190" s="101" t="e">
        <f>#REF!</f>
        <v>#REF!</v>
      </c>
    </row>
    <row r="191" spans="1:7" ht="21.6" x14ac:dyDescent="0.65">
      <c r="A191" s="5"/>
      <c r="B191" s="5" t="s">
        <v>39</v>
      </c>
      <c r="C191" s="101">
        <v>0</v>
      </c>
      <c r="D191" s="101" t="e">
        <f>#REF!</f>
        <v>#REF!</v>
      </c>
      <c r="E191" s="101" t="e">
        <f>#REF!</f>
        <v>#REF!</v>
      </c>
      <c r="F191" s="101">
        <v>0</v>
      </c>
      <c r="G191" s="101" t="e">
        <f>#REF!</f>
        <v>#REF!</v>
      </c>
    </row>
    <row r="192" spans="1:7" ht="21.6" x14ac:dyDescent="0.65">
      <c r="A192" s="5"/>
      <c r="B192" s="5" t="s">
        <v>32</v>
      </c>
      <c r="C192" s="101">
        <v>0</v>
      </c>
      <c r="D192" s="101" t="e">
        <f>#REF!</f>
        <v>#REF!</v>
      </c>
      <c r="E192" s="101" t="e">
        <f>#REF!</f>
        <v>#REF!</v>
      </c>
      <c r="F192" s="101">
        <v>0</v>
      </c>
      <c r="G192" s="101" t="e">
        <f>#REF!</f>
        <v>#REF!</v>
      </c>
    </row>
    <row r="193" spans="1:7" ht="21.6" x14ac:dyDescent="0.65">
      <c r="A193" s="5"/>
      <c r="B193" s="5" t="s">
        <v>35</v>
      </c>
      <c r="C193" s="101">
        <v>0</v>
      </c>
      <c r="D193" s="101" t="e">
        <f>#REF!</f>
        <v>#REF!</v>
      </c>
      <c r="E193" s="101" t="e">
        <f>#REF!</f>
        <v>#REF!</v>
      </c>
      <c r="F193" s="101">
        <v>0</v>
      </c>
      <c r="G193" s="101" t="e">
        <f>#REF!</f>
        <v>#REF!</v>
      </c>
    </row>
    <row r="194" spans="1:7" ht="21.6" x14ac:dyDescent="0.65">
      <c r="A194" s="5"/>
      <c r="B194" s="5" t="s">
        <v>29</v>
      </c>
      <c r="C194" s="101">
        <v>0</v>
      </c>
      <c r="D194" s="101" t="e">
        <f>#REF!</f>
        <v>#REF!</v>
      </c>
      <c r="E194" s="101" t="e">
        <f>#REF!</f>
        <v>#REF!</v>
      </c>
      <c r="F194" s="101">
        <v>0</v>
      </c>
      <c r="G194" s="101" t="e">
        <f>#REF!</f>
        <v>#REF!</v>
      </c>
    </row>
    <row r="195" spans="1:7" ht="21.6" x14ac:dyDescent="0.65">
      <c r="A195" s="5"/>
      <c r="B195" s="5" t="s">
        <v>245</v>
      </c>
      <c r="C195" s="101">
        <v>0</v>
      </c>
      <c r="D195" s="101" t="e">
        <f>#REF!</f>
        <v>#REF!</v>
      </c>
      <c r="E195" s="101" t="e">
        <f>#REF!</f>
        <v>#REF!</v>
      </c>
      <c r="F195" s="101">
        <v>0</v>
      </c>
      <c r="G195" s="101" t="e">
        <f>#REF!</f>
        <v>#REF!</v>
      </c>
    </row>
    <row r="196" spans="1:7" ht="21.6" x14ac:dyDescent="0.65">
      <c r="A196" s="5"/>
      <c r="B196" s="5" t="s">
        <v>135</v>
      </c>
      <c r="C196" s="101">
        <v>0</v>
      </c>
      <c r="D196" s="101" t="e">
        <f>#REF!</f>
        <v>#REF!</v>
      </c>
      <c r="E196" s="101" t="e">
        <f>#REF!</f>
        <v>#REF!</v>
      </c>
      <c r="F196" s="101">
        <v>0</v>
      </c>
      <c r="G196" s="101" t="e">
        <f>#REF!</f>
        <v>#REF!</v>
      </c>
    </row>
    <row r="197" spans="1:7" ht="21.6" x14ac:dyDescent="0.65">
      <c r="A197" s="5"/>
      <c r="B197" s="5" t="s">
        <v>137</v>
      </c>
      <c r="C197" s="101">
        <v>0</v>
      </c>
      <c r="D197" s="101" t="e">
        <f>#REF!</f>
        <v>#REF!</v>
      </c>
      <c r="E197" s="101" t="e">
        <f>#REF!</f>
        <v>#REF!</v>
      </c>
      <c r="F197" s="101">
        <v>0</v>
      </c>
      <c r="G197" s="101" t="e">
        <f>#REF!</f>
        <v>#REF!</v>
      </c>
    </row>
    <row r="198" spans="1:7" ht="21.6" x14ac:dyDescent="0.65">
      <c r="A198" s="5"/>
      <c r="B198" s="5" t="s">
        <v>230</v>
      </c>
      <c r="C198" s="101">
        <v>0</v>
      </c>
      <c r="D198" s="101" t="e">
        <f>#REF!</f>
        <v>#REF!</v>
      </c>
      <c r="E198" s="101" t="e">
        <f>#REF!</f>
        <v>#REF!</v>
      </c>
      <c r="F198" s="101">
        <v>0</v>
      </c>
      <c r="G198" s="101" t="e">
        <f>#REF!</f>
        <v>#REF!</v>
      </c>
    </row>
    <row r="199" spans="1:7" ht="21.6" x14ac:dyDescent="0.65">
      <c r="A199" s="5"/>
      <c r="B199" s="5" t="s">
        <v>161</v>
      </c>
      <c r="C199" s="101">
        <v>0</v>
      </c>
      <c r="D199" s="101" t="e">
        <f>#REF!</f>
        <v>#REF!</v>
      </c>
      <c r="E199" s="101" t="e">
        <f>#REF!</f>
        <v>#REF!</v>
      </c>
      <c r="F199" s="101">
        <v>0</v>
      </c>
      <c r="G199" s="101" t="e">
        <f>#REF!</f>
        <v>#REF!</v>
      </c>
    </row>
    <row r="200" spans="1:7" ht="21.6" x14ac:dyDescent="0.65">
      <c r="A200" s="5"/>
      <c r="B200" s="5" t="s">
        <v>160</v>
      </c>
      <c r="C200" s="101">
        <v>0</v>
      </c>
      <c r="D200" s="101" t="e">
        <f>#REF!</f>
        <v>#REF!</v>
      </c>
      <c r="E200" s="101" t="e">
        <f>#REF!</f>
        <v>#REF!</v>
      </c>
      <c r="F200" s="101">
        <v>0</v>
      </c>
      <c r="G200" s="101" t="e">
        <f>#REF!</f>
        <v>#REF!</v>
      </c>
    </row>
    <row r="201" spans="1:7" s="34" customFormat="1" ht="21.6" x14ac:dyDescent="0.65">
      <c r="A201" s="6"/>
      <c r="B201" s="6" t="s">
        <v>162</v>
      </c>
      <c r="C201" s="100">
        <f>SUM(C202:C204)</f>
        <v>0</v>
      </c>
      <c r="D201" s="100" t="e">
        <f t="shared" ref="D201:G201" si="65">SUM(D202:D204)</f>
        <v>#REF!</v>
      </c>
      <c r="E201" s="100" t="e">
        <f t="shared" si="65"/>
        <v>#REF!</v>
      </c>
      <c r="F201" s="100">
        <f t="shared" si="65"/>
        <v>0</v>
      </c>
      <c r="G201" s="100" t="e">
        <f t="shared" si="65"/>
        <v>#REF!</v>
      </c>
    </row>
    <row r="202" spans="1:7" ht="21.6" x14ac:dyDescent="0.65">
      <c r="A202" s="5"/>
      <c r="B202" s="5" t="s">
        <v>212</v>
      </c>
      <c r="C202" s="101">
        <v>0</v>
      </c>
      <c r="D202" s="101" t="e">
        <f>#REF!</f>
        <v>#REF!</v>
      </c>
      <c r="E202" s="101" t="e">
        <f>#REF!</f>
        <v>#REF!</v>
      </c>
      <c r="F202" s="101">
        <v>0</v>
      </c>
      <c r="G202" s="101" t="e">
        <f>#REF!</f>
        <v>#REF!</v>
      </c>
    </row>
    <row r="203" spans="1:7" ht="21.6" x14ac:dyDescent="0.65">
      <c r="A203" s="5"/>
      <c r="B203" s="5" t="s">
        <v>163</v>
      </c>
      <c r="C203" s="101">
        <v>0</v>
      </c>
      <c r="D203" s="101" t="e">
        <f>#REF!</f>
        <v>#REF!</v>
      </c>
      <c r="E203" s="101" t="e">
        <f>#REF!</f>
        <v>#REF!</v>
      </c>
      <c r="F203" s="101">
        <v>0</v>
      </c>
      <c r="G203" s="101" t="e">
        <f>#REF!</f>
        <v>#REF!</v>
      </c>
    </row>
    <row r="204" spans="1:7" ht="21.6" x14ac:dyDescent="0.65">
      <c r="A204" s="5"/>
      <c r="B204" s="5" t="s">
        <v>164</v>
      </c>
      <c r="C204" s="101">
        <v>0</v>
      </c>
      <c r="D204" s="101" t="e">
        <f>#REF!</f>
        <v>#REF!</v>
      </c>
      <c r="E204" s="101" t="e">
        <f>#REF!</f>
        <v>#REF!</v>
      </c>
      <c r="F204" s="101">
        <v>0</v>
      </c>
      <c r="G204" s="101" t="e">
        <f>#REF!</f>
        <v>#REF!</v>
      </c>
    </row>
    <row r="205" spans="1:7" s="34" customFormat="1" ht="21.6" x14ac:dyDescent="0.65">
      <c r="A205" s="6"/>
      <c r="B205" s="6" t="s">
        <v>213</v>
      </c>
      <c r="C205" s="100">
        <f>SUM(C206:C207)</f>
        <v>0</v>
      </c>
      <c r="D205" s="100" t="e">
        <f t="shared" ref="D205:G205" si="66">SUM(D206:D207)</f>
        <v>#REF!</v>
      </c>
      <c r="E205" s="100" t="e">
        <f t="shared" si="66"/>
        <v>#REF!</v>
      </c>
      <c r="F205" s="100">
        <f t="shared" si="66"/>
        <v>0</v>
      </c>
      <c r="G205" s="100" t="e">
        <f t="shared" si="66"/>
        <v>#REF!</v>
      </c>
    </row>
    <row r="206" spans="1:7" ht="21.6" x14ac:dyDescent="0.65">
      <c r="A206" s="5"/>
      <c r="B206" s="5" t="s">
        <v>166</v>
      </c>
      <c r="C206" s="101">
        <v>0</v>
      </c>
      <c r="D206" s="101" t="e">
        <f>#REF!</f>
        <v>#REF!</v>
      </c>
      <c r="E206" s="101" t="e">
        <f>#REF!</f>
        <v>#REF!</v>
      </c>
      <c r="F206" s="101">
        <v>0</v>
      </c>
      <c r="G206" s="101" t="e">
        <f>#REF!</f>
        <v>#REF!</v>
      </c>
    </row>
    <row r="207" spans="1:7" ht="21.6" x14ac:dyDescent="0.65">
      <c r="A207" s="5"/>
      <c r="B207" s="5" t="s">
        <v>214</v>
      </c>
      <c r="C207" s="101">
        <v>0</v>
      </c>
      <c r="D207" s="101" t="e">
        <f>#REF!</f>
        <v>#REF!</v>
      </c>
      <c r="E207" s="101" t="e">
        <f>#REF!</f>
        <v>#REF!</v>
      </c>
      <c r="F207" s="101">
        <v>0</v>
      </c>
      <c r="G207" s="101" t="e">
        <f>#REF!</f>
        <v>#REF!</v>
      </c>
    </row>
    <row r="208" spans="1:7" s="34" customFormat="1" ht="21.6" x14ac:dyDescent="0.65">
      <c r="A208" s="6"/>
      <c r="B208" s="6" t="s">
        <v>165</v>
      </c>
      <c r="C208" s="100">
        <f>SUM(C209:C210)</f>
        <v>0</v>
      </c>
      <c r="D208" s="100" t="e">
        <f t="shared" ref="D208:G208" si="67">SUM(D209:D210)</f>
        <v>#REF!</v>
      </c>
      <c r="E208" s="100" t="e">
        <f t="shared" si="67"/>
        <v>#REF!</v>
      </c>
      <c r="F208" s="100">
        <f t="shared" si="67"/>
        <v>0</v>
      </c>
      <c r="G208" s="100" t="e">
        <f t="shared" si="67"/>
        <v>#REF!</v>
      </c>
    </row>
    <row r="209" spans="1:7" ht="21.6" x14ac:dyDescent="0.65">
      <c r="A209" s="5"/>
      <c r="B209" s="5" t="s">
        <v>168</v>
      </c>
      <c r="C209" s="101">
        <v>0</v>
      </c>
      <c r="D209" s="101" t="e">
        <f>#REF!</f>
        <v>#REF!</v>
      </c>
      <c r="E209" s="101" t="e">
        <f>#REF!</f>
        <v>#REF!</v>
      </c>
      <c r="F209" s="101">
        <v>0</v>
      </c>
      <c r="G209" s="101" t="e">
        <f>#REF!</f>
        <v>#REF!</v>
      </c>
    </row>
    <row r="210" spans="1:7" ht="21.6" x14ac:dyDescent="0.65">
      <c r="A210" s="5"/>
      <c r="B210" s="5" t="s">
        <v>167</v>
      </c>
      <c r="C210" s="101">
        <v>0</v>
      </c>
      <c r="D210" s="101" t="e">
        <f>#REF!</f>
        <v>#REF!</v>
      </c>
      <c r="E210" s="101" t="e">
        <f>#REF!</f>
        <v>#REF!</v>
      </c>
      <c r="F210" s="101">
        <v>0</v>
      </c>
      <c r="G210" s="101" t="e">
        <f>#REF!</f>
        <v>#REF!</v>
      </c>
    </row>
    <row r="211" spans="1:7" s="34" customFormat="1" ht="21.6" x14ac:dyDescent="0.65">
      <c r="A211" s="6" t="s">
        <v>169</v>
      </c>
      <c r="B211" s="6"/>
      <c r="C211" s="100">
        <f>C212+C214+C217+C219</f>
        <v>0</v>
      </c>
      <c r="D211" s="100" t="e">
        <f t="shared" ref="D211:G211" si="68">D212+D214+D217+D219</f>
        <v>#REF!</v>
      </c>
      <c r="E211" s="100" t="e">
        <f t="shared" si="68"/>
        <v>#REF!</v>
      </c>
      <c r="F211" s="100">
        <f t="shared" si="68"/>
        <v>0</v>
      </c>
      <c r="G211" s="100" t="e">
        <f t="shared" si="68"/>
        <v>#REF!</v>
      </c>
    </row>
    <row r="212" spans="1:7" s="34" customFormat="1" ht="21.6" x14ac:dyDescent="0.65">
      <c r="A212" s="96"/>
      <c r="B212" s="96" t="s">
        <v>170</v>
      </c>
      <c r="C212" s="100">
        <f>SUM(C213)</f>
        <v>0</v>
      </c>
      <c r="D212" s="100" t="e">
        <f t="shared" ref="D212:G212" si="69">SUM(D213)</f>
        <v>#REF!</v>
      </c>
      <c r="E212" s="100" t="e">
        <f t="shared" si="69"/>
        <v>#REF!</v>
      </c>
      <c r="F212" s="100">
        <f t="shared" si="69"/>
        <v>0</v>
      </c>
      <c r="G212" s="100" t="e">
        <f t="shared" si="69"/>
        <v>#REF!</v>
      </c>
    </row>
    <row r="213" spans="1:7" ht="21.6" x14ac:dyDescent="0.65">
      <c r="A213" s="5"/>
      <c r="B213" s="5" t="s">
        <v>215</v>
      </c>
      <c r="C213" s="101">
        <v>0</v>
      </c>
      <c r="D213" s="101" t="e">
        <f>#REF!</f>
        <v>#REF!</v>
      </c>
      <c r="E213" s="101" t="e">
        <f>#REF!</f>
        <v>#REF!</v>
      </c>
      <c r="F213" s="101">
        <v>0</v>
      </c>
      <c r="G213" s="101" t="e">
        <f>#REF!</f>
        <v>#REF!</v>
      </c>
    </row>
    <row r="214" spans="1:7" s="34" customFormat="1" ht="21.6" x14ac:dyDescent="0.65">
      <c r="A214" s="6"/>
      <c r="B214" s="6" t="s">
        <v>171</v>
      </c>
      <c r="C214" s="100">
        <f>SUM(C215:C216)</f>
        <v>0</v>
      </c>
      <c r="D214" s="100" t="e">
        <f t="shared" ref="D214:G214" si="70">SUM(D215:D216)</f>
        <v>#REF!</v>
      </c>
      <c r="E214" s="100" t="e">
        <f t="shared" si="70"/>
        <v>#REF!</v>
      </c>
      <c r="F214" s="100">
        <f t="shared" si="70"/>
        <v>0</v>
      </c>
      <c r="G214" s="100" t="e">
        <f t="shared" si="70"/>
        <v>#REF!</v>
      </c>
    </row>
    <row r="215" spans="1:7" ht="21.6" x14ac:dyDescent="0.65">
      <c r="A215" s="5"/>
      <c r="B215" s="5" t="s">
        <v>172</v>
      </c>
      <c r="C215" s="101">
        <v>0</v>
      </c>
      <c r="D215" s="101" t="e">
        <f>#REF!</f>
        <v>#REF!</v>
      </c>
      <c r="E215" s="101" t="e">
        <f>#REF!</f>
        <v>#REF!</v>
      </c>
      <c r="F215" s="101">
        <v>0</v>
      </c>
      <c r="G215" s="101" t="e">
        <f>#REF!</f>
        <v>#REF!</v>
      </c>
    </row>
    <row r="216" spans="1:7" ht="21.6" x14ac:dyDescent="0.65">
      <c r="A216" s="5"/>
      <c r="B216" s="5" t="s">
        <v>173</v>
      </c>
      <c r="C216" s="101">
        <v>0</v>
      </c>
      <c r="D216" s="101" t="e">
        <f>#REF!</f>
        <v>#REF!</v>
      </c>
      <c r="E216" s="101" t="e">
        <f>#REF!</f>
        <v>#REF!</v>
      </c>
      <c r="F216" s="101">
        <v>0</v>
      </c>
      <c r="G216" s="101" t="e">
        <f>#REF!</f>
        <v>#REF!</v>
      </c>
    </row>
    <row r="217" spans="1:7" s="34" customFormat="1" ht="21.6" x14ac:dyDescent="0.65">
      <c r="A217" s="6"/>
      <c r="B217" s="6" t="s">
        <v>174</v>
      </c>
      <c r="C217" s="100">
        <f>SUM(C218)</f>
        <v>0</v>
      </c>
      <c r="D217" s="100" t="e">
        <f t="shared" ref="D217:G217" si="71">SUM(D218)</f>
        <v>#REF!</v>
      </c>
      <c r="E217" s="100" t="e">
        <f t="shared" si="71"/>
        <v>#REF!</v>
      </c>
      <c r="F217" s="100">
        <f t="shared" si="71"/>
        <v>0</v>
      </c>
      <c r="G217" s="100" t="e">
        <f t="shared" si="71"/>
        <v>#REF!</v>
      </c>
    </row>
    <row r="218" spans="1:7" ht="21.6" x14ac:dyDescent="0.65">
      <c r="A218" s="5"/>
      <c r="B218" s="5" t="s">
        <v>175</v>
      </c>
      <c r="C218" s="101">
        <v>0</v>
      </c>
      <c r="D218" s="101" t="e">
        <f>#REF!</f>
        <v>#REF!</v>
      </c>
      <c r="E218" s="101" t="e">
        <f>#REF!</f>
        <v>#REF!</v>
      </c>
      <c r="F218" s="101">
        <v>0</v>
      </c>
      <c r="G218" s="101" t="e">
        <f>#REF!</f>
        <v>#REF!</v>
      </c>
    </row>
    <row r="219" spans="1:7" s="34" customFormat="1" ht="21.6" x14ac:dyDescent="0.65">
      <c r="A219" s="6"/>
      <c r="B219" s="6" t="s">
        <v>176</v>
      </c>
      <c r="C219" s="100">
        <f>SUM(C220)</f>
        <v>0</v>
      </c>
      <c r="D219" s="100" t="e">
        <f t="shared" ref="D219:G219" si="72">SUM(D220)</f>
        <v>#REF!</v>
      </c>
      <c r="E219" s="100" t="e">
        <f t="shared" si="72"/>
        <v>#REF!</v>
      </c>
      <c r="F219" s="100">
        <f t="shared" si="72"/>
        <v>0</v>
      </c>
      <c r="G219" s="100" t="e">
        <f t="shared" si="72"/>
        <v>#REF!</v>
      </c>
    </row>
    <row r="220" spans="1:7" ht="21.6" x14ac:dyDescent="0.65">
      <c r="A220" s="5"/>
      <c r="B220" s="5" t="s">
        <v>177</v>
      </c>
      <c r="C220" s="101">
        <v>0</v>
      </c>
      <c r="D220" s="101" t="e">
        <f>#REF!</f>
        <v>#REF!</v>
      </c>
      <c r="E220" s="101" t="e">
        <f>#REF!</f>
        <v>#REF!</v>
      </c>
      <c r="F220" s="101">
        <v>0</v>
      </c>
      <c r="G220" s="101" t="e">
        <f>#REF!</f>
        <v>#REF!</v>
      </c>
    </row>
    <row r="221" spans="1:7" s="34" customFormat="1" ht="21.6" x14ac:dyDescent="0.65">
      <c r="A221" s="6" t="s">
        <v>178</v>
      </c>
      <c r="B221" s="6"/>
      <c r="C221" s="100">
        <f>SUM(C222:C226)</f>
        <v>0</v>
      </c>
      <c r="D221" s="100" t="e">
        <f t="shared" ref="D221:G221" si="73">SUM(D222:D226)</f>
        <v>#REF!</v>
      </c>
      <c r="E221" s="100" t="e">
        <f t="shared" si="73"/>
        <v>#REF!</v>
      </c>
      <c r="F221" s="100">
        <f t="shared" si="73"/>
        <v>0</v>
      </c>
      <c r="G221" s="100" t="e">
        <f t="shared" si="73"/>
        <v>#REF!</v>
      </c>
    </row>
    <row r="222" spans="1:7" ht="21.6" x14ac:dyDescent="0.65">
      <c r="A222" s="5"/>
      <c r="B222" s="5" t="s">
        <v>234</v>
      </c>
      <c r="C222" s="101">
        <v>0</v>
      </c>
      <c r="D222" s="101" t="e">
        <f>#REF!</f>
        <v>#REF!</v>
      </c>
      <c r="E222" s="101" t="e">
        <f>#REF!</f>
        <v>#REF!</v>
      </c>
      <c r="F222" s="101">
        <v>0</v>
      </c>
      <c r="G222" s="101" t="e">
        <f>#REF!</f>
        <v>#REF!</v>
      </c>
    </row>
    <row r="223" spans="1:7" ht="21.6" x14ac:dyDescent="0.65">
      <c r="A223" s="5"/>
      <c r="B223" s="5" t="s">
        <v>216</v>
      </c>
      <c r="C223" s="101">
        <v>0</v>
      </c>
      <c r="D223" s="101" t="e">
        <f>#REF!</f>
        <v>#REF!</v>
      </c>
      <c r="E223" s="101" t="e">
        <f>#REF!</f>
        <v>#REF!</v>
      </c>
      <c r="F223" s="101">
        <v>0</v>
      </c>
      <c r="G223" s="101" t="e">
        <f>#REF!</f>
        <v>#REF!</v>
      </c>
    </row>
    <row r="224" spans="1:7" ht="21.6" x14ac:dyDescent="0.65">
      <c r="A224" s="5"/>
      <c r="B224" s="5" t="s">
        <v>217</v>
      </c>
      <c r="C224" s="101">
        <v>0</v>
      </c>
      <c r="D224" s="101" t="e">
        <f>#REF!</f>
        <v>#REF!</v>
      </c>
      <c r="E224" s="101" t="e">
        <f>#REF!</f>
        <v>#REF!</v>
      </c>
      <c r="F224" s="101">
        <v>0</v>
      </c>
      <c r="G224" s="101" t="e">
        <f>#REF!</f>
        <v>#REF!</v>
      </c>
    </row>
    <row r="225" spans="1:7" ht="21.6" x14ac:dyDescent="0.65">
      <c r="A225" s="5"/>
      <c r="B225" s="5" t="s">
        <v>218</v>
      </c>
      <c r="C225" s="101">
        <v>0</v>
      </c>
      <c r="D225" s="101" t="e">
        <f>#REF!</f>
        <v>#REF!</v>
      </c>
      <c r="E225" s="101" t="e">
        <f>#REF!</f>
        <v>#REF!</v>
      </c>
      <c r="F225" s="101">
        <v>0</v>
      </c>
      <c r="G225" s="101" t="e">
        <f>#REF!</f>
        <v>#REF!</v>
      </c>
    </row>
    <row r="226" spans="1:7" ht="21.6" x14ac:dyDescent="0.65">
      <c r="A226" s="5"/>
      <c r="B226" s="5" t="s">
        <v>219</v>
      </c>
      <c r="C226" s="101">
        <v>0</v>
      </c>
      <c r="D226" s="101" t="e">
        <f>#REF!</f>
        <v>#REF!</v>
      </c>
      <c r="E226" s="101" t="e">
        <f>#REF!</f>
        <v>#REF!</v>
      </c>
      <c r="F226" s="101">
        <v>0</v>
      </c>
      <c r="G226" s="101" t="e">
        <f>#REF!</f>
        <v>#REF!</v>
      </c>
    </row>
    <row r="227" spans="1:7" s="34" customFormat="1" ht="21.6" x14ac:dyDescent="0.65">
      <c r="A227" s="6" t="s">
        <v>220</v>
      </c>
      <c r="B227" s="6"/>
      <c r="C227" s="100">
        <f>SUM(C228:C229)</f>
        <v>0</v>
      </c>
      <c r="D227" s="100" t="e">
        <f t="shared" ref="D227:G227" si="74">SUM(D228:D229)</f>
        <v>#REF!</v>
      </c>
      <c r="E227" s="100" t="e">
        <f t="shared" si="74"/>
        <v>#REF!</v>
      </c>
      <c r="F227" s="100">
        <f t="shared" si="74"/>
        <v>0</v>
      </c>
      <c r="G227" s="100" t="e">
        <f t="shared" si="74"/>
        <v>#REF!</v>
      </c>
    </row>
    <row r="228" spans="1:7" ht="21.6" x14ac:dyDescent="0.65">
      <c r="A228" s="5"/>
      <c r="B228" s="5" t="s">
        <v>221</v>
      </c>
      <c r="C228" s="101">
        <v>0</v>
      </c>
      <c r="D228" s="101" t="e">
        <f>#REF!</f>
        <v>#REF!</v>
      </c>
      <c r="E228" s="101" t="e">
        <f>#REF!</f>
        <v>#REF!</v>
      </c>
      <c r="F228" s="101">
        <v>0</v>
      </c>
      <c r="G228" s="101" t="e">
        <f>#REF!</f>
        <v>#REF!</v>
      </c>
    </row>
    <row r="229" spans="1:7" ht="21.6" x14ac:dyDescent="0.65">
      <c r="A229" s="5"/>
      <c r="B229" s="5" t="s">
        <v>222</v>
      </c>
      <c r="C229" s="101">
        <v>0</v>
      </c>
      <c r="D229" s="101" t="e">
        <f>#REF!</f>
        <v>#REF!</v>
      </c>
      <c r="E229" s="101" t="e">
        <f>#REF!</f>
        <v>#REF!</v>
      </c>
      <c r="F229" s="101">
        <v>0</v>
      </c>
      <c r="G229" s="101" t="e">
        <f>#REF!</f>
        <v>#REF!</v>
      </c>
    </row>
    <row r="230" spans="1:7" s="34" customFormat="1" ht="21.6" x14ac:dyDescent="0.65">
      <c r="A230" s="8" t="s">
        <v>223</v>
      </c>
      <c r="B230" s="8"/>
      <c r="C230" s="102">
        <v>0</v>
      </c>
      <c r="D230" s="100" t="e">
        <f>#REF!</f>
        <v>#REF!</v>
      </c>
      <c r="E230" s="100" t="e">
        <f>#REF!</f>
        <v>#REF!</v>
      </c>
      <c r="F230" s="102">
        <v>0</v>
      </c>
      <c r="G230" s="101" t="e">
        <f>#REF!</f>
        <v>#REF!</v>
      </c>
    </row>
    <row r="231" spans="1:7" ht="21.6" x14ac:dyDescent="0.65">
      <c r="A231" s="402" t="s">
        <v>179</v>
      </c>
      <c r="B231" s="403"/>
      <c r="C231" s="103">
        <f>C141+C74+C10+C230</f>
        <v>0</v>
      </c>
      <c r="D231" s="103" t="e">
        <f t="shared" ref="D231:G231" si="75">D141+D74+D10+D230</f>
        <v>#REF!</v>
      </c>
      <c r="E231" s="103" t="e">
        <f t="shared" si="75"/>
        <v>#REF!</v>
      </c>
      <c r="F231" s="103" t="e">
        <f t="shared" si="75"/>
        <v>#REF!</v>
      </c>
      <c r="G231" s="103" t="e">
        <f t="shared" si="75"/>
        <v>#REF!</v>
      </c>
    </row>
  </sheetData>
  <mergeCells count="11">
    <mergeCell ref="G5:G9"/>
    <mergeCell ref="A231:B231"/>
    <mergeCell ref="C5:C9"/>
    <mergeCell ref="D5:D9"/>
    <mergeCell ref="E5:E9"/>
    <mergeCell ref="F5:F9"/>
    <mergeCell ref="A5:A9"/>
    <mergeCell ref="B5:B9"/>
    <mergeCell ref="A10:B10"/>
    <mergeCell ref="A74:B74"/>
    <mergeCell ref="A141:B14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0"/>
  <sheetViews>
    <sheetView workbookViewId="0">
      <selection activeCell="I229" sqref="I229"/>
    </sheetView>
  </sheetViews>
  <sheetFormatPr defaultRowHeight="13.8" x14ac:dyDescent="0.25"/>
  <cols>
    <col min="1" max="1" width="21" customWidth="1"/>
    <col min="2" max="2" width="46.3984375" bestFit="1" customWidth="1"/>
    <col min="3" max="3" width="21" hidden="1" customWidth="1"/>
    <col min="4" max="5" width="21" customWidth="1"/>
    <col min="6" max="6" width="21" hidden="1" customWidth="1"/>
    <col min="7" max="7" width="21" customWidth="1"/>
  </cols>
  <sheetData>
    <row r="1" spans="1:7" ht="22.2" x14ac:dyDescent="0.25">
      <c r="A1" s="98" t="s">
        <v>278</v>
      </c>
    </row>
    <row r="4" spans="1:7" ht="17.399999999999999" x14ac:dyDescent="0.25">
      <c r="E4" s="97" t="s">
        <v>238</v>
      </c>
    </row>
    <row r="6" spans="1:7" x14ac:dyDescent="0.25">
      <c r="A6" s="407" t="s">
        <v>0</v>
      </c>
      <c r="B6" s="407" t="s">
        <v>1</v>
      </c>
      <c r="C6" s="404" t="s">
        <v>236</v>
      </c>
      <c r="D6" s="405" t="s">
        <v>2</v>
      </c>
      <c r="E6" s="401" t="s">
        <v>3</v>
      </c>
      <c r="F6" s="406" t="s">
        <v>237</v>
      </c>
      <c r="G6" s="401" t="s">
        <v>4</v>
      </c>
    </row>
    <row r="7" spans="1:7" x14ac:dyDescent="0.25">
      <c r="A7" s="408"/>
      <c r="B7" s="408"/>
      <c r="C7" s="404"/>
      <c r="D7" s="405"/>
      <c r="E7" s="401"/>
      <c r="F7" s="406"/>
      <c r="G7" s="401"/>
    </row>
    <row r="8" spans="1:7" x14ac:dyDescent="0.25">
      <c r="A8" s="408"/>
      <c r="B8" s="408"/>
      <c r="C8" s="404"/>
      <c r="D8" s="405"/>
      <c r="E8" s="401"/>
      <c r="F8" s="406"/>
      <c r="G8" s="401"/>
    </row>
    <row r="9" spans="1:7" x14ac:dyDescent="0.25">
      <c r="A9" s="408"/>
      <c r="B9" s="408"/>
      <c r="C9" s="404"/>
      <c r="D9" s="405"/>
      <c r="E9" s="401"/>
      <c r="F9" s="406"/>
      <c r="G9" s="401"/>
    </row>
    <row r="10" spans="1:7" x14ac:dyDescent="0.25">
      <c r="A10" s="409"/>
      <c r="B10" s="409"/>
      <c r="C10" s="404"/>
      <c r="D10" s="405"/>
      <c r="E10" s="401"/>
      <c r="F10" s="406"/>
      <c r="G10" s="401"/>
    </row>
    <row r="11" spans="1:7" ht="21.6" x14ac:dyDescent="0.65">
      <c r="A11" s="292" t="s">
        <v>13</v>
      </c>
      <c r="B11" s="292"/>
      <c r="C11" s="119"/>
      <c r="D11" s="119">
        <v>4960.8888888888887</v>
      </c>
      <c r="E11" s="119">
        <v>182.99074074074073</v>
      </c>
      <c r="F11" s="119"/>
      <c r="G11" s="119">
        <v>153.37499999999997</v>
      </c>
    </row>
    <row r="12" spans="1:7" s="35" customFormat="1" ht="21.6" x14ac:dyDescent="0.65">
      <c r="A12" s="14" t="s">
        <v>14</v>
      </c>
      <c r="B12" s="14"/>
      <c r="C12" s="23"/>
      <c r="D12" s="23">
        <v>574.66666666666674</v>
      </c>
      <c r="E12" s="23">
        <v>53.25</v>
      </c>
      <c r="F12" s="23"/>
      <c r="G12" s="23">
        <v>27.583333333333332</v>
      </c>
    </row>
    <row r="13" spans="1:7" s="35" customFormat="1" ht="21.6" x14ac:dyDescent="0.65">
      <c r="A13" s="14"/>
      <c r="B13" s="14" t="s">
        <v>15</v>
      </c>
      <c r="C13" s="23"/>
      <c r="D13" s="23">
        <v>145.22222222222223</v>
      </c>
      <c r="E13" s="23">
        <v>20.333333333333332</v>
      </c>
      <c r="F13" s="23"/>
      <c r="G13" s="23">
        <v>7.958333333333333</v>
      </c>
    </row>
    <row r="14" spans="1:7" ht="21.6" x14ac:dyDescent="0.65">
      <c r="A14" s="18"/>
      <c r="B14" s="18" t="s">
        <v>16</v>
      </c>
      <c r="C14" s="15"/>
      <c r="D14" s="15">
        <v>62.444444444444443</v>
      </c>
      <c r="E14" s="15">
        <v>7.9166666666666661</v>
      </c>
      <c r="F14" s="15"/>
      <c r="G14" s="15">
        <v>6.708333333333333</v>
      </c>
    </row>
    <row r="15" spans="1:7" ht="21.6" x14ac:dyDescent="0.65">
      <c r="A15" s="18"/>
      <c r="B15" s="18" t="s">
        <v>17</v>
      </c>
      <c r="C15" s="15"/>
      <c r="D15" s="15">
        <v>82.777777777777771</v>
      </c>
      <c r="E15" s="15">
        <v>0</v>
      </c>
      <c r="F15" s="15"/>
      <c r="G15" s="15">
        <v>0</v>
      </c>
    </row>
    <row r="16" spans="1:7" ht="21.6" x14ac:dyDescent="0.65">
      <c r="A16" s="18"/>
      <c r="B16" s="18" t="s">
        <v>18</v>
      </c>
      <c r="C16" s="15"/>
      <c r="D16" s="15">
        <v>0</v>
      </c>
      <c r="E16" s="15">
        <v>6.25</v>
      </c>
      <c r="F16" s="15"/>
      <c r="G16" s="15">
        <v>0</v>
      </c>
    </row>
    <row r="17" spans="1:7" ht="21.6" x14ac:dyDescent="0.65">
      <c r="A17" s="18"/>
      <c r="B17" s="18" t="s">
        <v>19</v>
      </c>
      <c r="C17" s="15"/>
      <c r="D17" s="15">
        <v>0</v>
      </c>
      <c r="E17" s="15">
        <v>6.1666666666666661</v>
      </c>
      <c r="F17" s="15"/>
      <c r="G17" s="15">
        <v>1.25</v>
      </c>
    </row>
    <row r="18" spans="1:7" s="35" customFormat="1" ht="21.6" x14ac:dyDescent="0.65">
      <c r="A18" s="14"/>
      <c r="B18" s="14" t="s">
        <v>20</v>
      </c>
      <c r="C18" s="23"/>
      <c r="D18" s="23">
        <v>301.08333333333337</v>
      </c>
      <c r="E18" s="23">
        <v>24.375000000000004</v>
      </c>
      <c r="F18" s="23"/>
      <c r="G18" s="23">
        <v>15</v>
      </c>
    </row>
    <row r="19" spans="1:7" ht="21.6" x14ac:dyDescent="0.65">
      <c r="A19" s="18"/>
      <c r="B19" s="18" t="s">
        <v>22</v>
      </c>
      <c r="C19" s="15"/>
      <c r="D19" s="15">
        <v>179.69444444444446</v>
      </c>
      <c r="E19" s="15">
        <v>10.625</v>
      </c>
      <c r="F19" s="15"/>
      <c r="G19" s="15">
        <v>7</v>
      </c>
    </row>
    <row r="20" spans="1:7" ht="21.6" x14ac:dyDescent="0.65">
      <c r="A20" s="18"/>
      <c r="B20" s="18" t="s">
        <v>23</v>
      </c>
      <c r="C20" s="15"/>
      <c r="D20" s="15">
        <v>58.111111111111114</v>
      </c>
      <c r="E20" s="15">
        <v>2.8333333333333335</v>
      </c>
      <c r="F20" s="15"/>
      <c r="G20" s="15">
        <v>0</v>
      </c>
    </row>
    <row r="21" spans="1:7" ht="21.6" x14ac:dyDescent="0.65">
      <c r="A21" s="18"/>
      <c r="B21" s="18" t="s">
        <v>274</v>
      </c>
      <c r="C21" s="15"/>
      <c r="D21" s="15">
        <v>63.277777777777771</v>
      </c>
      <c r="E21" s="15">
        <v>0</v>
      </c>
      <c r="F21" s="15"/>
      <c r="G21" s="15">
        <v>0</v>
      </c>
    </row>
    <row r="22" spans="1:7" ht="21.6" x14ac:dyDescent="0.65">
      <c r="A22" s="18"/>
      <c r="B22" s="18" t="s">
        <v>21</v>
      </c>
      <c r="C22" s="15"/>
      <c r="D22" s="15">
        <v>0</v>
      </c>
      <c r="E22" s="15">
        <v>7.625</v>
      </c>
      <c r="F22" s="15"/>
      <c r="G22" s="15">
        <v>6.375</v>
      </c>
    </row>
    <row r="23" spans="1:7" ht="21.6" x14ac:dyDescent="0.65">
      <c r="A23" s="18"/>
      <c r="B23" s="18" t="s">
        <v>273</v>
      </c>
      <c r="C23" s="15"/>
      <c r="D23" s="15">
        <v>0</v>
      </c>
      <c r="E23" s="15">
        <v>3.291666666666667</v>
      </c>
      <c r="F23" s="15"/>
      <c r="G23" s="15">
        <v>1.625</v>
      </c>
    </row>
    <row r="24" spans="1:7" s="35" customFormat="1" ht="21.6" x14ac:dyDescent="0.65">
      <c r="A24" s="14"/>
      <c r="B24" s="14" t="s">
        <v>25</v>
      </c>
      <c r="C24" s="23"/>
      <c r="D24" s="23">
        <v>128.36111111111111</v>
      </c>
      <c r="E24" s="23">
        <v>8.5416666666666679</v>
      </c>
      <c r="F24" s="23"/>
      <c r="G24" s="23">
        <v>4.625</v>
      </c>
    </row>
    <row r="25" spans="1:7" ht="21.6" x14ac:dyDescent="0.65">
      <c r="A25" s="18"/>
      <c r="B25" s="18" t="s">
        <v>26</v>
      </c>
      <c r="C25" s="15"/>
      <c r="D25" s="15">
        <v>128.36111111111111</v>
      </c>
      <c r="E25" s="15">
        <v>8.5416666666666679</v>
      </c>
      <c r="F25" s="15"/>
      <c r="G25" s="15">
        <v>4.625</v>
      </c>
    </row>
    <row r="26" spans="1:7" s="35" customFormat="1" ht="21.6" x14ac:dyDescent="0.65">
      <c r="A26" s="14" t="s">
        <v>27</v>
      </c>
      <c r="B26" s="14"/>
      <c r="C26" s="23"/>
      <c r="D26" s="23">
        <v>2611.0277777777778</v>
      </c>
      <c r="E26" s="23">
        <v>49.986111111111114</v>
      </c>
      <c r="F26" s="23"/>
      <c r="G26" s="23">
        <v>51.666666666666671</v>
      </c>
    </row>
    <row r="27" spans="1:7" s="35" customFormat="1" ht="21.6" x14ac:dyDescent="0.65">
      <c r="A27" s="14"/>
      <c r="B27" s="14" t="s">
        <v>228</v>
      </c>
      <c r="C27" s="23"/>
      <c r="D27" s="23">
        <v>8.3333333333333329E-2</v>
      </c>
      <c r="E27" s="23">
        <v>0</v>
      </c>
      <c r="F27" s="23"/>
      <c r="G27" s="23">
        <v>0</v>
      </c>
    </row>
    <row r="28" spans="1:7" s="35" customFormat="1" ht="21.6" x14ac:dyDescent="0.65">
      <c r="A28" s="14"/>
      <c r="B28" s="14" t="s">
        <v>28</v>
      </c>
      <c r="C28" s="23"/>
      <c r="D28" s="23">
        <v>786.36111111111109</v>
      </c>
      <c r="E28" s="23">
        <v>10.361111111111111</v>
      </c>
      <c r="F28" s="23"/>
      <c r="G28" s="23">
        <v>19.291666666666668</v>
      </c>
    </row>
    <row r="29" spans="1:7" ht="21.6" x14ac:dyDescent="0.65">
      <c r="A29" s="16"/>
      <c r="B29" s="16" t="s">
        <v>29</v>
      </c>
      <c r="C29" s="15"/>
      <c r="D29" s="15">
        <v>551.55555555555554</v>
      </c>
      <c r="E29" s="15">
        <v>7.6111111111111107</v>
      </c>
      <c r="F29" s="15"/>
      <c r="G29" s="15">
        <v>18</v>
      </c>
    </row>
    <row r="30" spans="1:7" ht="21.6" x14ac:dyDescent="0.65">
      <c r="A30" s="18"/>
      <c r="B30" s="18" t="s">
        <v>30</v>
      </c>
      <c r="C30" s="15"/>
      <c r="D30" s="15">
        <v>234.80555555555557</v>
      </c>
      <c r="E30" s="15">
        <v>2.75</v>
      </c>
      <c r="F30" s="15"/>
      <c r="G30" s="15">
        <v>1.2916666666666667</v>
      </c>
    </row>
    <row r="31" spans="1:7" s="35" customFormat="1" ht="21.6" x14ac:dyDescent="0.65">
      <c r="A31" s="14"/>
      <c r="B31" s="14" t="s">
        <v>31</v>
      </c>
      <c r="C31" s="23"/>
      <c r="D31" s="23">
        <v>628.27777777777783</v>
      </c>
      <c r="E31" s="23">
        <v>12.416666666666666</v>
      </c>
      <c r="F31" s="23"/>
      <c r="G31" s="23">
        <v>11.416666666666668</v>
      </c>
    </row>
    <row r="32" spans="1:7" ht="21.6" x14ac:dyDescent="0.65">
      <c r="A32" s="16"/>
      <c r="B32" s="16" t="s">
        <v>32</v>
      </c>
      <c r="C32" s="15"/>
      <c r="D32" s="15">
        <v>628.27777777777783</v>
      </c>
      <c r="E32" s="15">
        <v>5.75</v>
      </c>
      <c r="F32" s="15"/>
      <c r="G32" s="15">
        <v>11.416666666666668</v>
      </c>
    </row>
    <row r="33" spans="1:7" ht="21.6" x14ac:dyDescent="0.65">
      <c r="A33" s="18"/>
      <c r="B33" s="18" t="s">
        <v>33</v>
      </c>
      <c r="C33" s="15"/>
      <c r="D33" s="15">
        <v>0</v>
      </c>
      <c r="E33" s="15">
        <v>6.6666666666666661</v>
      </c>
      <c r="F33" s="15"/>
      <c r="G33" s="15">
        <v>0</v>
      </c>
    </row>
    <row r="34" spans="1:7" s="35" customFormat="1" ht="21.6" x14ac:dyDescent="0.65">
      <c r="A34" s="14"/>
      <c r="B34" s="14" t="s">
        <v>34</v>
      </c>
      <c r="C34" s="23"/>
      <c r="D34" s="23">
        <v>378.97222222222223</v>
      </c>
      <c r="E34" s="23">
        <v>6.041666666666667</v>
      </c>
      <c r="F34" s="23"/>
      <c r="G34" s="23">
        <v>3.916666666666667</v>
      </c>
    </row>
    <row r="35" spans="1:7" ht="21.6" x14ac:dyDescent="0.65">
      <c r="A35" s="18"/>
      <c r="B35" s="18" t="s">
        <v>35</v>
      </c>
      <c r="C35" s="15"/>
      <c r="D35" s="15">
        <v>378.97222222222223</v>
      </c>
      <c r="E35" s="15">
        <v>0</v>
      </c>
      <c r="F35" s="15"/>
      <c r="G35" s="15">
        <v>0</v>
      </c>
    </row>
    <row r="36" spans="1:7" ht="21.6" x14ac:dyDescent="0.65">
      <c r="A36" s="18"/>
      <c r="B36" s="18" t="s">
        <v>36</v>
      </c>
      <c r="C36" s="15"/>
      <c r="D36" s="15">
        <v>0</v>
      </c>
      <c r="E36" s="15">
        <v>3.5833333333333339</v>
      </c>
      <c r="F36" s="15"/>
      <c r="G36" s="15">
        <v>1.9166666666666667</v>
      </c>
    </row>
    <row r="37" spans="1:7" ht="21.6" x14ac:dyDescent="0.65">
      <c r="A37" s="16"/>
      <c r="B37" s="16" t="s">
        <v>37</v>
      </c>
      <c r="C37" s="15"/>
      <c r="D37" s="15">
        <v>0</v>
      </c>
      <c r="E37" s="15">
        <v>2.458333333333333</v>
      </c>
      <c r="F37" s="15"/>
      <c r="G37" s="15">
        <v>2</v>
      </c>
    </row>
    <row r="38" spans="1:7" s="35" customFormat="1" ht="21.6" x14ac:dyDescent="0.65">
      <c r="A38" s="19"/>
      <c r="B38" s="19" t="s">
        <v>38</v>
      </c>
      <c r="C38" s="23"/>
      <c r="D38" s="23">
        <v>526.80555555555554</v>
      </c>
      <c r="E38" s="23">
        <v>12.291666666666666</v>
      </c>
      <c r="F38" s="23"/>
      <c r="G38" s="23">
        <v>9.7916666666666679</v>
      </c>
    </row>
    <row r="39" spans="1:7" ht="21.6" x14ac:dyDescent="0.65">
      <c r="A39" s="16"/>
      <c r="B39" s="16" t="s">
        <v>39</v>
      </c>
      <c r="C39" s="15"/>
      <c r="D39" s="15">
        <v>441.11111111111109</v>
      </c>
      <c r="E39" s="15">
        <v>4.708333333333333</v>
      </c>
      <c r="F39" s="15"/>
      <c r="G39" s="15">
        <v>3.166666666666667</v>
      </c>
    </row>
    <row r="40" spans="1:7" ht="21.6" x14ac:dyDescent="0.65">
      <c r="A40" s="16"/>
      <c r="B40" s="16" t="s">
        <v>40</v>
      </c>
      <c r="C40" s="15"/>
      <c r="D40" s="15">
        <v>85.694444444444443</v>
      </c>
      <c r="E40" s="15">
        <v>7.583333333333333</v>
      </c>
      <c r="F40" s="15"/>
      <c r="G40" s="15">
        <v>6.625</v>
      </c>
    </row>
    <row r="41" spans="1:7" s="35" customFormat="1" ht="21.6" x14ac:dyDescent="0.65">
      <c r="A41" s="14"/>
      <c r="B41" s="14" t="s">
        <v>41</v>
      </c>
      <c r="C41" s="23"/>
      <c r="D41" s="23">
        <v>290.52777777777783</v>
      </c>
      <c r="E41" s="23">
        <v>8.875</v>
      </c>
      <c r="F41" s="23"/>
      <c r="G41" s="23">
        <v>7.25</v>
      </c>
    </row>
    <row r="42" spans="1:7" ht="21.6" x14ac:dyDescent="0.65">
      <c r="A42" s="18"/>
      <c r="B42" s="18" t="s">
        <v>42</v>
      </c>
      <c r="C42" s="15"/>
      <c r="D42" s="15">
        <v>153.55555555555557</v>
      </c>
      <c r="E42" s="15">
        <v>5.5833333333333339</v>
      </c>
      <c r="F42" s="15"/>
      <c r="G42" s="15">
        <v>4.0833333333333339</v>
      </c>
    </row>
    <row r="43" spans="1:7" ht="21.6" x14ac:dyDescent="0.65">
      <c r="A43" s="18"/>
      <c r="B43" s="18" t="s">
        <v>43</v>
      </c>
      <c r="C43" s="15"/>
      <c r="D43" s="15">
        <v>136.97222222222223</v>
      </c>
      <c r="E43" s="15">
        <v>3.291666666666667</v>
      </c>
      <c r="F43" s="15"/>
      <c r="G43" s="15">
        <v>3.1666666666666665</v>
      </c>
    </row>
    <row r="44" spans="1:7" s="35" customFormat="1" ht="21.6" x14ac:dyDescent="0.65">
      <c r="A44" s="19" t="s">
        <v>44</v>
      </c>
      <c r="B44" s="19"/>
      <c r="C44" s="23"/>
      <c r="D44" s="23">
        <v>1256.2222222222222</v>
      </c>
      <c r="E44" s="23">
        <v>42.666666666666664</v>
      </c>
      <c r="F44" s="23"/>
      <c r="G44" s="23">
        <v>26.374999999999996</v>
      </c>
    </row>
    <row r="45" spans="1:7" s="35" customFormat="1" ht="21.6" x14ac:dyDescent="0.65">
      <c r="A45" s="19"/>
      <c r="B45" s="19" t="s">
        <v>45</v>
      </c>
      <c r="C45" s="23"/>
      <c r="D45" s="23">
        <v>221.02777777777777</v>
      </c>
      <c r="E45" s="23">
        <v>5.125</v>
      </c>
      <c r="F45" s="23"/>
      <c r="G45" s="23">
        <v>0.29166666666666669</v>
      </c>
    </row>
    <row r="46" spans="1:7" ht="21.6" x14ac:dyDescent="0.65">
      <c r="A46" s="16"/>
      <c r="B46" s="16" t="s">
        <v>46</v>
      </c>
      <c r="C46" s="15"/>
      <c r="D46" s="15">
        <v>221.02777777777777</v>
      </c>
      <c r="E46" s="15">
        <v>5.125</v>
      </c>
      <c r="F46" s="15"/>
      <c r="G46" s="15">
        <v>0.29166666666666669</v>
      </c>
    </row>
    <row r="47" spans="1:7" s="35" customFormat="1" ht="21.6" x14ac:dyDescent="0.65">
      <c r="A47" s="19"/>
      <c r="B47" s="19" t="s">
        <v>47</v>
      </c>
      <c r="C47" s="23"/>
      <c r="D47" s="23">
        <v>395.16666666666669</v>
      </c>
      <c r="E47" s="23">
        <v>9.7916666666666679</v>
      </c>
      <c r="F47" s="23"/>
      <c r="G47" s="23">
        <v>12.708333333333332</v>
      </c>
    </row>
    <row r="48" spans="1:7" ht="21.6" x14ac:dyDescent="0.65">
      <c r="A48" s="16"/>
      <c r="B48" s="16" t="s">
        <v>48</v>
      </c>
      <c r="C48" s="15"/>
      <c r="D48" s="15">
        <v>199.91666666666669</v>
      </c>
      <c r="E48" s="15">
        <v>6.291666666666667</v>
      </c>
      <c r="F48" s="15"/>
      <c r="G48" s="15">
        <v>8.2083333333333321</v>
      </c>
    </row>
    <row r="49" spans="1:7" ht="21.6" x14ac:dyDescent="0.65">
      <c r="A49" s="16"/>
      <c r="B49" s="16" t="s">
        <v>49</v>
      </c>
      <c r="C49" s="15"/>
      <c r="D49" s="15">
        <v>195.25</v>
      </c>
      <c r="E49" s="15">
        <v>3.5</v>
      </c>
      <c r="F49" s="15"/>
      <c r="G49" s="15">
        <v>4.5</v>
      </c>
    </row>
    <row r="50" spans="1:7" s="35" customFormat="1" ht="21.6" x14ac:dyDescent="0.65">
      <c r="A50" s="19"/>
      <c r="B50" s="19" t="s">
        <v>50</v>
      </c>
      <c r="C50" s="23"/>
      <c r="D50" s="23">
        <v>261.08333333333337</v>
      </c>
      <c r="E50" s="23">
        <v>24.083333333333336</v>
      </c>
      <c r="F50" s="23"/>
      <c r="G50" s="23">
        <v>9.2083333333333321</v>
      </c>
    </row>
    <row r="51" spans="1:7" ht="21.6" x14ac:dyDescent="0.65">
      <c r="A51" s="16"/>
      <c r="B51" s="16" t="s">
        <v>51</v>
      </c>
      <c r="C51" s="15"/>
      <c r="D51" s="15">
        <v>193.94444444444446</v>
      </c>
      <c r="E51" s="15">
        <v>9.1666666666666661</v>
      </c>
      <c r="F51" s="15"/>
      <c r="G51" s="15">
        <v>3.458333333333333</v>
      </c>
    </row>
    <row r="52" spans="1:7" ht="21.6" x14ac:dyDescent="0.65">
      <c r="A52" s="16"/>
      <c r="B52" s="16" t="s">
        <v>52</v>
      </c>
      <c r="C52" s="15"/>
      <c r="D52" s="15">
        <v>67.138888888888886</v>
      </c>
      <c r="E52" s="15">
        <v>8.9166666666666679</v>
      </c>
      <c r="F52" s="15"/>
      <c r="G52" s="15">
        <v>5.75</v>
      </c>
    </row>
    <row r="53" spans="1:7" ht="21.6" x14ac:dyDescent="0.65">
      <c r="A53" s="16"/>
      <c r="B53" s="16" t="s">
        <v>54</v>
      </c>
      <c r="C53" s="15"/>
      <c r="D53" s="15">
        <v>0</v>
      </c>
      <c r="E53" s="15">
        <v>1.4583333333333333</v>
      </c>
      <c r="F53" s="15"/>
      <c r="G53" s="15">
        <v>0</v>
      </c>
    </row>
    <row r="54" spans="1:7" ht="21.6" x14ac:dyDescent="0.65">
      <c r="A54" s="16"/>
      <c r="B54" s="16" t="s">
        <v>53</v>
      </c>
      <c r="C54" s="15"/>
      <c r="D54" s="15">
        <v>0</v>
      </c>
      <c r="E54" s="15">
        <v>0</v>
      </c>
      <c r="F54" s="15"/>
      <c r="G54" s="15">
        <v>0</v>
      </c>
    </row>
    <row r="55" spans="1:7" ht="21.6" x14ac:dyDescent="0.65">
      <c r="A55" s="16"/>
      <c r="B55" s="16" t="s">
        <v>198</v>
      </c>
      <c r="C55" s="15"/>
      <c r="D55" s="15">
        <v>0</v>
      </c>
      <c r="E55" s="15">
        <v>4.541666666666667</v>
      </c>
      <c r="F55" s="15"/>
      <c r="G55" s="15">
        <v>0</v>
      </c>
    </row>
    <row r="56" spans="1:7" s="35" customFormat="1" ht="21.6" x14ac:dyDescent="0.65">
      <c r="A56" s="19"/>
      <c r="B56" s="19" t="s">
        <v>55</v>
      </c>
      <c r="C56" s="23"/>
      <c r="D56" s="23">
        <v>378.94444444444446</v>
      </c>
      <c r="E56" s="23">
        <v>3.666666666666667</v>
      </c>
      <c r="F56" s="23"/>
      <c r="G56" s="23">
        <v>4.166666666666667</v>
      </c>
    </row>
    <row r="57" spans="1:7" ht="21.6" x14ac:dyDescent="0.65">
      <c r="A57" s="16"/>
      <c r="B57" s="16" t="s">
        <v>58</v>
      </c>
      <c r="C57" s="15"/>
      <c r="D57" s="15">
        <v>237.97222222222223</v>
      </c>
      <c r="E57" s="15">
        <v>0</v>
      </c>
      <c r="F57" s="15"/>
      <c r="G57" s="15">
        <v>0</v>
      </c>
    </row>
    <row r="58" spans="1:7" ht="21.6" x14ac:dyDescent="0.65">
      <c r="A58" s="16"/>
      <c r="B58" s="16" t="s">
        <v>59</v>
      </c>
      <c r="C58" s="15"/>
      <c r="D58" s="15">
        <v>63.111111111111114</v>
      </c>
      <c r="E58" s="15">
        <v>2.916666666666667</v>
      </c>
      <c r="F58" s="15"/>
      <c r="G58" s="15">
        <v>0</v>
      </c>
    </row>
    <row r="59" spans="1:7" ht="21.6" x14ac:dyDescent="0.65">
      <c r="A59" s="16"/>
      <c r="B59" s="16" t="s">
        <v>56</v>
      </c>
      <c r="C59" s="15"/>
      <c r="D59" s="15">
        <v>77.861111111111114</v>
      </c>
      <c r="E59" s="15">
        <v>0</v>
      </c>
      <c r="F59" s="15"/>
      <c r="G59" s="15">
        <v>0</v>
      </c>
    </row>
    <row r="60" spans="1:7" ht="21.6" x14ac:dyDescent="0.65">
      <c r="A60" s="16"/>
      <c r="B60" s="16" t="s">
        <v>57</v>
      </c>
      <c r="C60" s="15"/>
      <c r="D60" s="15">
        <v>0</v>
      </c>
      <c r="E60" s="15">
        <v>0.75</v>
      </c>
      <c r="F60" s="15"/>
      <c r="G60" s="15">
        <v>4.166666666666667</v>
      </c>
    </row>
    <row r="61" spans="1:7" s="35" customFormat="1" ht="21.6" x14ac:dyDescent="0.65">
      <c r="A61" s="14" t="s">
        <v>60</v>
      </c>
      <c r="B61" s="14"/>
      <c r="C61" s="23"/>
      <c r="D61" s="23">
        <v>518.97222222222217</v>
      </c>
      <c r="E61" s="23">
        <v>7.875</v>
      </c>
      <c r="F61" s="23"/>
      <c r="G61" s="23">
        <v>10.708333333333334</v>
      </c>
    </row>
    <row r="62" spans="1:7" s="35" customFormat="1" ht="21.6" x14ac:dyDescent="0.65">
      <c r="A62" s="14"/>
      <c r="B62" s="14" t="s">
        <v>61</v>
      </c>
      <c r="C62" s="23"/>
      <c r="D62" s="23">
        <v>319.52777777777777</v>
      </c>
      <c r="E62" s="23">
        <v>6.2083333333333339</v>
      </c>
      <c r="F62" s="23"/>
      <c r="G62" s="23">
        <v>8.75</v>
      </c>
    </row>
    <row r="63" spans="1:7" ht="21.6" x14ac:dyDescent="0.65">
      <c r="A63" s="18"/>
      <c r="B63" s="18" t="s">
        <v>64</v>
      </c>
      <c r="C63" s="15"/>
      <c r="D63" s="15">
        <v>77.055555555555557</v>
      </c>
      <c r="E63" s="15">
        <v>0</v>
      </c>
      <c r="F63" s="15"/>
      <c r="G63" s="15">
        <v>0</v>
      </c>
    </row>
    <row r="64" spans="1:7" ht="21.6" x14ac:dyDescent="0.65">
      <c r="A64" s="18"/>
      <c r="B64" s="18" t="s">
        <v>65</v>
      </c>
      <c r="C64" s="15"/>
      <c r="D64" s="15">
        <v>149.72222222222223</v>
      </c>
      <c r="E64" s="15">
        <v>0</v>
      </c>
      <c r="F64" s="15"/>
      <c r="G64" s="15">
        <v>0</v>
      </c>
    </row>
    <row r="65" spans="1:7" ht="21.6" x14ac:dyDescent="0.65">
      <c r="A65" s="18"/>
      <c r="B65" s="18" t="s">
        <v>62</v>
      </c>
      <c r="C65" s="15"/>
      <c r="D65" s="15">
        <v>64.444444444444443</v>
      </c>
      <c r="E65" s="15">
        <v>0</v>
      </c>
      <c r="F65" s="15"/>
      <c r="G65" s="15">
        <v>0</v>
      </c>
    </row>
    <row r="66" spans="1:7" ht="21.6" x14ac:dyDescent="0.65">
      <c r="A66" s="18"/>
      <c r="B66" s="18" t="s">
        <v>256</v>
      </c>
      <c r="C66" s="15"/>
      <c r="D66" s="15">
        <v>28.305555555555557</v>
      </c>
      <c r="E66" s="15">
        <v>0</v>
      </c>
      <c r="F66" s="15"/>
      <c r="G66" s="15">
        <v>0</v>
      </c>
    </row>
    <row r="67" spans="1:7" ht="21.6" x14ac:dyDescent="0.65">
      <c r="A67" s="18"/>
      <c r="B67" s="18" t="s">
        <v>63</v>
      </c>
      <c r="C67" s="15"/>
      <c r="D67" s="15">
        <v>0</v>
      </c>
      <c r="E67" s="15">
        <v>6.2083333333333339</v>
      </c>
      <c r="F67" s="15"/>
      <c r="G67" s="15">
        <v>8.75</v>
      </c>
    </row>
    <row r="68" spans="1:7" s="35" customFormat="1" ht="21.6" x14ac:dyDescent="0.65">
      <c r="A68" s="14"/>
      <c r="B68" s="14" t="s">
        <v>66</v>
      </c>
      <c r="C68" s="23"/>
      <c r="D68" s="23">
        <v>199.44444444444446</v>
      </c>
      <c r="E68" s="23">
        <v>1.6666666666666665</v>
      </c>
      <c r="F68" s="23"/>
      <c r="G68" s="23">
        <v>1.9583333333333335</v>
      </c>
    </row>
    <row r="69" spans="1:7" ht="21.6" x14ac:dyDescent="0.65">
      <c r="A69" s="18"/>
      <c r="B69" s="18" t="s">
        <v>190</v>
      </c>
      <c r="C69" s="15"/>
      <c r="D69" s="15">
        <v>199.44444444444446</v>
      </c>
      <c r="E69" s="15">
        <v>1.6666666666666665</v>
      </c>
      <c r="F69" s="15"/>
      <c r="G69" s="15">
        <v>1.9583333333333335</v>
      </c>
    </row>
    <row r="70" spans="1:7" s="35" customFormat="1" ht="21.6" x14ac:dyDescent="0.65">
      <c r="A70" s="19" t="s">
        <v>67</v>
      </c>
      <c r="B70" s="19"/>
      <c r="C70" s="15"/>
      <c r="D70" s="23">
        <v>0</v>
      </c>
      <c r="E70" s="23">
        <v>7.7083333333333321</v>
      </c>
      <c r="F70" s="15"/>
      <c r="G70" s="23">
        <v>21.625</v>
      </c>
    </row>
    <row r="71" spans="1:7" ht="21.6" x14ac:dyDescent="0.65">
      <c r="A71" s="16"/>
      <c r="B71" s="16" t="s">
        <v>197</v>
      </c>
      <c r="C71" s="15"/>
      <c r="D71" s="15">
        <v>0</v>
      </c>
      <c r="E71" s="15">
        <v>6.1666666666666661</v>
      </c>
      <c r="F71" s="15"/>
      <c r="G71" s="15">
        <v>9.9166666666666679</v>
      </c>
    </row>
    <row r="72" spans="1:7" ht="21.6" x14ac:dyDescent="0.65">
      <c r="A72" s="16"/>
      <c r="B72" s="16" t="s">
        <v>276</v>
      </c>
      <c r="C72" s="15"/>
      <c r="D72" s="15"/>
      <c r="E72" s="15">
        <v>1.5416666666666665</v>
      </c>
      <c r="F72" s="15"/>
      <c r="G72" s="15">
        <v>11.708333333333332</v>
      </c>
    </row>
    <row r="73" spans="1:7" s="35" customFormat="1" ht="21.6" x14ac:dyDescent="0.65">
      <c r="A73" s="14" t="s">
        <v>68</v>
      </c>
      <c r="B73" s="14"/>
      <c r="C73" s="15"/>
      <c r="D73" s="23">
        <v>0</v>
      </c>
      <c r="E73" s="23">
        <v>17.962962962962962</v>
      </c>
      <c r="F73" s="15"/>
      <c r="G73" s="23">
        <v>11.375</v>
      </c>
    </row>
    <row r="74" spans="1:7" ht="21.6" x14ac:dyDescent="0.65">
      <c r="A74" s="16"/>
      <c r="B74" s="16" t="s">
        <v>191</v>
      </c>
      <c r="C74" s="15"/>
      <c r="D74" s="15">
        <v>0</v>
      </c>
      <c r="E74" s="15">
        <v>17.962962962962962</v>
      </c>
      <c r="F74" s="15"/>
      <c r="G74" s="15">
        <v>11.375</v>
      </c>
    </row>
    <row r="75" spans="1:7" s="35" customFormat="1" ht="21.6" x14ac:dyDescent="0.65">
      <c r="A75" s="14" t="s">
        <v>69</v>
      </c>
      <c r="B75" s="14"/>
      <c r="C75" s="15"/>
      <c r="D75" s="23">
        <v>0</v>
      </c>
      <c r="E75" s="23">
        <v>3.5416666666666665</v>
      </c>
      <c r="F75" s="15"/>
      <c r="G75" s="23">
        <v>4.0416666666666661</v>
      </c>
    </row>
    <row r="76" spans="1:7" ht="21.6" x14ac:dyDescent="0.65">
      <c r="A76" s="18"/>
      <c r="B76" s="18" t="s">
        <v>70</v>
      </c>
      <c r="C76" s="15"/>
      <c r="D76" s="15">
        <v>0</v>
      </c>
      <c r="E76" s="15">
        <v>3.5416666666666665</v>
      </c>
      <c r="F76" s="15"/>
      <c r="G76" s="15">
        <v>1.4166666666666665</v>
      </c>
    </row>
    <row r="77" spans="1:7" ht="21.6" x14ac:dyDescent="0.65">
      <c r="A77" s="16"/>
      <c r="B77" s="16" t="s">
        <v>71</v>
      </c>
      <c r="C77" s="15"/>
      <c r="D77" s="15">
        <v>0</v>
      </c>
      <c r="E77" s="15">
        <v>0</v>
      </c>
      <c r="F77" s="15"/>
      <c r="G77" s="15">
        <v>2.625</v>
      </c>
    </row>
    <row r="78" spans="1:7" ht="21.6" x14ac:dyDescent="0.65">
      <c r="A78" s="293" t="s">
        <v>72</v>
      </c>
      <c r="B78" s="293"/>
      <c r="C78" s="25"/>
      <c r="D78" s="25">
        <v>3751.0043859649127</v>
      </c>
      <c r="E78" s="25">
        <v>188.41666666666666</v>
      </c>
      <c r="F78" s="25"/>
      <c r="G78" s="25">
        <v>68.708333333333329</v>
      </c>
    </row>
    <row r="79" spans="1:7" s="35" customFormat="1" ht="21.6" x14ac:dyDescent="0.65">
      <c r="A79" s="14" t="s">
        <v>73</v>
      </c>
      <c r="B79" s="14"/>
      <c r="C79" s="15"/>
      <c r="D79" s="23">
        <v>245.08771929824564</v>
      </c>
      <c r="E79" s="23">
        <v>14.041666666666668</v>
      </c>
      <c r="F79" s="15"/>
      <c r="G79" s="23">
        <v>0.75</v>
      </c>
    </row>
    <row r="80" spans="1:7" ht="21.6" x14ac:dyDescent="0.65">
      <c r="A80" s="16"/>
      <c r="B80" s="16" t="s">
        <v>75</v>
      </c>
      <c r="C80" s="15"/>
      <c r="D80" s="15">
        <v>20.421052631578945</v>
      </c>
      <c r="E80" s="15">
        <v>0</v>
      </c>
      <c r="F80" s="15"/>
      <c r="G80" s="15">
        <v>0</v>
      </c>
    </row>
    <row r="81" spans="1:7" ht="21.6" x14ac:dyDescent="0.65">
      <c r="A81" s="18"/>
      <c r="B81" s="18" t="s">
        <v>74</v>
      </c>
      <c r="C81" s="15"/>
      <c r="D81" s="15">
        <v>224.66666666666669</v>
      </c>
      <c r="E81" s="15">
        <v>14.041666666666668</v>
      </c>
      <c r="F81" s="15"/>
      <c r="G81" s="15">
        <v>0</v>
      </c>
    </row>
    <row r="82" spans="1:7" ht="21.6" x14ac:dyDescent="0.65">
      <c r="A82" s="18"/>
      <c r="B82" s="18" t="s">
        <v>76</v>
      </c>
      <c r="C82" s="15"/>
      <c r="D82" s="15">
        <v>0</v>
      </c>
      <c r="E82" s="15">
        <v>0</v>
      </c>
      <c r="F82" s="15"/>
      <c r="G82" s="15">
        <v>0.75</v>
      </c>
    </row>
    <row r="83" spans="1:7" s="35" customFormat="1" ht="21.6" x14ac:dyDescent="0.65">
      <c r="A83" s="19" t="s">
        <v>77</v>
      </c>
      <c r="B83" s="19"/>
      <c r="C83" s="15"/>
      <c r="D83" s="23">
        <v>235</v>
      </c>
      <c r="E83" s="23">
        <v>19.708333333333336</v>
      </c>
      <c r="F83" s="15"/>
      <c r="G83" s="23">
        <v>0</v>
      </c>
    </row>
    <row r="84" spans="1:7" ht="21.6" x14ac:dyDescent="0.65">
      <c r="A84" s="16"/>
      <c r="B84" s="16" t="s">
        <v>78</v>
      </c>
      <c r="C84" s="15"/>
      <c r="D84" s="15">
        <v>235</v>
      </c>
      <c r="E84" s="15">
        <v>0</v>
      </c>
      <c r="F84" s="15"/>
      <c r="G84" s="15">
        <v>0</v>
      </c>
    </row>
    <row r="85" spans="1:7" ht="21.6" x14ac:dyDescent="0.65">
      <c r="A85" s="16"/>
      <c r="B85" s="16" t="s">
        <v>192</v>
      </c>
      <c r="C85" s="15"/>
      <c r="D85" s="15">
        <v>0</v>
      </c>
      <c r="E85" s="15">
        <v>7.916666666666667</v>
      </c>
      <c r="F85" s="15"/>
      <c r="G85" s="15">
        <v>0</v>
      </c>
    </row>
    <row r="86" spans="1:7" ht="21.6" x14ac:dyDescent="0.65">
      <c r="A86" s="16"/>
      <c r="B86" s="16" t="s">
        <v>79</v>
      </c>
      <c r="C86" s="15"/>
      <c r="D86" s="15">
        <v>0</v>
      </c>
      <c r="E86" s="15">
        <v>6.125</v>
      </c>
      <c r="F86" s="15"/>
      <c r="G86" s="15">
        <v>0</v>
      </c>
    </row>
    <row r="87" spans="1:7" ht="21.6" x14ac:dyDescent="0.65">
      <c r="A87" s="16"/>
      <c r="B87" s="16" t="s">
        <v>193</v>
      </c>
      <c r="C87" s="15"/>
      <c r="D87" s="15">
        <v>0</v>
      </c>
      <c r="E87" s="15">
        <v>5.6666666666666661</v>
      </c>
      <c r="F87" s="15"/>
      <c r="G87" s="15">
        <v>0</v>
      </c>
    </row>
    <row r="88" spans="1:7" s="35" customFormat="1" ht="21.6" x14ac:dyDescent="0.65">
      <c r="A88" s="19" t="s">
        <v>80</v>
      </c>
      <c r="B88" s="19"/>
      <c r="C88" s="15"/>
      <c r="D88" s="23">
        <v>1045.5</v>
      </c>
      <c r="E88" s="23">
        <v>2.5</v>
      </c>
      <c r="F88" s="15"/>
      <c r="G88" s="23">
        <v>0</v>
      </c>
    </row>
    <row r="89" spans="1:7" ht="21.6" x14ac:dyDescent="0.65">
      <c r="A89" s="16"/>
      <c r="B89" s="16" t="s">
        <v>194</v>
      </c>
      <c r="C89" s="15"/>
      <c r="D89" s="15">
        <v>1045.5</v>
      </c>
      <c r="E89" s="15">
        <v>0</v>
      </c>
      <c r="F89" s="15"/>
      <c r="G89" s="15">
        <v>0</v>
      </c>
    </row>
    <row r="90" spans="1:7" ht="21.6" x14ac:dyDescent="0.65">
      <c r="A90" s="16"/>
      <c r="B90" s="16" t="s">
        <v>195</v>
      </c>
      <c r="C90" s="15"/>
      <c r="D90" s="15">
        <v>0</v>
      </c>
      <c r="E90" s="15">
        <v>2.5</v>
      </c>
      <c r="F90" s="15"/>
      <c r="G90" s="15">
        <v>0</v>
      </c>
    </row>
    <row r="91" spans="1:7" ht="21.6" x14ac:dyDescent="0.65">
      <c r="A91" s="16"/>
      <c r="B91" s="16" t="s">
        <v>199</v>
      </c>
      <c r="C91" s="15"/>
      <c r="D91" s="15">
        <v>0</v>
      </c>
      <c r="E91" s="15">
        <v>0</v>
      </c>
      <c r="F91" s="15"/>
      <c r="G91" s="15">
        <v>0</v>
      </c>
    </row>
    <row r="92" spans="1:7" ht="21.6" x14ac:dyDescent="0.65">
      <c r="A92" s="16"/>
      <c r="B92" s="16" t="s">
        <v>200</v>
      </c>
      <c r="C92" s="15"/>
      <c r="D92" s="15">
        <v>0</v>
      </c>
      <c r="E92" s="15">
        <v>0</v>
      </c>
      <c r="F92" s="15"/>
      <c r="G92" s="15">
        <v>0</v>
      </c>
    </row>
    <row r="93" spans="1:7" s="35" customFormat="1" ht="21.6" x14ac:dyDescent="0.65">
      <c r="A93" s="19" t="s">
        <v>81</v>
      </c>
      <c r="B93" s="19"/>
      <c r="C93" s="15"/>
      <c r="D93" s="23">
        <v>473.13888888888897</v>
      </c>
      <c r="E93" s="23">
        <v>34.416666666666664</v>
      </c>
      <c r="F93" s="15"/>
      <c r="G93" s="23">
        <v>11.125</v>
      </c>
    </row>
    <row r="94" spans="1:7" ht="21.6" x14ac:dyDescent="0.65">
      <c r="A94" s="19"/>
      <c r="B94" s="19" t="s">
        <v>183</v>
      </c>
      <c r="C94" s="15"/>
      <c r="D94" s="15">
        <v>438.41666666666669</v>
      </c>
      <c r="E94" s="15">
        <v>23.666666666666664</v>
      </c>
      <c r="F94" s="15"/>
      <c r="G94" s="15">
        <v>11.125</v>
      </c>
    </row>
    <row r="95" spans="1:7" ht="21.6" x14ac:dyDescent="0.65">
      <c r="A95" s="16"/>
      <c r="B95" s="16" t="s">
        <v>257</v>
      </c>
      <c r="C95" s="15"/>
      <c r="D95" s="15">
        <v>0</v>
      </c>
      <c r="E95" s="15">
        <v>3.5833333333333335</v>
      </c>
      <c r="F95" s="15"/>
      <c r="G95" s="15">
        <v>0</v>
      </c>
    </row>
    <row r="96" spans="1:7" ht="21.6" x14ac:dyDescent="0.65">
      <c r="A96" s="16"/>
      <c r="B96" s="16" t="s">
        <v>83</v>
      </c>
      <c r="C96" s="15"/>
      <c r="D96" s="15">
        <v>387.08333333333337</v>
      </c>
      <c r="E96" s="15">
        <v>0</v>
      </c>
      <c r="F96" s="15"/>
      <c r="G96" s="15">
        <v>0</v>
      </c>
    </row>
    <row r="97" spans="1:7" ht="21.6" x14ac:dyDescent="0.65">
      <c r="A97" s="16"/>
      <c r="B97" s="16" t="s">
        <v>85</v>
      </c>
      <c r="C97" s="15"/>
      <c r="D97" s="15">
        <v>51.333333333333329</v>
      </c>
      <c r="E97" s="15">
        <v>3.708333333333333</v>
      </c>
      <c r="F97" s="15"/>
      <c r="G97" s="15">
        <v>0</v>
      </c>
    </row>
    <row r="98" spans="1:7" ht="21.6" x14ac:dyDescent="0.65">
      <c r="A98" s="16"/>
      <c r="B98" s="16" t="s">
        <v>86</v>
      </c>
      <c r="C98" s="15"/>
      <c r="D98" s="15">
        <v>0</v>
      </c>
      <c r="E98" s="15">
        <v>11.875</v>
      </c>
      <c r="F98" s="15"/>
      <c r="G98" s="15">
        <v>0</v>
      </c>
    </row>
    <row r="99" spans="1:7" ht="21.6" x14ac:dyDescent="0.65">
      <c r="A99" s="16"/>
      <c r="B99" s="16" t="s">
        <v>196</v>
      </c>
      <c r="C99" s="15"/>
      <c r="D99" s="15">
        <v>0</v>
      </c>
      <c r="E99" s="15">
        <v>3.75</v>
      </c>
      <c r="F99" s="15"/>
      <c r="G99" s="15">
        <v>0</v>
      </c>
    </row>
    <row r="100" spans="1:7" ht="21.6" x14ac:dyDescent="0.65">
      <c r="A100" s="16"/>
      <c r="B100" s="16" t="s">
        <v>88</v>
      </c>
      <c r="C100" s="15"/>
      <c r="D100" s="15">
        <v>0</v>
      </c>
      <c r="E100" s="15">
        <v>0.75</v>
      </c>
      <c r="F100" s="15"/>
      <c r="G100" s="15">
        <v>0</v>
      </c>
    </row>
    <row r="101" spans="1:7" ht="21.6" x14ac:dyDescent="0.65">
      <c r="A101" s="16"/>
      <c r="B101" s="16" t="s">
        <v>82</v>
      </c>
      <c r="C101" s="15"/>
      <c r="D101" s="15">
        <v>0</v>
      </c>
      <c r="E101" s="15">
        <v>0</v>
      </c>
      <c r="F101" s="15"/>
      <c r="G101" s="15">
        <v>11.125</v>
      </c>
    </row>
    <row r="102" spans="1:7" s="35" customFormat="1" ht="21.6" x14ac:dyDescent="0.65">
      <c r="A102" s="19"/>
      <c r="B102" s="19" t="s">
        <v>84</v>
      </c>
      <c r="C102" s="15"/>
      <c r="D102" s="23">
        <v>0.1388888888888889</v>
      </c>
      <c r="E102" s="23">
        <v>0.375</v>
      </c>
      <c r="F102" s="15"/>
      <c r="G102" s="23">
        <v>0</v>
      </c>
    </row>
    <row r="103" spans="1:7" ht="21.6" x14ac:dyDescent="0.65">
      <c r="A103" s="16"/>
      <c r="B103" s="16" t="s">
        <v>226</v>
      </c>
      <c r="C103" s="15"/>
      <c r="D103" s="15">
        <v>0.1388888888888889</v>
      </c>
      <c r="E103" s="15">
        <v>0.375</v>
      </c>
      <c r="F103" s="15"/>
      <c r="G103" s="15">
        <v>0</v>
      </c>
    </row>
    <row r="104" spans="1:7" s="35" customFormat="1" ht="21.6" x14ac:dyDescent="0.65">
      <c r="A104" s="19"/>
      <c r="B104" s="19" t="s">
        <v>87</v>
      </c>
      <c r="C104" s="15"/>
      <c r="D104" s="23">
        <v>34.44444444444445</v>
      </c>
      <c r="E104" s="23">
        <v>10.375</v>
      </c>
      <c r="F104" s="15"/>
      <c r="G104" s="23">
        <v>0</v>
      </c>
    </row>
    <row r="105" spans="1:7" ht="21.6" x14ac:dyDescent="0.65">
      <c r="A105" s="16"/>
      <c r="B105" s="16" t="s">
        <v>226</v>
      </c>
      <c r="C105" s="15"/>
      <c r="D105" s="15">
        <v>34.44444444444445</v>
      </c>
      <c r="E105" s="15">
        <v>10.375</v>
      </c>
      <c r="F105" s="15"/>
      <c r="G105" s="15">
        <v>0</v>
      </c>
    </row>
    <row r="106" spans="1:7" s="35" customFormat="1" ht="21.6" x14ac:dyDescent="0.65">
      <c r="A106" s="19"/>
      <c r="B106" s="19" t="s">
        <v>89</v>
      </c>
      <c r="C106" s="15"/>
      <c r="D106" s="23">
        <v>0.1388888888888889</v>
      </c>
      <c r="E106" s="23">
        <v>0</v>
      </c>
      <c r="F106" s="15"/>
      <c r="G106" s="23">
        <v>0</v>
      </c>
    </row>
    <row r="107" spans="1:7" ht="21.6" x14ac:dyDescent="0.65">
      <c r="A107" s="16"/>
      <c r="B107" s="16" t="s">
        <v>226</v>
      </c>
      <c r="C107" s="15"/>
      <c r="D107" s="15">
        <v>0.1388888888888889</v>
      </c>
      <c r="E107" s="15">
        <v>0</v>
      </c>
      <c r="F107" s="15"/>
      <c r="G107" s="15">
        <v>0</v>
      </c>
    </row>
    <row r="108" spans="1:7" s="35" customFormat="1" ht="21.6" x14ac:dyDescent="0.65">
      <c r="A108" s="19" t="s">
        <v>90</v>
      </c>
      <c r="B108" s="19"/>
      <c r="C108" s="15"/>
      <c r="D108" s="23">
        <v>776.63888888888891</v>
      </c>
      <c r="E108" s="23">
        <v>42</v>
      </c>
      <c r="F108" s="15"/>
      <c r="G108" s="23">
        <v>11.875</v>
      </c>
    </row>
    <row r="109" spans="1:7" ht="21.6" x14ac:dyDescent="0.65">
      <c r="A109" s="19"/>
      <c r="B109" s="19" t="s">
        <v>182</v>
      </c>
      <c r="C109" s="15"/>
      <c r="D109" s="15">
        <v>62.777777777777779</v>
      </c>
      <c r="E109" s="15">
        <v>1.25</v>
      </c>
      <c r="F109" s="15"/>
      <c r="G109" s="15">
        <v>1.625</v>
      </c>
    </row>
    <row r="110" spans="1:7" ht="21.6" x14ac:dyDescent="0.65">
      <c r="A110" s="16"/>
      <c r="B110" s="16" t="s">
        <v>91</v>
      </c>
      <c r="C110" s="15"/>
      <c r="D110" s="15">
        <v>62.777777777777779</v>
      </c>
      <c r="E110" s="15">
        <v>1.25</v>
      </c>
      <c r="F110" s="15"/>
      <c r="G110" s="15">
        <v>1.625</v>
      </c>
    </row>
    <row r="111" spans="1:7" s="35" customFormat="1" ht="21.6" x14ac:dyDescent="0.65">
      <c r="A111" s="19"/>
      <c r="B111" s="19" t="s">
        <v>92</v>
      </c>
      <c r="C111" s="15"/>
      <c r="D111" s="23">
        <v>158.16666666666666</v>
      </c>
      <c r="E111" s="23">
        <v>4</v>
      </c>
      <c r="F111" s="15"/>
      <c r="G111" s="23">
        <v>0.75</v>
      </c>
    </row>
    <row r="112" spans="1:7" ht="21.6" x14ac:dyDescent="0.65">
      <c r="A112" s="16"/>
      <c r="B112" s="16" t="s">
        <v>93</v>
      </c>
      <c r="C112" s="15"/>
      <c r="D112" s="15">
        <v>51.694444444444443</v>
      </c>
      <c r="E112" s="15">
        <v>0</v>
      </c>
      <c r="F112" s="15"/>
      <c r="G112" s="15">
        <v>0</v>
      </c>
    </row>
    <row r="113" spans="1:7" ht="21.6" x14ac:dyDescent="0.65">
      <c r="A113" s="16"/>
      <c r="B113" s="16" t="s">
        <v>94</v>
      </c>
      <c r="C113" s="15"/>
      <c r="D113" s="15">
        <v>106.47222222222221</v>
      </c>
      <c r="E113" s="15">
        <v>4</v>
      </c>
      <c r="F113" s="15"/>
      <c r="G113" s="15">
        <v>0.75</v>
      </c>
    </row>
    <row r="114" spans="1:7" ht="21.6" x14ac:dyDescent="0.65">
      <c r="A114" s="16"/>
      <c r="B114" s="16" t="s">
        <v>95</v>
      </c>
      <c r="C114" s="15"/>
      <c r="D114" s="15">
        <v>0</v>
      </c>
      <c r="E114" s="15">
        <v>0</v>
      </c>
      <c r="F114" s="15"/>
      <c r="G114" s="15">
        <v>0</v>
      </c>
    </row>
    <row r="115" spans="1:7" s="35" customFormat="1" ht="21.6" x14ac:dyDescent="0.65">
      <c r="A115" s="19"/>
      <c r="B115" s="19" t="s">
        <v>96</v>
      </c>
      <c r="C115" s="15"/>
      <c r="D115" s="23">
        <v>267.27777777777777</v>
      </c>
      <c r="E115" s="23">
        <v>8.125</v>
      </c>
      <c r="F115" s="15"/>
      <c r="G115" s="23">
        <v>6.166666666666667</v>
      </c>
    </row>
    <row r="116" spans="1:7" ht="21.6" x14ac:dyDescent="0.65">
      <c r="A116" s="16"/>
      <c r="B116" s="16" t="s">
        <v>97</v>
      </c>
      <c r="C116" s="15"/>
      <c r="D116" s="15">
        <v>218</v>
      </c>
      <c r="E116" s="15">
        <v>6.75</v>
      </c>
      <c r="F116" s="15"/>
      <c r="G116" s="15">
        <v>4.541666666666667</v>
      </c>
    </row>
    <row r="117" spans="1:7" ht="21.6" x14ac:dyDescent="0.65">
      <c r="A117" s="16"/>
      <c r="B117" s="16" t="s">
        <v>98</v>
      </c>
      <c r="C117" s="15"/>
      <c r="D117" s="15">
        <v>49.277777777777779</v>
      </c>
      <c r="E117" s="15">
        <v>1.375</v>
      </c>
      <c r="F117" s="15"/>
      <c r="G117" s="15">
        <v>1.625</v>
      </c>
    </row>
    <row r="118" spans="1:7" s="35" customFormat="1" ht="21.6" x14ac:dyDescent="0.65">
      <c r="A118" s="19"/>
      <c r="B118" s="19" t="s">
        <v>99</v>
      </c>
      <c r="C118" s="15"/>
      <c r="D118" s="23">
        <v>198.94444444444446</v>
      </c>
      <c r="E118" s="23">
        <v>18.166666666666668</v>
      </c>
      <c r="F118" s="15"/>
      <c r="G118" s="23">
        <v>2.458333333333333</v>
      </c>
    </row>
    <row r="119" spans="1:7" ht="21.6" x14ac:dyDescent="0.65">
      <c r="A119" s="16"/>
      <c r="B119" s="16" t="s">
        <v>201</v>
      </c>
      <c r="C119" s="15"/>
      <c r="D119" s="15">
        <v>198.94444444444446</v>
      </c>
      <c r="E119" s="15">
        <v>0</v>
      </c>
      <c r="F119" s="15"/>
      <c r="G119" s="15">
        <v>0</v>
      </c>
    </row>
    <row r="120" spans="1:7" ht="21.6" x14ac:dyDescent="0.65">
      <c r="A120" s="16"/>
      <c r="B120" s="16" t="s">
        <v>100</v>
      </c>
      <c r="C120" s="15"/>
      <c r="D120" s="15">
        <v>0</v>
      </c>
      <c r="E120" s="15">
        <v>18.166666666666668</v>
      </c>
      <c r="F120" s="15"/>
      <c r="G120" s="15">
        <v>2.458333333333333</v>
      </c>
    </row>
    <row r="121" spans="1:7" s="35" customFormat="1" ht="21.6" x14ac:dyDescent="0.65">
      <c r="A121" s="19"/>
      <c r="B121" s="19" t="s">
        <v>101</v>
      </c>
      <c r="C121" s="15"/>
      <c r="D121" s="23">
        <v>89.472222222222229</v>
      </c>
      <c r="E121" s="23">
        <v>10.458333333333332</v>
      </c>
      <c r="F121" s="15"/>
      <c r="G121" s="23">
        <v>0.875</v>
      </c>
    </row>
    <row r="122" spans="1:7" ht="21.6" x14ac:dyDescent="0.65">
      <c r="A122" s="16"/>
      <c r="B122" s="16" t="s">
        <v>102</v>
      </c>
      <c r="C122" s="15"/>
      <c r="D122" s="15">
        <v>89.472222222222229</v>
      </c>
      <c r="E122" s="15">
        <v>10.458333333333332</v>
      </c>
      <c r="F122" s="15"/>
      <c r="G122" s="15">
        <v>0.875</v>
      </c>
    </row>
    <row r="123" spans="1:7" s="35" customFormat="1" ht="21.6" x14ac:dyDescent="0.65">
      <c r="A123" s="19" t="s">
        <v>103</v>
      </c>
      <c r="B123" s="19"/>
      <c r="C123" s="15"/>
      <c r="D123" s="23">
        <v>564.05555555555566</v>
      </c>
      <c r="E123" s="23">
        <v>23.75</v>
      </c>
      <c r="F123" s="15"/>
      <c r="G123" s="23">
        <v>9.2083333333333321</v>
      </c>
    </row>
    <row r="124" spans="1:7" ht="21.6" x14ac:dyDescent="0.65">
      <c r="A124" s="19"/>
      <c r="B124" s="19" t="s">
        <v>184</v>
      </c>
      <c r="C124" s="15"/>
      <c r="D124" s="15">
        <v>0</v>
      </c>
      <c r="E124" s="15">
        <v>5.083333333333333</v>
      </c>
      <c r="F124" s="15"/>
      <c r="G124" s="15">
        <v>9.2083333333333321</v>
      </c>
    </row>
    <row r="125" spans="1:7" ht="21.6" x14ac:dyDescent="0.65">
      <c r="A125" s="16"/>
      <c r="B125" s="16" t="s">
        <v>104</v>
      </c>
      <c r="C125" s="15"/>
      <c r="D125" s="15">
        <v>0</v>
      </c>
      <c r="E125" s="15">
        <v>5.083333333333333</v>
      </c>
      <c r="F125" s="15"/>
      <c r="G125" s="15">
        <v>9.2083333333333321</v>
      </c>
    </row>
    <row r="126" spans="1:7" s="35" customFormat="1" ht="21.6" x14ac:dyDescent="0.65">
      <c r="A126" s="14"/>
      <c r="B126" s="14" t="s">
        <v>105</v>
      </c>
      <c r="C126" s="15"/>
      <c r="D126" s="23">
        <v>136.13888888888889</v>
      </c>
      <c r="E126" s="23">
        <v>6.666666666666667</v>
      </c>
      <c r="F126" s="15"/>
      <c r="G126" s="23">
        <v>0</v>
      </c>
    </row>
    <row r="127" spans="1:7" ht="21.6" x14ac:dyDescent="0.65">
      <c r="A127" s="18"/>
      <c r="B127" s="18" t="s">
        <v>106</v>
      </c>
      <c r="C127" s="15"/>
      <c r="D127" s="15">
        <v>136.13888888888889</v>
      </c>
      <c r="E127" s="15">
        <v>6.666666666666667</v>
      </c>
      <c r="F127" s="15"/>
      <c r="G127" s="15">
        <v>0</v>
      </c>
    </row>
    <row r="128" spans="1:7" s="35" customFormat="1" ht="21.6" x14ac:dyDescent="0.65">
      <c r="A128" s="14"/>
      <c r="B128" s="14" t="s">
        <v>107</v>
      </c>
      <c r="C128" s="15"/>
      <c r="D128" s="23">
        <v>87.527777777777771</v>
      </c>
      <c r="E128" s="23">
        <v>0</v>
      </c>
      <c r="F128" s="15"/>
      <c r="G128" s="23">
        <v>0</v>
      </c>
    </row>
    <row r="129" spans="1:7" ht="21.6" x14ac:dyDescent="0.65">
      <c r="A129" s="18"/>
      <c r="B129" s="18" t="s">
        <v>108</v>
      </c>
      <c r="C129" s="15"/>
      <c r="D129" s="15">
        <v>87.527777777777771</v>
      </c>
      <c r="E129" s="15">
        <v>0</v>
      </c>
      <c r="F129" s="15"/>
      <c r="G129" s="15">
        <v>0</v>
      </c>
    </row>
    <row r="130" spans="1:7" s="35" customFormat="1" ht="21.6" x14ac:dyDescent="0.65">
      <c r="A130" s="14"/>
      <c r="B130" s="14" t="s">
        <v>109</v>
      </c>
      <c r="C130" s="15"/>
      <c r="D130" s="23">
        <v>107.47222222222223</v>
      </c>
      <c r="E130" s="23">
        <v>1.5833333333333335</v>
      </c>
      <c r="F130" s="15"/>
      <c r="G130" s="23">
        <v>0</v>
      </c>
    </row>
    <row r="131" spans="1:7" ht="21.6" x14ac:dyDescent="0.65">
      <c r="A131" s="18"/>
      <c r="B131" s="18" t="s">
        <v>110</v>
      </c>
      <c r="C131" s="15"/>
      <c r="D131" s="15">
        <v>107.47222222222223</v>
      </c>
      <c r="E131" s="15">
        <v>1.5833333333333335</v>
      </c>
      <c r="F131" s="15"/>
      <c r="G131" s="15">
        <v>0</v>
      </c>
    </row>
    <row r="132" spans="1:7" s="35" customFormat="1" ht="21.6" x14ac:dyDescent="0.65">
      <c r="A132" s="14"/>
      <c r="B132" s="14" t="s">
        <v>111</v>
      </c>
      <c r="C132" s="15"/>
      <c r="D132" s="23">
        <v>114.66666666666667</v>
      </c>
      <c r="E132" s="23">
        <v>0</v>
      </c>
      <c r="F132" s="15"/>
      <c r="G132" s="23">
        <v>0</v>
      </c>
    </row>
    <row r="133" spans="1:7" ht="21.6" x14ac:dyDescent="0.65">
      <c r="A133" s="18"/>
      <c r="B133" s="18" t="s">
        <v>112</v>
      </c>
      <c r="C133" s="15"/>
      <c r="D133" s="15">
        <v>114.66666666666667</v>
      </c>
      <c r="E133" s="15">
        <v>0</v>
      </c>
      <c r="F133" s="15"/>
      <c r="G133" s="15">
        <v>0</v>
      </c>
    </row>
    <row r="134" spans="1:7" s="35" customFormat="1" ht="21.6" x14ac:dyDescent="0.65">
      <c r="A134" s="14"/>
      <c r="B134" s="14" t="s">
        <v>113</v>
      </c>
      <c r="C134" s="15"/>
      <c r="D134" s="23">
        <v>118.25</v>
      </c>
      <c r="E134" s="23">
        <v>10.416666666666666</v>
      </c>
      <c r="F134" s="15"/>
      <c r="G134" s="23">
        <v>0</v>
      </c>
    </row>
    <row r="135" spans="1:7" ht="21.6" x14ac:dyDescent="0.65">
      <c r="A135" s="16"/>
      <c r="B135" s="16" t="s">
        <v>114</v>
      </c>
      <c r="C135" s="15"/>
      <c r="D135" s="15">
        <v>118.25</v>
      </c>
      <c r="E135" s="15">
        <v>0</v>
      </c>
      <c r="F135" s="15"/>
      <c r="G135" s="15">
        <v>0</v>
      </c>
    </row>
    <row r="136" spans="1:7" ht="21.6" x14ac:dyDescent="0.65">
      <c r="A136" s="16"/>
      <c r="B136" s="16" t="s">
        <v>115</v>
      </c>
      <c r="C136" s="15"/>
      <c r="D136" s="15">
        <v>0</v>
      </c>
      <c r="E136" s="15">
        <v>10.416666666666666</v>
      </c>
      <c r="F136" s="15"/>
      <c r="G136" s="15">
        <v>0</v>
      </c>
    </row>
    <row r="137" spans="1:7" s="35" customFormat="1" ht="21.6" x14ac:dyDescent="0.65">
      <c r="A137" s="19" t="s">
        <v>116</v>
      </c>
      <c r="B137" s="19"/>
      <c r="C137" s="15"/>
      <c r="D137" s="23">
        <f>SUM(D138:D142)</f>
        <v>411.58333333333326</v>
      </c>
      <c r="E137" s="23">
        <v>47.833333333333329</v>
      </c>
      <c r="F137" s="15"/>
      <c r="G137" s="23">
        <v>35</v>
      </c>
    </row>
    <row r="138" spans="1:7" ht="21.6" x14ac:dyDescent="0.65">
      <c r="A138" s="16"/>
      <c r="B138" s="16" t="s">
        <v>117</v>
      </c>
      <c r="C138" s="15"/>
      <c r="D138" s="15">
        <v>227.27777777777777</v>
      </c>
      <c r="E138" s="15">
        <v>47.833333333333329</v>
      </c>
      <c r="F138" s="15"/>
      <c r="G138" s="15">
        <v>35</v>
      </c>
    </row>
    <row r="139" spans="1:7" ht="21.6" x14ac:dyDescent="0.65">
      <c r="A139" s="16"/>
      <c r="B139" s="16" t="s">
        <v>202</v>
      </c>
      <c r="C139" s="15"/>
      <c r="D139" s="15">
        <v>59.333333333333329</v>
      </c>
      <c r="E139" s="15">
        <v>0</v>
      </c>
      <c r="F139" s="15"/>
      <c r="G139" s="15">
        <v>0</v>
      </c>
    </row>
    <row r="140" spans="1:7" ht="21.6" x14ac:dyDescent="0.65">
      <c r="A140" s="16"/>
      <c r="B140" s="16" t="s">
        <v>118</v>
      </c>
      <c r="C140" s="15"/>
      <c r="D140" s="15">
        <v>52.861111111111114</v>
      </c>
      <c r="E140" s="15">
        <v>0</v>
      </c>
      <c r="F140" s="15"/>
      <c r="G140" s="15">
        <v>0</v>
      </c>
    </row>
    <row r="141" spans="1:7" ht="21.6" x14ac:dyDescent="0.65">
      <c r="A141" s="16"/>
      <c r="B141" s="16" t="s">
        <v>119</v>
      </c>
      <c r="C141" s="15"/>
      <c r="D141" s="15">
        <v>72.111111111111114</v>
      </c>
      <c r="E141" s="15">
        <v>0</v>
      </c>
      <c r="F141" s="15"/>
      <c r="G141" s="15">
        <v>0</v>
      </c>
    </row>
    <row r="142" spans="1:7" ht="21.6" x14ac:dyDescent="0.65">
      <c r="A142" s="16"/>
      <c r="B142" s="16" t="s">
        <v>203</v>
      </c>
      <c r="C142" s="15"/>
      <c r="D142" s="15">
        <v>0</v>
      </c>
      <c r="E142" s="15">
        <v>0</v>
      </c>
      <c r="F142" s="15"/>
      <c r="G142" s="15">
        <v>0</v>
      </c>
    </row>
    <row r="143" spans="1:7" s="35" customFormat="1" ht="21.6" x14ac:dyDescent="0.65">
      <c r="A143" s="6" t="s">
        <v>243</v>
      </c>
      <c r="B143" s="19"/>
      <c r="C143" s="15"/>
      <c r="D143" s="23">
        <v>0</v>
      </c>
      <c r="E143" s="23">
        <v>4.1666666666666661</v>
      </c>
      <c r="F143" s="15"/>
      <c r="G143" s="23">
        <v>0.75</v>
      </c>
    </row>
    <row r="144" spans="1:7" ht="21.6" x14ac:dyDescent="0.65">
      <c r="A144" s="16"/>
      <c r="B144" s="5" t="s">
        <v>244</v>
      </c>
      <c r="C144" s="15"/>
      <c r="D144" s="15">
        <v>0</v>
      </c>
      <c r="E144" s="15">
        <v>4.1666666666666661</v>
      </c>
      <c r="F144" s="15"/>
      <c r="G144" s="15">
        <v>0.75</v>
      </c>
    </row>
    <row r="145" spans="1:7" ht="21.6" x14ac:dyDescent="0.65">
      <c r="A145" s="293" t="s">
        <v>120</v>
      </c>
      <c r="B145" s="293"/>
      <c r="C145" s="25"/>
      <c r="D145" s="25">
        <v>5981.0170940170929</v>
      </c>
      <c r="E145" s="25">
        <v>327.79166666666669</v>
      </c>
      <c r="F145" s="25"/>
      <c r="G145" s="25">
        <v>165.58333333333334</v>
      </c>
    </row>
    <row r="146" spans="1:7" s="35" customFormat="1" ht="21.6" x14ac:dyDescent="0.65">
      <c r="A146" s="19" t="s">
        <v>121</v>
      </c>
      <c r="B146" s="19"/>
      <c r="C146" s="15"/>
      <c r="D146" s="23">
        <v>662.69444444444446</v>
      </c>
      <c r="E146" s="23">
        <v>0</v>
      </c>
      <c r="F146" s="15"/>
      <c r="G146" s="23">
        <v>0</v>
      </c>
    </row>
    <row r="147" spans="1:7" ht="21.6" x14ac:dyDescent="0.65">
      <c r="A147" s="16"/>
      <c r="B147" s="16" t="s">
        <v>204</v>
      </c>
      <c r="C147" s="15"/>
      <c r="D147" s="15">
        <v>662.69444444444446</v>
      </c>
      <c r="E147" s="15">
        <v>0</v>
      </c>
      <c r="F147" s="15"/>
      <c r="G147" s="15">
        <v>0</v>
      </c>
    </row>
    <row r="148" spans="1:7" s="35" customFormat="1" ht="21.6" x14ac:dyDescent="0.65">
      <c r="A148" s="14" t="s">
        <v>122</v>
      </c>
      <c r="B148" s="14"/>
      <c r="C148" s="15"/>
      <c r="D148" s="23">
        <v>1558.6388888888889</v>
      </c>
      <c r="E148" s="23">
        <v>32.88425925925926</v>
      </c>
      <c r="F148" s="15"/>
      <c r="G148" s="23">
        <v>17.375</v>
      </c>
    </row>
    <row r="149" spans="1:7" s="35" customFormat="1" ht="21.6" x14ac:dyDescent="0.65">
      <c r="A149" s="14"/>
      <c r="B149" s="14" t="s">
        <v>123</v>
      </c>
      <c r="C149" s="15"/>
      <c r="D149" s="23">
        <v>103.36111111111111</v>
      </c>
      <c r="E149" s="23">
        <v>0</v>
      </c>
      <c r="F149" s="15"/>
      <c r="G149" s="23">
        <v>0</v>
      </c>
    </row>
    <row r="150" spans="1:7" ht="21.6" x14ac:dyDescent="0.65">
      <c r="A150" s="18"/>
      <c r="B150" s="18" t="s">
        <v>124</v>
      </c>
      <c r="C150" s="15"/>
      <c r="D150" s="15">
        <v>31.611111111111111</v>
      </c>
      <c r="E150" s="15">
        <v>0</v>
      </c>
      <c r="F150" s="15"/>
      <c r="G150" s="15">
        <v>0</v>
      </c>
    </row>
    <row r="151" spans="1:7" ht="21.6" x14ac:dyDescent="0.65">
      <c r="A151" s="18"/>
      <c r="B151" s="18" t="s">
        <v>205</v>
      </c>
      <c r="C151" s="15"/>
      <c r="D151" s="15">
        <v>71.75</v>
      </c>
      <c r="E151" s="15">
        <v>0</v>
      </c>
      <c r="F151" s="15"/>
      <c r="G151" s="15">
        <v>0</v>
      </c>
    </row>
    <row r="152" spans="1:7" ht="21.6" x14ac:dyDescent="0.65">
      <c r="A152" s="16"/>
      <c r="B152" s="16" t="s">
        <v>125</v>
      </c>
      <c r="C152" s="15"/>
      <c r="D152" s="15">
        <v>0</v>
      </c>
      <c r="E152" s="15">
        <v>0</v>
      </c>
      <c r="F152" s="15"/>
      <c r="G152" s="15">
        <v>0</v>
      </c>
    </row>
    <row r="153" spans="1:7" s="35" customFormat="1" ht="21.6" x14ac:dyDescent="0.65">
      <c r="A153" s="14"/>
      <c r="B153" s="14" t="s">
        <v>126</v>
      </c>
      <c r="C153" s="15"/>
      <c r="D153" s="23">
        <v>95.666666666666657</v>
      </c>
      <c r="E153" s="23">
        <v>0</v>
      </c>
      <c r="F153" s="15"/>
      <c r="G153" s="23">
        <v>0.5</v>
      </c>
    </row>
    <row r="154" spans="1:7" ht="21.6" x14ac:dyDescent="0.65">
      <c r="A154" s="18"/>
      <c r="B154" s="18" t="s">
        <v>127</v>
      </c>
      <c r="C154" s="15"/>
      <c r="D154" s="15">
        <v>95.666666666666657</v>
      </c>
      <c r="E154" s="15">
        <v>0</v>
      </c>
      <c r="F154" s="15"/>
      <c r="G154" s="15">
        <v>0.5</v>
      </c>
    </row>
    <row r="155" spans="1:7" s="35" customFormat="1" ht="21.6" x14ac:dyDescent="0.65">
      <c r="A155" s="14"/>
      <c r="B155" s="14" t="s">
        <v>128</v>
      </c>
      <c r="C155" s="15"/>
      <c r="D155" s="23">
        <v>489.91666666666663</v>
      </c>
      <c r="E155" s="23">
        <v>0</v>
      </c>
      <c r="F155" s="15"/>
      <c r="G155" s="23">
        <v>0</v>
      </c>
    </row>
    <row r="156" spans="1:7" ht="21.6" x14ac:dyDescent="0.65">
      <c r="A156" s="18"/>
      <c r="B156" s="22" t="s">
        <v>227</v>
      </c>
      <c r="C156" s="15"/>
      <c r="D156" s="15">
        <v>58.916666666666664</v>
      </c>
      <c r="E156" s="15">
        <v>0</v>
      </c>
      <c r="F156" s="15"/>
      <c r="G156" s="15">
        <v>0</v>
      </c>
    </row>
    <row r="157" spans="1:7" ht="21.6" x14ac:dyDescent="0.65">
      <c r="A157" s="18"/>
      <c r="B157" s="18" t="s">
        <v>129</v>
      </c>
      <c r="C157" s="15"/>
      <c r="D157" s="15">
        <v>114.91666666666666</v>
      </c>
      <c r="E157" s="15">
        <v>0</v>
      </c>
      <c r="F157" s="15"/>
      <c r="G157" s="15">
        <v>0</v>
      </c>
    </row>
    <row r="158" spans="1:7" ht="21.6" x14ac:dyDescent="0.65">
      <c r="A158" s="18"/>
      <c r="B158" s="18" t="s">
        <v>131</v>
      </c>
      <c r="C158" s="15"/>
      <c r="D158" s="15">
        <v>84.916666666666671</v>
      </c>
      <c r="E158" s="15">
        <v>0</v>
      </c>
      <c r="F158" s="15"/>
      <c r="G158" s="15">
        <v>0</v>
      </c>
    </row>
    <row r="159" spans="1:7" ht="21.6" x14ac:dyDescent="0.65">
      <c r="A159" s="18"/>
      <c r="B159" s="18" t="s">
        <v>132</v>
      </c>
      <c r="C159" s="15"/>
      <c r="D159" s="15">
        <v>92.75</v>
      </c>
      <c r="E159" s="15">
        <v>0</v>
      </c>
      <c r="F159" s="15"/>
      <c r="G159" s="15">
        <v>0</v>
      </c>
    </row>
    <row r="160" spans="1:7" ht="21.6" x14ac:dyDescent="0.65">
      <c r="A160" s="18"/>
      <c r="B160" s="18" t="s">
        <v>133</v>
      </c>
      <c r="C160" s="15"/>
      <c r="D160" s="15">
        <v>138.41666666666666</v>
      </c>
      <c r="E160" s="15">
        <v>0</v>
      </c>
      <c r="F160" s="15"/>
      <c r="G160" s="15">
        <v>0</v>
      </c>
    </row>
    <row r="161" spans="1:7" ht="21.6" x14ac:dyDescent="0.65">
      <c r="A161" s="18"/>
      <c r="B161" s="18" t="s">
        <v>130</v>
      </c>
      <c r="C161" s="15"/>
      <c r="D161" s="15">
        <v>0</v>
      </c>
      <c r="E161" s="15">
        <v>0</v>
      </c>
      <c r="F161" s="15"/>
      <c r="G161" s="15">
        <v>0</v>
      </c>
    </row>
    <row r="162" spans="1:7" s="35" customFormat="1" ht="21.6" x14ac:dyDescent="0.65">
      <c r="A162" s="14"/>
      <c r="B162" s="14" t="s">
        <v>134</v>
      </c>
      <c r="C162" s="15"/>
      <c r="D162" s="23">
        <v>182</v>
      </c>
      <c r="E162" s="23">
        <v>8.5833333333333339</v>
      </c>
      <c r="F162" s="15"/>
      <c r="G162" s="23">
        <v>6.3333333333333339</v>
      </c>
    </row>
    <row r="163" spans="1:7" ht="21.6" x14ac:dyDescent="0.65">
      <c r="A163" s="16"/>
      <c r="B163" s="16" t="s">
        <v>135</v>
      </c>
      <c r="C163" s="15"/>
      <c r="D163" s="15">
        <v>182</v>
      </c>
      <c r="E163" s="15">
        <v>8.5833333333333339</v>
      </c>
      <c r="F163" s="15"/>
      <c r="G163" s="15">
        <v>6.3333333333333339</v>
      </c>
    </row>
    <row r="164" spans="1:7" s="35" customFormat="1" ht="21.6" x14ac:dyDescent="0.65">
      <c r="A164" s="14"/>
      <c r="B164" s="14" t="s">
        <v>136</v>
      </c>
      <c r="C164" s="15"/>
      <c r="D164" s="23">
        <v>574.02777777777783</v>
      </c>
      <c r="E164" s="23">
        <v>15.63425925925926</v>
      </c>
      <c r="F164" s="15"/>
      <c r="G164" s="23">
        <v>0</v>
      </c>
    </row>
    <row r="165" spans="1:7" ht="21.6" x14ac:dyDescent="0.65">
      <c r="A165" s="18"/>
      <c r="B165" s="18" t="s">
        <v>137</v>
      </c>
      <c r="C165" s="15"/>
      <c r="D165" s="15">
        <v>574.02777777777783</v>
      </c>
      <c r="E165" s="15">
        <v>15.63425925925926</v>
      </c>
      <c r="F165" s="15"/>
      <c r="G165" s="15">
        <v>0</v>
      </c>
    </row>
    <row r="166" spans="1:7" s="35" customFormat="1" ht="21.6" x14ac:dyDescent="0.65">
      <c r="A166" s="14"/>
      <c r="B166" s="14" t="s">
        <v>206</v>
      </c>
      <c r="C166" s="15"/>
      <c r="D166" s="23">
        <v>59.916666666666664</v>
      </c>
      <c r="E166" s="23">
        <v>2.25</v>
      </c>
      <c r="F166" s="15"/>
      <c r="G166" s="23">
        <v>4.708333333333333</v>
      </c>
    </row>
    <row r="167" spans="1:7" ht="21.6" x14ac:dyDescent="0.65">
      <c r="A167" s="18"/>
      <c r="B167" s="18" t="s">
        <v>138</v>
      </c>
      <c r="C167" s="15"/>
      <c r="D167" s="15">
        <v>59.916666666666664</v>
      </c>
      <c r="E167" s="15">
        <v>2.25</v>
      </c>
      <c r="F167" s="15"/>
      <c r="G167" s="15">
        <v>4.708333333333333</v>
      </c>
    </row>
    <row r="168" spans="1:7" s="35" customFormat="1" ht="21.6" x14ac:dyDescent="0.65">
      <c r="A168" s="14"/>
      <c r="B168" s="14" t="s">
        <v>139</v>
      </c>
      <c r="C168" s="15"/>
      <c r="D168" s="23">
        <v>49.25</v>
      </c>
      <c r="E168" s="23">
        <v>0</v>
      </c>
      <c r="F168" s="15"/>
      <c r="G168" s="23">
        <v>0</v>
      </c>
    </row>
    <row r="169" spans="1:7" ht="21.6" x14ac:dyDescent="0.65">
      <c r="A169" s="18"/>
      <c r="B169" s="18" t="s">
        <v>140</v>
      </c>
      <c r="C169" s="15"/>
      <c r="D169" s="15">
        <v>49.25</v>
      </c>
      <c r="E169" s="15">
        <v>0</v>
      </c>
      <c r="F169" s="15"/>
      <c r="G169" s="15">
        <v>0</v>
      </c>
    </row>
    <row r="170" spans="1:7" s="35" customFormat="1" ht="21.6" x14ac:dyDescent="0.65">
      <c r="A170" s="14"/>
      <c r="B170" s="14" t="s">
        <v>141</v>
      </c>
      <c r="C170" s="15"/>
      <c r="D170" s="23">
        <v>4.5</v>
      </c>
      <c r="E170" s="23">
        <v>6.4166666666666661</v>
      </c>
      <c r="F170" s="15"/>
      <c r="G170" s="23">
        <v>5.8333333333333339</v>
      </c>
    </row>
    <row r="171" spans="1:7" ht="21.6" x14ac:dyDescent="0.65">
      <c r="A171" s="16"/>
      <c r="B171" s="16" t="s">
        <v>142</v>
      </c>
      <c r="C171" s="15"/>
      <c r="D171" s="15">
        <v>4.5</v>
      </c>
      <c r="E171" s="15">
        <v>6.4166666666666661</v>
      </c>
      <c r="F171" s="15"/>
      <c r="G171" s="15">
        <v>5.8333333333333339</v>
      </c>
    </row>
    <row r="172" spans="1:7" s="35" customFormat="1" ht="21.6" x14ac:dyDescent="0.65">
      <c r="A172" s="14" t="s">
        <v>143</v>
      </c>
      <c r="B172" s="14"/>
      <c r="C172" s="15"/>
      <c r="D172" s="23">
        <v>1629.6944444444443</v>
      </c>
      <c r="E172" s="23">
        <v>104.07407407407408</v>
      </c>
      <c r="F172" s="15"/>
      <c r="G172" s="23">
        <v>38.75</v>
      </c>
    </row>
    <row r="173" spans="1:7" s="35" customFormat="1" ht="21.6" x14ac:dyDescent="0.65">
      <c r="A173" s="14"/>
      <c r="B173" s="14" t="s">
        <v>144</v>
      </c>
      <c r="C173" s="15"/>
      <c r="D173" s="23">
        <v>238</v>
      </c>
      <c r="E173" s="23">
        <v>13.351851851851851</v>
      </c>
      <c r="F173" s="15"/>
      <c r="G173" s="23">
        <v>0</v>
      </c>
    </row>
    <row r="174" spans="1:7" ht="21.6" x14ac:dyDescent="0.65">
      <c r="A174" s="18"/>
      <c r="B174" s="18" t="s">
        <v>211</v>
      </c>
      <c r="C174" s="15"/>
      <c r="D174" s="15">
        <v>238</v>
      </c>
      <c r="E174" s="15">
        <v>13.351851851851851</v>
      </c>
      <c r="F174" s="15"/>
      <c r="G174" s="15">
        <v>0</v>
      </c>
    </row>
    <row r="175" spans="1:7" s="35" customFormat="1" ht="21.6" x14ac:dyDescent="0.65">
      <c r="A175" s="14"/>
      <c r="B175" s="14" t="s">
        <v>145</v>
      </c>
      <c r="C175" s="15"/>
      <c r="D175" s="23">
        <v>406.16666666666663</v>
      </c>
      <c r="E175" s="23">
        <v>14.791666666666668</v>
      </c>
      <c r="F175" s="15"/>
      <c r="G175" s="23">
        <v>9.9583333333333321</v>
      </c>
    </row>
    <row r="176" spans="1:7" ht="21.6" x14ac:dyDescent="0.65">
      <c r="A176" s="18"/>
      <c r="B176" s="18" t="s">
        <v>146</v>
      </c>
      <c r="C176" s="15"/>
      <c r="D176" s="15">
        <v>93.583333333333343</v>
      </c>
      <c r="E176" s="15">
        <v>0</v>
      </c>
      <c r="F176" s="15"/>
      <c r="G176" s="15">
        <v>0</v>
      </c>
    </row>
    <row r="177" spans="1:7" ht="21.6" x14ac:dyDescent="0.65">
      <c r="A177" s="18"/>
      <c r="B177" s="18" t="s">
        <v>147</v>
      </c>
      <c r="C177" s="15"/>
      <c r="D177" s="15">
        <v>50.416666666666671</v>
      </c>
      <c r="E177" s="15">
        <v>0</v>
      </c>
      <c r="F177" s="15"/>
      <c r="G177" s="15">
        <v>0</v>
      </c>
    </row>
    <row r="178" spans="1:7" ht="21.6" x14ac:dyDescent="0.65">
      <c r="A178" s="18"/>
      <c r="B178" s="18" t="s">
        <v>149</v>
      </c>
      <c r="C178" s="15"/>
      <c r="D178" s="15">
        <v>54.916666666666664</v>
      </c>
      <c r="E178" s="15">
        <v>0</v>
      </c>
      <c r="F178" s="15"/>
      <c r="G178" s="15">
        <v>0</v>
      </c>
    </row>
    <row r="179" spans="1:7" ht="21.6" x14ac:dyDescent="0.65">
      <c r="A179" s="18"/>
      <c r="B179" s="18" t="s">
        <v>148</v>
      </c>
      <c r="C179" s="15"/>
      <c r="D179" s="15">
        <v>0</v>
      </c>
      <c r="E179" s="15">
        <v>14.791666666666668</v>
      </c>
      <c r="F179" s="15"/>
      <c r="G179" s="15">
        <v>9.9583333333333321</v>
      </c>
    </row>
    <row r="180" spans="1:7" ht="21.6" x14ac:dyDescent="0.65">
      <c r="A180" s="18"/>
      <c r="B180" s="18" t="s">
        <v>254</v>
      </c>
      <c r="C180" s="15"/>
      <c r="D180" s="15">
        <v>207.25</v>
      </c>
      <c r="E180" s="15">
        <v>0</v>
      </c>
      <c r="F180" s="15"/>
      <c r="G180" s="15">
        <v>0</v>
      </c>
    </row>
    <row r="181" spans="1:7" s="35" customFormat="1" ht="21.6" x14ac:dyDescent="0.65">
      <c r="A181" s="14"/>
      <c r="B181" s="14" t="s">
        <v>150</v>
      </c>
      <c r="C181" s="15"/>
      <c r="D181" s="23">
        <v>589.66666666666663</v>
      </c>
      <c r="E181" s="23">
        <v>61.305555555555557</v>
      </c>
      <c r="F181" s="15"/>
      <c r="G181" s="23">
        <v>18.583333333333336</v>
      </c>
    </row>
    <row r="182" spans="1:7" ht="21.6" x14ac:dyDescent="0.65">
      <c r="A182" s="18"/>
      <c r="B182" s="18" t="s">
        <v>151</v>
      </c>
      <c r="C182" s="15"/>
      <c r="D182" s="15">
        <v>105.94444444444446</v>
      </c>
      <c r="E182" s="15">
        <v>0</v>
      </c>
      <c r="F182" s="15"/>
      <c r="G182" s="15">
        <v>0</v>
      </c>
    </row>
    <row r="183" spans="1:7" ht="21.6" x14ac:dyDescent="0.65">
      <c r="A183" s="18"/>
      <c r="B183" s="18" t="s">
        <v>255</v>
      </c>
      <c r="C183" s="15"/>
      <c r="D183" s="15">
        <v>23.722222222222221</v>
      </c>
      <c r="E183" s="15">
        <v>0</v>
      </c>
      <c r="F183" s="15"/>
      <c r="G183" s="15">
        <v>0</v>
      </c>
    </row>
    <row r="184" spans="1:7" ht="21.6" x14ac:dyDescent="0.65">
      <c r="A184" s="18"/>
      <c r="B184" s="18" t="s">
        <v>153</v>
      </c>
      <c r="C184" s="15"/>
      <c r="D184" s="15">
        <v>148.55555555555554</v>
      </c>
      <c r="E184" s="15">
        <v>0</v>
      </c>
      <c r="F184" s="15"/>
      <c r="G184" s="15">
        <v>0</v>
      </c>
    </row>
    <row r="185" spans="1:7" ht="21.6" x14ac:dyDescent="0.65">
      <c r="A185" s="18"/>
      <c r="B185" s="18" t="s">
        <v>152</v>
      </c>
      <c r="C185" s="15"/>
      <c r="D185" s="15">
        <v>311.4444444444444</v>
      </c>
      <c r="E185" s="15">
        <v>0</v>
      </c>
      <c r="F185" s="15"/>
      <c r="G185" s="15">
        <v>0</v>
      </c>
    </row>
    <row r="186" spans="1:7" ht="21.6" x14ac:dyDescent="0.65">
      <c r="A186" s="16"/>
      <c r="B186" s="16" t="s">
        <v>207</v>
      </c>
      <c r="C186" s="15"/>
      <c r="D186" s="15">
        <v>0</v>
      </c>
      <c r="E186" s="15">
        <v>49</v>
      </c>
      <c r="F186" s="15"/>
      <c r="G186" s="15">
        <v>18.583333333333336</v>
      </c>
    </row>
    <row r="187" spans="1:7" ht="21.6" x14ac:dyDescent="0.65">
      <c r="A187" s="18"/>
      <c r="B187" s="18" t="s">
        <v>209</v>
      </c>
      <c r="C187" s="15"/>
      <c r="D187" s="15">
        <v>0</v>
      </c>
      <c r="E187" s="15">
        <v>1.1666666666666667</v>
      </c>
      <c r="F187" s="15"/>
      <c r="G187" s="15">
        <v>0</v>
      </c>
    </row>
    <row r="188" spans="1:7" ht="21.6" x14ac:dyDescent="0.65">
      <c r="A188" s="18"/>
      <c r="B188" s="18" t="s">
        <v>208</v>
      </c>
      <c r="C188" s="15"/>
      <c r="D188" s="15">
        <v>0</v>
      </c>
      <c r="E188" s="15">
        <v>11.138888888888889</v>
      </c>
      <c r="F188" s="15"/>
      <c r="G188" s="15">
        <v>0</v>
      </c>
    </row>
    <row r="189" spans="1:7" s="35" customFormat="1" ht="21.6" x14ac:dyDescent="0.65">
      <c r="A189" s="14"/>
      <c r="B189" s="14" t="s">
        <v>154</v>
      </c>
      <c r="C189" s="15"/>
      <c r="D189" s="23">
        <v>235.86111111111109</v>
      </c>
      <c r="E189" s="23">
        <v>7.1666666666666661</v>
      </c>
      <c r="F189" s="15"/>
      <c r="G189" s="23">
        <v>0.79166666666666674</v>
      </c>
    </row>
    <row r="190" spans="1:7" ht="21.6" x14ac:dyDescent="0.65">
      <c r="A190" s="18"/>
      <c r="B190" s="18" t="s">
        <v>210</v>
      </c>
      <c r="C190" s="15"/>
      <c r="D190" s="15">
        <v>235.86111111111109</v>
      </c>
      <c r="E190" s="15">
        <v>7.1666666666666661</v>
      </c>
      <c r="F190" s="15"/>
      <c r="G190" s="15">
        <v>0.79166666666666674</v>
      </c>
    </row>
    <row r="191" spans="1:7" s="35" customFormat="1" ht="21.6" x14ac:dyDescent="0.65">
      <c r="A191" s="19"/>
      <c r="B191" s="19" t="s">
        <v>155</v>
      </c>
      <c r="C191" s="15"/>
      <c r="D191" s="23">
        <v>160</v>
      </c>
      <c r="E191" s="23">
        <v>7.458333333333333</v>
      </c>
      <c r="F191" s="15"/>
      <c r="G191" s="23">
        <v>9.4166666666666661</v>
      </c>
    </row>
    <row r="192" spans="1:7" ht="21.6" x14ac:dyDescent="0.65">
      <c r="A192" s="16"/>
      <c r="B192" s="16" t="s">
        <v>156</v>
      </c>
      <c r="C192" s="15"/>
      <c r="D192" s="15">
        <v>160</v>
      </c>
      <c r="E192" s="15">
        <v>0</v>
      </c>
      <c r="F192" s="15"/>
      <c r="G192" s="15">
        <v>0</v>
      </c>
    </row>
    <row r="193" spans="1:7" ht="21.6" x14ac:dyDescent="0.65">
      <c r="A193" s="16"/>
      <c r="B193" s="16" t="s">
        <v>157</v>
      </c>
      <c r="C193" s="15"/>
      <c r="D193" s="15">
        <v>0</v>
      </c>
      <c r="E193" s="15">
        <v>1.125</v>
      </c>
      <c r="F193" s="15"/>
      <c r="G193" s="15">
        <v>8.4166666666666661</v>
      </c>
    </row>
    <row r="194" spans="1:7" ht="21.6" x14ac:dyDescent="0.65">
      <c r="A194" s="16"/>
      <c r="B194" s="16" t="s">
        <v>251</v>
      </c>
      <c r="C194" s="15"/>
      <c r="D194" s="15">
        <v>0</v>
      </c>
      <c r="E194" s="15">
        <v>6.333333333333333</v>
      </c>
      <c r="F194" s="15"/>
      <c r="G194" s="15">
        <v>1</v>
      </c>
    </row>
    <row r="195" spans="1:7" s="35" customFormat="1" ht="21.6" x14ac:dyDescent="0.65">
      <c r="A195" s="14" t="s">
        <v>158</v>
      </c>
      <c r="B195" s="14"/>
      <c r="C195" s="15"/>
      <c r="D195" s="23">
        <v>740.87820512820508</v>
      </c>
      <c r="E195" s="23">
        <v>166</v>
      </c>
      <c r="F195" s="15"/>
      <c r="G195" s="23">
        <v>89.25</v>
      </c>
    </row>
    <row r="196" spans="1:7" s="35" customFormat="1" ht="21.6" x14ac:dyDescent="0.65">
      <c r="A196" s="19"/>
      <c r="B196" s="19" t="s">
        <v>159</v>
      </c>
      <c r="C196" s="15"/>
      <c r="D196" s="23">
        <v>474.54487179487177</v>
      </c>
      <c r="E196" s="23">
        <v>116.57407407407408</v>
      </c>
      <c r="F196" s="15"/>
      <c r="G196" s="23">
        <v>37.083333333333329</v>
      </c>
    </row>
    <row r="197" spans="1:7" ht="21.6" x14ac:dyDescent="0.65">
      <c r="A197" s="16"/>
      <c r="B197" s="16" t="s">
        <v>229</v>
      </c>
      <c r="C197" s="15"/>
      <c r="D197" s="15">
        <v>88.294871794871796</v>
      </c>
      <c r="E197" s="15">
        <v>8.9722222222222232</v>
      </c>
      <c r="F197" s="15"/>
      <c r="G197" s="15">
        <v>4.75</v>
      </c>
    </row>
    <row r="198" spans="1:7" ht="21.6" x14ac:dyDescent="0.65">
      <c r="A198" s="16"/>
      <c r="B198" s="16" t="s">
        <v>277</v>
      </c>
      <c r="C198" s="15"/>
      <c r="D198" s="15"/>
      <c r="E198" s="15">
        <v>3.8333333333333335</v>
      </c>
      <c r="F198" s="15"/>
      <c r="G198" s="15">
        <v>0</v>
      </c>
    </row>
    <row r="199" spans="1:7" ht="21.6" x14ac:dyDescent="0.65">
      <c r="A199" s="18"/>
      <c r="B199" s="18" t="s">
        <v>39</v>
      </c>
      <c r="C199" s="15"/>
      <c r="D199" s="15">
        <v>44.416666666666664</v>
      </c>
      <c r="E199" s="15">
        <v>0</v>
      </c>
      <c r="F199" s="15"/>
      <c r="G199" s="15">
        <v>0</v>
      </c>
    </row>
    <row r="200" spans="1:7" ht="21.6" x14ac:dyDescent="0.65">
      <c r="A200" s="18"/>
      <c r="B200" s="18" t="s">
        <v>32</v>
      </c>
      <c r="C200" s="15"/>
      <c r="D200" s="15">
        <v>41.083333333333336</v>
      </c>
      <c r="E200" s="15">
        <v>0.25</v>
      </c>
      <c r="F200" s="15"/>
      <c r="G200" s="15">
        <v>0</v>
      </c>
    </row>
    <row r="201" spans="1:7" ht="21.6" x14ac:dyDescent="0.65">
      <c r="A201" s="18"/>
      <c r="B201" s="18" t="s">
        <v>35</v>
      </c>
      <c r="C201" s="15"/>
      <c r="D201" s="15">
        <v>42.666666666666664</v>
      </c>
      <c r="E201" s="15">
        <v>0.5</v>
      </c>
      <c r="F201" s="15"/>
      <c r="G201" s="15">
        <v>0</v>
      </c>
    </row>
    <row r="202" spans="1:7" ht="21.6" x14ac:dyDescent="0.65">
      <c r="A202" s="18"/>
      <c r="B202" s="18" t="s">
        <v>29</v>
      </c>
      <c r="C202" s="15"/>
      <c r="D202" s="15">
        <v>49.333333333333329</v>
      </c>
      <c r="E202" s="15">
        <v>0</v>
      </c>
      <c r="F202" s="15"/>
      <c r="G202" s="15">
        <v>0</v>
      </c>
    </row>
    <row r="203" spans="1:7" ht="21.6" x14ac:dyDescent="0.65">
      <c r="A203" s="18"/>
      <c r="B203" s="18" t="s">
        <v>245</v>
      </c>
      <c r="C203" s="15"/>
      <c r="D203" s="15">
        <v>0</v>
      </c>
      <c r="E203" s="15">
        <v>18.893518518518519</v>
      </c>
      <c r="F203" s="15"/>
      <c r="G203" s="15">
        <v>0</v>
      </c>
    </row>
    <row r="204" spans="1:7" ht="21.6" x14ac:dyDescent="0.65">
      <c r="A204" s="18"/>
      <c r="B204" s="18" t="s">
        <v>135</v>
      </c>
      <c r="C204" s="15"/>
      <c r="D204" s="15">
        <v>151.58333333333334</v>
      </c>
      <c r="E204" s="15">
        <v>10</v>
      </c>
      <c r="F204" s="15"/>
      <c r="G204" s="15">
        <v>0</v>
      </c>
    </row>
    <row r="205" spans="1:7" ht="21.6" x14ac:dyDescent="0.65">
      <c r="A205" s="18"/>
      <c r="B205" s="18" t="s">
        <v>137</v>
      </c>
      <c r="C205" s="15"/>
      <c r="D205" s="15">
        <v>57.166666666666664</v>
      </c>
      <c r="E205" s="15">
        <v>9.6666666666666679</v>
      </c>
      <c r="F205" s="15"/>
      <c r="G205" s="15">
        <v>0</v>
      </c>
    </row>
    <row r="206" spans="1:7" ht="21.6" x14ac:dyDescent="0.65">
      <c r="A206" s="18"/>
      <c r="B206" s="18" t="s">
        <v>230</v>
      </c>
      <c r="C206" s="15"/>
      <c r="D206" s="15">
        <v>0</v>
      </c>
      <c r="E206" s="15">
        <v>21.833333333333336</v>
      </c>
      <c r="F206" s="15"/>
      <c r="G206" s="15">
        <v>5.6666666666666661</v>
      </c>
    </row>
    <row r="207" spans="1:7" ht="21.6" x14ac:dyDescent="0.65">
      <c r="A207" s="18"/>
      <c r="B207" s="18" t="s">
        <v>161</v>
      </c>
      <c r="C207" s="15"/>
      <c r="D207" s="15">
        <v>0</v>
      </c>
      <c r="E207" s="15">
        <v>17.685185185185187</v>
      </c>
      <c r="F207" s="15"/>
      <c r="G207" s="15">
        <v>8.2916666666666661</v>
      </c>
    </row>
    <row r="208" spans="1:7" ht="21.6" x14ac:dyDescent="0.65">
      <c r="A208" s="18"/>
      <c r="B208" s="18" t="s">
        <v>160</v>
      </c>
      <c r="C208" s="15"/>
      <c r="D208" s="15">
        <v>0</v>
      </c>
      <c r="E208" s="15">
        <v>24.939814814814813</v>
      </c>
      <c r="F208" s="15"/>
      <c r="G208" s="15">
        <v>18.375</v>
      </c>
    </row>
    <row r="209" spans="1:7" s="35" customFormat="1" ht="21.6" x14ac:dyDescent="0.65">
      <c r="A209" s="14"/>
      <c r="B209" s="14" t="s">
        <v>162</v>
      </c>
      <c r="C209" s="15"/>
      <c r="D209" s="23">
        <v>141.33333333333334</v>
      </c>
      <c r="E209" s="23">
        <v>8.6111111111111125</v>
      </c>
      <c r="F209" s="15"/>
      <c r="G209" s="23">
        <v>9.3333333333333339</v>
      </c>
    </row>
    <row r="210" spans="1:7" ht="21.6" x14ac:dyDescent="0.65">
      <c r="A210" s="18"/>
      <c r="B210" s="18" t="s">
        <v>212</v>
      </c>
      <c r="C210" s="15"/>
      <c r="D210" s="15">
        <v>36.666666666666664</v>
      </c>
      <c r="E210" s="15">
        <v>0</v>
      </c>
      <c r="F210" s="15"/>
      <c r="G210" s="15">
        <v>0</v>
      </c>
    </row>
    <row r="211" spans="1:7" ht="21.6" x14ac:dyDescent="0.65">
      <c r="A211" s="18"/>
      <c r="B211" s="18" t="s">
        <v>163</v>
      </c>
      <c r="C211" s="15"/>
      <c r="D211" s="15">
        <v>0</v>
      </c>
      <c r="E211" s="15">
        <v>0</v>
      </c>
      <c r="F211" s="15"/>
      <c r="G211" s="15">
        <v>0</v>
      </c>
    </row>
    <row r="212" spans="1:7" ht="21.6" x14ac:dyDescent="0.65">
      <c r="A212" s="18"/>
      <c r="B212" s="18" t="s">
        <v>164</v>
      </c>
      <c r="C212" s="15"/>
      <c r="D212" s="15">
        <v>104.66666666666667</v>
      </c>
      <c r="E212" s="15">
        <v>8.6111111111111125</v>
      </c>
      <c r="F212" s="15"/>
      <c r="G212" s="15">
        <v>9.3333333333333339</v>
      </c>
    </row>
    <row r="213" spans="1:7" s="35" customFormat="1" ht="21.6" x14ac:dyDescent="0.65">
      <c r="A213" s="14"/>
      <c r="B213" s="14" t="s">
        <v>213</v>
      </c>
      <c r="C213" s="15"/>
      <c r="D213" s="23">
        <v>76.5</v>
      </c>
      <c r="E213" s="23">
        <v>3.25</v>
      </c>
      <c r="F213" s="15"/>
      <c r="G213" s="23">
        <v>8.2083333333333339</v>
      </c>
    </row>
    <row r="214" spans="1:7" ht="21.6" x14ac:dyDescent="0.65">
      <c r="A214" s="18"/>
      <c r="B214" s="18" t="s">
        <v>166</v>
      </c>
      <c r="C214" s="15"/>
      <c r="D214" s="15">
        <v>76.5</v>
      </c>
      <c r="E214" s="15">
        <v>0</v>
      </c>
      <c r="F214" s="15"/>
      <c r="G214" s="15">
        <v>0</v>
      </c>
    </row>
    <row r="215" spans="1:7" ht="21.6" x14ac:dyDescent="0.65">
      <c r="A215" s="18"/>
      <c r="B215" s="18" t="s">
        <v>214</v>
      </c>
      <c r="C215" s="15"/>
      <c r="D215" s="15">
        <v>0</v>
      </c>
      <c r="E215" s="15">
        <v>3.25</v>
      </c>
      <c r="F215" s="15"/>
      <c r="G215" s="15">
        <v>8.2083333333333339</v>
      </c>
    </row>
    <row r="216" spans="1:7" s="35" customFormat="1" ht="21.6" x14ac:dyDescent="0.65">
      <c r="A216" s="14"/>
      <c r="B216" s="14" t="s">
        <v>165</v>
      </c>
      <c r="C216" s="15"/>
      <c r="D216" s="23">
        <v>48.5</v>
      </c>
      <c r="E216" s="23">
        <v>37.564814814814817</v>
      </c>
      <c r="F216" s="15"/>
      <c r="G216" s="23">
        <v>34.625</v>
      </c>
    </row>
    <row r="217" spans="1:7" ht="21.6" x14ac:dyDescent="0.65">
      <c r="A217" s="18"/>
      <c r="B217" s="18" t="s">
        <v>168</v>
      </c>
      <c r="C217" s="15"/>
      <c r="D217" s="15">
        <v>0</v>
      </c>
      <c r="E217" s="15">
        <v>2.300925925925926</v>
      </c>
      <c r="F217" s="15"/>
      <c r="G217" s="15">
        <v>6.9583333333333339</v>
      </c>
    </row>
    <row r="218" spans="1:7" ht="21.6" x14ac:dyDescent="0.65">
      <c r="A218" s="18"/>
      <c r="B218" s="18" t="s">
        <v>167</v>
      </c>
      <c r="C218" s="15"/>
      <c r="D218" s="15">
        <v>48.5</v>
      </c>
      <c r="E218" s="15">
        <v>35.263888888888893</v>
      </c>
      <c r="F218" s="15"/>
      <c r="G218" s="15">
        <v>27.666666666666664</v>
      </c>
    </row>
    <row r="219" spans="1:7" s="35" customFormat="1" ht="21.6" x14ac:dyDescent="0.65">
      <c r="A219" s="14" t="s">
        <v>169</v>
      </c>
      <c r="B219" s="14"/>
      <c r="C219" s="15"/>
      <c r="D219" s="23">
        <v>1000.2777777777778</v>
      </c>
      <c r="E219" s="23">
        <v>24.833333333333336</v>
      </c>
      <c r="F219" s="15"/>
      <c r="G219" s="23">
        <v>16.083333333333336</v>
      </c>
    </row>
    <row r="220" spans="1:7" s="35" customFormat="1" ht="21.6" x14ac:dyDescent="0.65">
      <c r="A220" s="20"/>
      <c r="B220" s="20" t="s">
        <v>170</v>
      </c>
      <c r="C220" s="15"/>
      <c r="D220" s="23">
        <v>130.77777777777777</v>
      </c>
      <c r="E220" s="23">
        <v>0</v>
      </c>
      <c r="F220" s="15"/>
      <c r="G220" s="23">
        <v>0</v>
      </c>
    </row>
    <row r="221" spans="1:7" ht="21.6" x14ac:dyDescent="0.65">
      <c r="A221" s="18"/>
      <c r="B221" s="18" t="s">
        <v>215</v>
      </c>
      <c r="C221" s="15"/>
      <c r="D221" s="15">
        <v>130.77777777777777</v>
      </c>
      <c r="E221" s="15">
        <v>0</v>
      </c>
      <c r="F221" s="15"/>
      <c r="G221" s="15">
        <v>0</v>
      </c>
    </row>
    <row r="222" spans="1:7" s="35" customFormat="1" ht="21.6" x14ac:dyDescent="0.65">
      <c r="A222" s="14"/>
      <c r="B222" s="14" t="s">
        <v>171</v>
      </c>
      <c r="C222" s="15"/>
      <c r="D222" s="23">
        <v>300.38888888888891</v>
      </c>
      <c r="E222" s="23">
        <v>5.125</v>
      </c>
      <c r="F222" s="15"/>
      <c r="G222" s="23">
        <v>5.25</v>
      </c>
    </row>
    <row r="223" spans="1:7" ht="21.6" x14ac:dyDescent="0.65">
      <c r="A223" s="18"/>
      <c r="B223" s="18" t="s">
        <v>172</v>
      </c>
      <c r="C223" s="15"/>
      <c r="D223" s="15">
        <v>300.38888888888891</v>
      </c>
      <c r="E223" s="15">
        <v>0</v>
      </c>
      <c r="F223" s="15"/>
      <c r="G223" s="15">
        <v>0</v>
      </c>
    </row>
    <row r="224" spans="1:7" ht="21.6" x14ac:dyDescent="0.65">
      <c r="A224" s="18"/>
      <c r="B224" s="18" t="s">
        <v>173</v>
      </c>
      <c r="C224" s="15"/>
      <c r="D224" s="15">
        <v>0</v>
      </c>
      <c r="E224" s="15">
        <v>5.125</v>
      </c>
      <c r="F224" s="15"/>
      <c r="G224" s="15">
        <v>5.25</v>
      </c>
    </row>
    <row r="225" spans="1:7" s="35" customFormat="1" ht="21.6" x14ac:dyDescent="0.65">
      <c r="A225" s="14"/>
      <c r="B225" s="14" t="s">
        <v>174</v>
      </c>
      <c r="C225" s="15"/>
      <c r="D225" s="23">
        <v>168.58333333333331</v>
      </c>
      <c r="E225" s="23">
        <v>10.166666666666668</v>
      </c>
      <c r="F225" s="15"/>
      <c r="G225" s="23">
        <v>4.2083333333333339</v>
      </c>
    </row>
    <row r="226" spans="1:7" ht="21.6" x14ac:dyDescent="0.65">
      <c r="A226" s="18"/>
      <c r="B226" s="18" t="s">
        <v>175</v>
      </c>
      <c r="C226" s="15"/>
      <c r="D226" s="15">
        <v>168.58333333333331</v>
      </c>
      <c r="E226" s="15">
        <v>10.166666666666668</v>
      </c>
      <c r="F226" s="15"/>
      <c r="G226" s="15">
        <v>4.2083333333333339</v>
      </c>
    </row>
    <row r="227" spans="1:7" s="35" customFormat="1" ht="21.6" x14ac:dyDescent="0.65">
      <c r="A227" s="14"/>
      <c r="B227" s="14" t="s">
        <v>176</v>
      </c>
      <c r="C227" s="15"/>
      <c r="D227" s="23">
        <v>400.52777777777783</v>
      </c>
      <c r="E227" s="23">
        <v>9.5416666666666679</v>
      </c>
      <c r="F227" s="15"/>
      <c r="G227" s="23">
        <v>6.625</v>
      </c>
    </row>
    <row r="228" spans="1:7" ht="21.6" x14ac:dyDescent="0.65">
      <c r="A228" s="18"/>
      <c r="B228" s="18" t="s">
        <v>177</v>
      </c>
      <c r="C228" s="15"/>
      <c r="D228" s="15">
        <v>400.52777777777783</v>
      </c>
      <c r="E228" s="15">
        <v>9.5416666666666679</v>
      </c>
      <c r="F228" s="15"/>
      <c r="G228" s="15">
        <v>6.625</v>
      </c>
    </row>
    <row r="229" spans="1:7" s="35" customFormat="1" ht="21.6" x14ac:dyDescent="0.65">
      <c r="A229" s="14" t="s">
        <v>178</v>
      </c>
      <c r="B229" s="14"/>
      <c r="C229" s="15"/>
      <c r="D229" s="23">
        <v>388.83333333333331</v>
      </c>
      <c r="E229" s="23">
        <v>0</v>
      </c>
      <c r="F229" s="15"/>
      <c r="G229" s="23">
        <v>0</v>
      </c>
    </row>
    <row r="230" spans="1:7" ht="21.6" x14ac:dyDescent="0.65">
      <c r="A230" s="18"/>
      <c r="B230" s="18" t="s">
        <v>234</v>
      </c>
      <c r="C230" s="15"/>
      <c r="D230" s="15">
        <v>146.94444444444446</v>
      </c>
      <c r="E230" s="15">
        <v>0</v>
      </c>
      <c r="F230" s="15"/>
      <c r="G230" s="15">
        <v>0</v>
      </c>
    </row>
    <row r="231" spans="1:7" ht="21.6" x14ac:dyDescent="0.65">
      <c r="A231" s="16"/>
      <c r="B231" s="16" t="s">
        <v>216</v>
      </c>
      <c r="C231" s="15"/>
      <c r="D231" s="15">
        <v>48.972222222222221</v>
      </c>
      <c r="E231" s="15">
        <v>0</v>
      </c>
      <c r="F231" s="15"/>
      <c r="G231" s="15">
        <v>0</v>
      </c>
    </row>
    <row r="232" spans="1:7" ht="21.6" x14ac:dyDescent="0.65">
      <c r="A232" s="18"/>
      <c r="B232" s="18" t="s">
        <v>217</v>
      </c>
      <c r="C232" s="15"/>
      <c r="D232" s="15">
        <v>70.333333333333343</v>
      </c>
      <c r="E232" s="15">
        <v>0</v>
      </c>
      <c r="F232" s="15"/>
      <c r="G232" s="15">
        <v>0</v>
      </c>
    </row>
    <row r="233" spans="1:7" ht="21.6" x14ac:dyDescent="0.65">
      <c r="A233" s="18"/>
      <c r="B233" s="18" t="s">
        <v>218</v>
      </c>
      <c r="C233" s="15"/>
      <c r="D233" s="15">
        <v>68.25</v>
      </c>
      <c r="E233" s="15">
        <v>0</v>
      </c>
      <c r="F233" s="15"/>
      <c r="G233" s="15">
        <v>0</v>
      </c>
    </row>
    <row r="234" spans="1:7" ht="21.6" x14ac:dyDescent="0.65">
      <c r="A234" s="18"/>
      <c r="B234" s="18" t="s">
        <v>219</v>
      </c>
      <c r="C234" s="15"/>
      <c r="D234" s="15">
        <v>54.333333333333336</v>
      </c>
      <c r="E234" s="15">
        <v>0</v>
      </c>
      <c r="F234" s="15"/>
      <c r="G234" s="15">
        <v>0</v>
      </c>
    </row>
    <row r="235" spans="1:7" s="35" customFormat="1" ht="21.6" x14ac:dyDescent="0.65">
      <c r="A235" s="14" t="s">
        <v>220</v>
      </c>
      <c r="B235" s="14"/>
      <c r="C235" s="15"/>
      <c r="D235" s="23">
        <v>0</v>
      </c>
      <c r="E235" s="23">
        <v>0</v>
      </c>
      <c r="F235" s="15"/>
      <c r="G235" s="23">
        <v>4.125</v>
      </c>
    </row>
    <row r="236" spans="1:7" ht="21.6" x14ac:dyDescent="0.65">
      <c r="A236" s="18"/>
      <c r="B236" s="18" t="s">
        <v>221</v>
      </c>
      <c r="C236" s="15"/>
      <c r="D236" s="15">
        <v>0</v>
      </c>
      <c r="E236" s="15">
        <v>0</v>
      </c>
      <c r="F236" s="15"/>
      <c r="G236" s="15">
        <v>0</v>
      </c>
    </row>
    <row r="237" spans="1:7" ht="21.6" x14ac:dyDescent="0.65">
      <c r="A237" s="18"/>
      <c r="B237" s="18" t="s">
        <v>222</v>
      </c>
      <c r="C237" s="15"/>
      <c r="D237" s="15">
        <v>0</v>
      </c>
      <c r="E237" s="15">
        <v>0</v>
      </c>
      <c r="F237" s="15"/>
      <c r="G237" s="15">
        <v>4.125</v>
      </c>
    </row>
    <row r="238" spans="1:7" ht="21.6" x14ac:dyDescent="0.65">
      <c r="A238" s="21" t="s">
        <v>223</v>
      </c>
      <c r="B238" s="21"/>
      <c r="C238" s="118"/>
      <c r="D238" s="118">
        <v>3971.4615384615386</v>
      </c>
      <c r="E238" s="118">
        <v>0</v>
      </c>
      <c r="F238" s="118"/>
      <c r="G238" s="118">
        <v>0</v>
      </c>
    </row>
    <row r="239" spans="1:7" ht="14.25" customHeight="1" x14ac:dyDescent="0.25">
      <c r="A239" s="304" t="s">
        <v>179</v>
      </c>
      <c r="B239" s="304"/>
      <c r="C239" s="414"/>
      <c r="D239" s="414"/>
      <c r="E239" s="414"/>
      <c r="F239" s="414"/>
      <c r="G239" s="414"/>
    </row>
    <row r="240" spans="1:7" ht="14.25" customHeight="1" x14ac:dyDescent="0.25">
      <c r="A240" s="304"/>
      <c r="B240" s="304"/>
      <c r="C240" s="415"/>
      <c r="D240" s="415"/>
      <c r="E240" s="415"/>
      <c r="F240" s="415"/>
      <c r="G240" s="415"/>
    </row>
  </sheetData>
  <mergeCells count="16">
    <mergeCell ref="A6:A10"/>
    <mergeCell ref="B6:B10"/>
    <mergeCell ref="C6:C10"/>
    <mergeCell ref="D6:D10"/>
    <mergeCell ref="E6:E10"/>
    <mergeCell ref="A11:B11"/>
    <mergeCell ref="A78:B78"/>
    <mergeCell ref="A145:B145"/>
    <mergeCell ref="A239:B240"/>
    <mergeCell ref="D239:D240"/>
    <mergeCell ref="C239:C240"/>
    <mergeCell ref="E239:E240"/>
    <mergeCell ref="F239:F240"/>
    <mergeCell ref="G239:G240"/>
    <mergeCell ref="G6:G10"/>
    <mergeCell ref="F6:F10"/>
  </mergeCells>
  <printOptions horizontalCentered="1"/>
  <pageMargins left="0.7" right="0.7" top="0.75" bottom="0.75" header="0.3" footer="0.3"/>
  <pageSetup paperSize="8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0"/>
  <sheetViews>
    <sheetView workbookViewId="0">
      <selection activeCell="I229" sqref="I229"/>
    </sheetView>
  </sheetViews>
  <sheetFormatPr defaultRowHeight="13.8" x14ac:dyDescent="0.25"/>
  <cols>
    <col min="1" max="1" width="21" customWidth="1"/>
    <col min="2" max="2" width="46.3984375" bestFit="1" customWidth="1"/>
    <col min="3" max="3" width="21" hidden="1" customWidth="1"/>
    <col min="4" max="5" width="21" customWidth="1"/>
    <col min="6" max="6" width="21" hidden="1" customWidth="1"/>
    <col min="7" max="7" width="21" customWidth="1"/>
  </cols>
  <sheetData>
    <row r="1" spans="1:7" ht="22.2" x14ac:dyDescent="0.25">
      <c r="A1" s="98" t="s">
        <v>282</v>
      </c>
    </row>
    <row r="4" spans="1:7" ht="17.399999999999999" x14ac:dyDescent="0.25">
      <c r="E4" s="97" t="s">
        <v>238</v>
      </c>
    </row>
    <row r="5" spans="1:7" x14ac:dyDescent="0.25">
      <c r="A5" s="407" t="s">
        <v>0</v>
      </c>
      <c r="B5" s="407" t="s">
        <v>1</v>
      </c>
      <c r="C5" s="404" t="s">
        <v>236</v>
      </c>
      <c r="D5" s="405" t="s">
        <v>2</v>
      </c>
      <c r="E5" s="401" t="s">
        <v>3</v>
      </c>
      <c r="F5" s="406" t="s">
        <v>237</v>
      </c>
      <c r="G5" s="401" t="s">
        <v>4</v>
      </c>
    </row>
    <row r="6" spans="1:7" x14ac:dyDescent="0.25">
      <c r="A6" s="408"/>
      <c r="B6" s="408"/>
      <c r="C6" s="404"/>
      <c r="D6" s="405"/>
      <c r="E6" s="401"/>
      <c r="F6" s="406"/>
      <c r="G6" s="401"/>
    </row>
    <row r="7" spans="1:7" x14ac:dyDescent="0.25">
      <c r="A7" s="408"/>
      <c r="B7" s="408"/>
      <c r="C7" s="404"/>
      <c r="D7" s="405"/>
      <c r="E7" s="401"/>
      <c r="F7" s="406"/>
      <c r="G7" s="401"/>
    </row>
    <row r="8" spans="1:7" x14ac:dyDescent="0.25">
      <c r="A8" s="408"/>
      <c r="B8" s="408"/>
      <c r="C8" s="404"/>
      <c r="D8" s="405"/>
      <c r="E8" s="401"/>
      <c r="F8" s="406"/>
      <c r="G8" s="401"/>
    </row>
    <row r="9" spans="1:7" x14ac:dyDescent="0.25">
      <c r="A9" s="409"/>
      <c r="B9" s="409"/>
      <c r="C9" s="404"/>
      <c r="D9" s="405"/>
      <c r="E9" s="401"/>
      <c r="F9" s="406"/>
      <c r="G9" s="401"/>
    </row>
    <row r="10" spans="1:7" ht="21.6" x14ac:dyDescent="0.65">
      <c r="A10" s="292" t="s">
        <v>13</v>
      </c>
      <c r="B10" s="292"/>
      <c r="C10" s="119"/>
      <c r="D10" s="119">
        <v>5165.6944444444453</v>
      </c>
      <c r="E10" s="119">
        <v>192.37037037037035</v>
      </c>
      <c r="F10" s="119"/>
      <c r="G10" s="119">
        <v>154.49999999999997</v>
      </c>
    </row>
    <row r="11" spans="1:7" s="35" customFormat="1" ht="21.6" x14ac:dyDescent="0.65">
      <c r="A11" s="14" t="s">
        <v>14</v>
      </c>
      <c r="B11" s="14"/>
      <c r="C11" s="23"/>
      <c r="D11" s="23">
        <v>574.66666666666674</v>
      </c>
      <c r="E11" s="23">
        <v>53.375</v>
      </c>
      <c r="F11" s="23"/>
      <c r="G11" s="23">
        <v>27.583333333333332</v>
      </c>
    </row>
    <row r="12" spans="1:7" s="35" customFormat="1" ht="21.6" x14ac:dyDescent="0.65">
      <c r="A12" s="14"/>
      <c r="B12" s="14" t="s">
        <v>15</v>
      </c>
      <c r="C12" s="23"/>
      <c r="D12" s="23">
        <v>145.22222222222223</v>
      </c>
      <c r="E12" s="23">
        <v>20.333333333333332</v>
      </c>
      <c r="F12" s="23"/>
      <c r="G12" s="23">
        <v>7.958333333333333</v>
      </c>
    </row>
    <row r="13" spans="1:7" ht="21.6" x14ac:dyDescent="0.65">
      <c r="A13" s="18"/>
      <c r="B13" s="18" t="s">
        <v>16</v>
      </c>
      <c r="C13" s="15"/>
      <c r="D13" s="15">
        <v>62.444444444444443</v>
      </c>
      <c r="E13" s="15">
        <v>7.9166666666666661</v>
      </c>
      <c r="F13" s="15"/>
      <c r="G13" s="15">
        <v>6.708333333333333</v>
      </c>
    </row>
    <row r="14" spans="1:7" ht="21.6" x14ac:dyDescent="0.65">
      <c r="A14" s="18"/>
      <c r="B14" s="18" t="s">
        <v>17</v>
      </c>
      <c r="C14" s="15"/>
      <c r="D14" s="15">
        <v>82.777777777777771</v>
      </c>
      <c r="E14" s="15">
        <v>0</v>
      </c>
      <c r="F14" s="15"/>
      <c r="G14" s="15">
        <v>0</v>
      </c>
    </row>
    <row r="15" spans="1:7" ht="21.6" x14ac:dyDescent="0.65">
      <c r="A15" s="18"/>
      <c r="B15" s="18" t="s">
        <v>18</v>
      </c>
      <c r="C15" s="15"/>
      <c r="D15" s="15">
        <v>0</v>
      </c>
      <c r="E15" s="15">
        <v>6.25</v>
      </c>
      <c r="F15" s="15"/>
      <c r="G15" s="15">
        <v>0</v>
      </c>
    </row>
    <row r="16" spans="1:7" ht="21.6" x14ac:dyDescent="0.65">
      <c r="A16" s="18"/>
      <c r="B16" s="18" t="s">
        <v>19</v>
      </c>
      <c r="C16" s="15"/>
      <c r="D16" s="15">
        <v>0</v>
      </c>
      <c r="E16" s="15">
        <v>6.1666666666666661</v>
      </c>
      <c r="F16" s="15"/>
      <c r="G16" s="15">
        <v>1.25</v>
      </c>
    </row>
    <row r="17" spans="1:7" s="35" customFormat="1" ht="21.6" x14ac:dyDescent="0.65">
      <c r="A17" s="14"/>
      <c r="B17" s="14" t="s">
        <v>20</v>
      </c>
      <c r="C17" s="23"/>
      <c r="D17" s="23">
        <v>301.08333333333337</v>
      </c>
      <c r="E17" s="23">
        <v>24.500000000000004</v>
      </c>
      <c r="F17" s="23"/>
      <c r="G17" s="23">
        <v>15</v>
      </c>
    </row>
    <row r="18" spans="1:7" ht="21.6" x14ac:dyDescent="0.65">
      <c r="A18" s="18"/>
      <c r="B18" s="18" t="s">
        <v>22</v>
      </c>
      <c r="C18" s="15"/>
      <c r="D18" s="15">
        <v>179.69444444444446</v>
      </c>
      <c r="E18" s="15">
        <v>10.625</v>
      </c>
      <c r="F18" s="15"/>
      <c r="G18" s="15">
        <v>7</v>
      </c>
    </row>
    <row r="19" spans="1:7" ht="21.6" x14ac:dyDescent="0.65">
      <c r="A19" s="18"/>
      <c r="B19" s="18" t="s">
        <v>23</v>
      </c>
      <c r="C19" s="15"/>
      <c r="D19" s="15">
        <v>58.111111111111114</v>
      </c>
      <c r="E19" s="15">
        <v>2.8333333333333335</v>
      </c>
      <c r="F19" s="15"/>
      <c r="G19" s="15">
        <v>0</v>
      </c>
    </row>
    <row r="20" spans="1:7" ht="21.6" x14ac:dyDescent="0.65">
      <c r="A20" s="18"/>
      <c r="B20" s="18" t="s">
        <v>274</v>
      </c>
      <c r="C20" s="15"/>
      <c r="D20" s="15">
        <v>63.277777777777771</v>
      </c>
      <c r="E20" s="15">
        <v>0</v>
      </c>
      <c r="F20" s="15"/>
      <c r="G20" s="15">
        <v>0</v>
      </c>
    </row>
    <row r="21" spans="1:7" ht="21.6" x14ac:dyDescent="0.65">
      <c r="A21" s="18"/>
      <c r="B21" s="18" t="s">
        <v>21</v>
      </c>
      <c r="C21" s="15"/>
      <c r="D21" s="15">
        <v>0</v>
      </c>
      <c r="E21" s="15">
        <v>7.75</v>
      </c>
      <c r="F21" s="15"/>
      <c r="G21" s="15">
        <v>6.375</v>
      </c>
    </row>
    <row r="22" spans="1:7" ht="21.6" x14ac:dyDescent="0.65">
      <c r="A22" s="18"/>
      <c r="B22" s="18" t="s">
        <v>273</v>
      </c>
      <c r="C22" s="15"/>
      <c r="D22" s="15">
        <v>0</v>
      </c>
      <c r="E22" s="15">
        <v>3.291666666666667</v>
      </c>
      <c r="F22" s="15"/>
      <c r="G22" s="15">
        <v>1.625</v>
      </c>
    </row>
    <row r="23" spans="1:7" s="35" customFormat="1" ht="21.6" x14ac:dyDescent="0.65">
      <c r="A23" s="14"/>
      <c r="B23" s="14" t="s">
        <v>25</v>
      </c>
      <c r="C23" s="23"/>
      <c r="D23" s="23">
        <v>128.36111111111111</v>
      </c>
      <c r="E23" s="23">
        <v>8.5416666666666679</v>
      </c>
      <c r="F23" s="23"/>
      <c r="G23" s="23">
        <v>4.625</v>
      </c>
    </row>
    <row r="24" spans="1:7" ht="21.6" x14ac:dyDescent="0.65">
      <c r="A24" s="18"/>
      <c r="B24" s="18" t="s">
        <v>26</v>
      </c>
      <c r="C24" s="15"/>
      <c r="D24" s="15">
        <v>128.36111111111111</v>
      </c>
      <c r="E24" s="15">
        <v>8.5416666666666679</v>
      </c>
      <c r="F24" s="15"/>
      <c r="G24" s="15">
        <v>4.625</v>
      </c>
    </row>
    <row r="25" spans="1:7" s="35" customFormat="1" ht="21.6" x14ac:dyDescent="0.65">
      <c r="A25" s="14" t="s">
        <v>27</v>
      </c>
      <c r="B25" s="14"/>
      <c r="C25" s="23"/>
      <c r="D25" s="23">
        <v>2710.8888888888891</v>
      </c>
      <c r="E25" s="23">
        <v>50.861111111111114</v>
      </c>
      <c r="F25" s="23"/>
      <c r="G25" s="23">
        <v>51.666666666666671</v>
      </c>
    </row>
    <row r="26" spans="1:7" s="35" customFormat="1" ht="21.6" x14ac:dyDescent="0.65">
      <c r="A26" s="14"/>
      <c r="B26" s="14" t="s">
        <v>228</v>
      </c>
      <c r="C26" s="23"/>
      <c r="D26" s="23">
        <v>8.3333333333333329E-2</v>
      </c>
      <c r="E26" s="23">
        <v>0</v>
      </c>
      <c r="F26" s="23"/>
      <c r="G26" s="23">
        <v>0</v>
      </c>
    </row>
    <row r="27" spans="1:7" s="35" customFormat="1" ht="21.6" x14ac:dyDescent="0.65">
      <c r="A27" s="14"/>
      <c r="B27" s="14" t="s">
        <v>28</v>
      </c>
      <c r="C27" s="23"/>
      <c r="D27" s="23">
        <v>836.47222222222217</v>
      </c>
      <c r="E27" s="23">
        <v>11.236111111111111</v>
      </c>
      <c r="F27" s="23"/>
      <c r="G27" s="23">
        <v>19.291666666666668</v>
      </c>
    </row>
    <row r="28" spans="1:7" ht="21.6" x14ac:dyDescent="0.65">
      <c r="A28" s="16"/>
      <c r="B28" s="16" t="s">
        <v>29</v>
      </c>
      <c r="C28" s="15"/>
      <c r="D28" s="15">
        <v>601.66666666666663</v>
      </c>
      <c r="E28" s="15">
        <v>8.4861111111111107</v>
      </c>
      <c r="F28" s="15"/>
      <c r="G28" s="15">
        <v>18</v>
      </c>
    </row>
    <row r="29" spans="1:7" ht="21.6" x14ac:dyDescent="0.65">
      <c r="A29" s="18"/>
      <c r="B29" s="18" t="s">
        <v>30</v>
      </c>
      <c r="C29" s="15"/>
      <c r="D29" s="15">
        <v>234.80555555555557</v>
      </c>
      <c r="E29" s="15">
        <v>2.75</v>
      </c>
      <c r="F29" s="15"/>
      <c r="G29" s="15">
        <v>1.2916666666666667</v>
      </c>
    </row>
    <row r="30" spans="1:7" s="35" customFormat="1" ht="21.6" x14ac:dyDescent="0.65">
      <c r="A30" s="14"/>
      <c r="B30" s="14" t="s">
        <v>31</v>
      </c>
      <c r="C30" s="23"/>
      <c r="D30" s="23">
        <v>628.44444444444446</v>
      </c>
      <c r="E30" s="23">
        <v>12.416666666666666</v>
      </c>
      <c r="F30" s="23"/>
      <c r="G30" s="23">
        <v>11.416666666666668</v>
      </c>
    </row>
    <row r="31" spans="1:7" ht="21.6" x14ac:dyDescent="0.65">
      <c r="A31" s="16"/>
      <c r="B31" s="16" t="s">
        <v>32</v>
      </c>
      <c r="C31" s="15"/>
      <c r="D31" s="15">
        <v>628.44444444444446</v>
      </c>
      <c r="E31" s="15">
        <v>5.75</v>
      </c>
      <c r="F31" s="15"/>
      <c r="G31" s="15">
        <v>11.416666666666668</v>
      </c>
    </row>
    <row r="32" spans="1:7" ht="21.6" x14ac:dyDescent="0.65">
      <c r="A32" s="18"/>
      <c r="B32" s="18" t="s">
        <v>33</v>
      </c>
      <c r="C32" s="15"/>
      <c r="D32" s="15">
        <v>0</v>
      </c>
      <c r="E32" s="15">
        <v>6.6666666666666661</v>
      </c>
      <c r="F32" s="15"/>
      <c r="G32" s="15">
        <v>0</v>
      </c>
    </row>
    <row r="33" spans="1:7" s="35" customFormat="1" ht="21.6" x14ac:dyDescent="0.65">
      <c r="A33" s="14"/>
      <c r="B33" s="14" t="s">
        <v>34</v>
      </c>
      <c r="C33" s="23"/>
      <c r="D33" s="23">
        <v>379.13888888888891</v>
      </c>
      <c r="E33" s="23">
        <v>6.041666666666667</v>
      </c>
      <c r="F33" s="23"/>
      <c r="G33" s="23">
        <v>3.916666666666667</v>
      </c>
    </row>
    <row r="34" spans="1:7" ht="21.6" x14ac:dyDescent="0.65">
      <c r="A34" s="18"/>
      <c r="B34" s="18" t="s">
        <v>35</v>
      </c>
      <c r="C34" s="15"/>
      <c r="D34" s="15">
        <v>379.13888888888891</v>
      </c>
      <c r="E34" s="15">
        <v>0</v>
      </c>
      <c r="F34" s="15"/>
      <c r="G34" s="15">
        <v>0</v>
      </c>
    </row>
    <row r="35" spans="1:7" ht="21.6" x14ac:dyDescent="0.65">
      <c r="A35" s="18"/>
      <c r="B35" s="18" t="s">
        <v>36</v>
      </c>
      <c r="C35" s="15"/>
      <c r="D35" s="15">
        <v>0</v>
      </c>
      <c r="E35" s="15">
        <v>3.5833333333333339</v>
      </c>
      <c r="F35" s="15"/>
      <c r="G35" s="15">
        <v>1.9166666666666667</v>
      </c>
    </row>
    <row r="36" spans="1:7" ht="21.6" x14ac:dyDescent="0.65">
      <c r="A36" s="16"/>
      <c r="B36" s="16" t="s">
        <v>37</v>
      </c>
      <c r="C36" s="15"/>
      <c r="D36" s="15">
        <v>0</v>
      </c>
      <c r="E36" s="15">
        <v>2.458333333333333</v>
      </c>
      <c r="F36" s="15"/>
      <c r="G36" s="15">
        <v>2</v>
      </c>
    </row>
    <row r="37" spans="1:7" s="35" customFormat="1" ht="21.6" x14ac:dyDescent="0.65">
      <c r="A37" s="19"/>
      <c r="B37" s="19" t="s">
        <v>38</v>
      </c>
      <c r="C37" s="23"/>
      <c r="D37" s="23">
        <v>575.6388888888888</v>
      </c>
      <c r="E37" s="23">
        <v>12.291666666666666</v>
      </c>
      <c r="F37" s="23"/>
      <c r="G37" s="23">
        <v>9.7916666666666679</v>
      </c>
    </row>
    <row r="38" spans="1:7" ht="21.6" x14ac:dyDescent="0.65">
      <c r="A38" s="16"/>
      <c r="B38" s="16" t="s">
        <v>39</v>
      </c>
      <c r="C38" s="15"/>
      <c r="D38" s="15">
        <v>489.9444444444444</v>
      </c>
      <c r="E38" s="15">
        <v>4.708333333333333</v>
      </c>
      <c r="F38" s="15"/>
      <c r="G38" s="15">
        <v>3.166666666666667</v>
      </c>
    </row>
    <row r="39" spans="1:7" ht="21.6" x14ac:dyDescent="0.65">
      <c r="A39" s="16"/>
      <c r="B39" s="16" t="s">
        <v>40</v>
      </c>
      <c r="C39" s="15"/>
      <c r="D39" s="15">
        <v>85.694444444444443</v>
      </c>
      <c r="E39" s="15">
        <v>7.583333333333333</v>
      </c>
      <c r="F39" s="15"/>
      <c r="G39" s="15">
        <v>6.625</v>
      </c>
    </row>
    <row r="40" spans="1:7" s="35" customFormat="1" ht="21.6" x14ac:dyDescent="0.65">
      <c r="A40" s="14"/>
      <c r="B40" s="14" t="s">
        <v>41</v>
      </c>
      <c r="C40" s="23"/>
      <c r="D40" s="23">
        <v>291.11111111111114</v>
      </c>
      <c r="E40" s="23">
        <v>8.875</v>
      </c>
      <c r="F40" s="23"/>
      <c r="G40" s="23">
        <v>7.25</v>
      </c>
    </row>
    <row r="41" spans="1:7" ht="21.6" x14ac:dyDescent="0.65">
      <c r="A41" s="18"/>
      <c r="B41" s="18" t="s">
        <v>42</v>
      </c>
      <c r="C41" s="15"/>
      <c r="D41" s="15">
        <v>153.80555555555557</v>
      </c>
      <c r="E41" s="15">
        <v>5.5833333333333339</v>
      </c>
      <c r="F41" s="15"/>
      <c r="G41" s="15">
        <v>4.0833333333333339</v>
      </c>
    </row>
    <row r="42" spans="1:7" ht="21.6" x14ac:dyDescent="0.65">
      <c r="A42" s="18"/>
      <c r="B42" s="18" t="s">
        <v>43</v>
      </c>
      <c r="C42" s="15"/>
      <c r="D42" s="15">
        <v>137.30555555555557</v>
      </c>
      <c r="E42" s="15">
        <v>3.291666666666667</v>
      </c>
      <c r="F42" s="15"/>
      <c r="G42" s="15">
        <v>3.1666666666666665</v>
      </c>
    </row>
    <row r="43" spans="1:7" s="35" customFormat="1" ht="21.6" x14ac:dyDescent="0.65">
      <c r="A43" s="19" t="s">
        <v>44</v>
      </c>
      <c r="B43" s="19"/>
      <c r="C43" s="23"/>
      <c r="D43" s="23">
        <v>1339.1666666666665</v>
      </c>
      <c r="E43" s="23">
        <v>43.416666666666664</v>
      </c>
      <c r="F43" s="23"/>
      <c r="G43" s="23">
        <v>26.374999999999996</v>
      </c>
    </row>
    <row r="44" spans="1:7" s="35" customFormat="1" ht="21.6" x14ac:dyDescent="0.65">
      <c r="A44" s="19"/>
      <c r="B44" s="19" t="s">
        <v>45</v>
      </c>
      <c r="C44" s="23"/>
      <c r="D44" s="23">
        <v>233.86111111111111</v>
      </c>
      <c r="E44" s="23">
        <v>5.125</v>
      </c>
      <c r="F44" s="23"/>
      <c r="G44" s="23">
        <v>0.29166666666666669</v>
      </c>
    </row>
    <row r="45" spans="1:7" ht="21.6" x14ac:dyDescent="0.65">
      <c r="A45" s="16"/>
      <c r="B45" s="16" t="s">
        <v>46</v>
      </c>
      <c r="C45" s="15"/>
      <c r="D45" s="15">
        <v>233.86111111111111</v>
      </c>
      <c r="E45" s="15">
        <v>5.125</v>
      </c>
      <c r="F45" s="15"/>
      <c r="G45" s="15">
        <v>0.29166666666666669</v>
      </c>
    </row>
    <row r="46" spans="1:7" s="35" customFormat="1" ht="21.6" x14ac:dyDescent="0.65">
      <c r="A46" s="19"/>
      <c r="B46" s="19" t="s">
        <v>47</v>
      </c>
      <c r="C46" s="23"/>
      <c r="D46" s="23">
        <v>419.55555555555554</v>
      </c>
      <c r="E46" s="23">
        <v>9.7916666666666679</v>
      </c>
      <c r="F46" s="23"/>
      <c r="G46" s="23">
        <v>12.708333333333332</v>
      </c>
    </row>
    <row r="47" spans="1:7" ht="21.6" x14ac:dyDescent="0.65">
      <c r="A47" s="16"/>
      <c r="B47" s="16" t="s">
        <v>48</v>
      </c>
      <c r="C47" s="15"/>
      <c r="D47" s="15">
        <v>209.75000000000003</v>
      </c>
      <c r="E47" s="15">
        <v>6.291666666666667</v>
      </c>
      <c r="F47" s="15"/>
      <c r="G47" s="15">
        <v>8.2083333333333321</v>
      </c>
    </row>
    <row r="48" spans="1:7" ht="21.6" x14ac:dyDescent="0.65">
      <c r="A48" s="16"/>
      <c r="B48" s="16" t="s">
        <v>49</v>
      </c>
      <c r="C48" s="15"/>
      <c r="D48" s="15">
        <v>209.80555555555554</v>
      </c>
      <c r="E48" s="15">
        <v>3.5</v>
      </c>
      <c r="F48" s="15"/>
      <c r="G48" s="15">
        <v>4.5</v>
      </c>
    </row>
    <row r="49" spans="1:7" s="35" customFormat="1" ht="21.6" x14ac:dyDescent="0.65">
      <c r="A49" s="19"/>
      <c r="B49" s="19" t="s">
        <v>50</v>
      </c>
      <c r="C49" s="23"/>
      <c r="D49" s="23">
        <v>280.94444444444446</v>
      </c>
      <c r="E49" s="23">
        <v>24.833333333333336</v>
      </c>
      <c r="F49" s="23"/>
      <c r="G49" s="23">
        <v>9.2083333333333321</v>
      </c>
    </row>
    <row r="50" spans="1:7" ht="21.6" x14ac:dyDescent="0.65">
      <c r="A50" s="16"/>
      <c r="B50" s="16" t="s">
        <v>51</v>
      </c>
      <c r="C50" s="15"/>
      <c r="D50" s="15">
        <v>207.47222222222223</v>
      </c>
      <c r="E50" s="15">
        <v>9.2916666666666661</v>
      </c>
      <c r="F50" s="15"/>
      <c r="G50" s="15">
        <v>3.458333333333333</v>
      </c>
    </row>
    <row r="51" spans="1:7" ht="21.6" x14ac:dyDescent="0.65">
      <c r="A51" s="16"/>
      <c r="B51" s="16" t="s">
        <v>52</v>
      </c>
      <c r="C51" s="15"/>
      <c r="D51" s="15">
        <v>73.472222222222214</v>
      </c>
      <c r="E51" s="15">
        <v>9.5416666666666679</v>
      </c>
      <c r="F51" s="15"/>
      <c r="G51" s="15">
        <v>5.75</v>
      </c>
    </row>
    <row r="52" spans="1:7" ht="21.6" x14ac:dyDescent="0.65">
      <c r="A52" s="16"/>
      <c r="B52" s="16" t="s">
        <v>54</v>
      </c>
      <c r="C52" s="15"/>
      <c r="D52" s="15">
        <v>0</v>
      </c>
      <c r="E52" s="15">
        <v>1.4583333333333333</v>
      </c>
      <c r="F52" s="15"/>
      <c r="G52" s="15">
        <v>0</v>
      </c>
    </row>
    <row r="53" spans="1:7" ht="21.6" x14ac:dyDescent="0.65">
      <c r="A53" s="16"/>
      <c r="B53" s="16" t="s">
        <v>53</v>
      </c>
      <c r="C53" s="15"/>
      <c r="D53" s="15">
        <v>0</v>
      </c>
      <c r="E53" s="15">
        <v>0</v>
      </c>
      <c r="F53" s="15"/>
      <c r="G53" s="15">
        <v>0</v>
      </c>
    </row>
    <row r="54" spans="1:7" ht="21.6" x14ac:dyDescent="0.65">
      <c r="A54" s="16"/>
      <c r="B54" s="16" t="s">
        <v>198</v>
      </c>
      <c r="C54" s="15"/>
      <c r="D54" s="15">
        <v>0</v>
      </c>
      <c r="E54" s="15">
        <v>4.541666666666667</v>
      </c>
      <c r="F54" s="15"/>
      <c r="G54" s="15">
        <v>0</v>
      </c>
    </row>
    <row r="55" spans="1:7" s="35" customFormat="1" ht="21.6" x14ac:dyDescent="0.65">
      <c r="A55" s="19"/>
      <c r="B55" s="19" t="s">
        <v>55</v>
      </c>
      <c r="C55" s="23"/>
      <c r="D55" s="23">
        <v>404.80555555555554</v>
      </c>
      <c r="E55" s="23">
        <v>3.666666666666667</v>
      </c>
      <c r="F55" s="23"/>
      <c r="G55" s="23">
        <v>4.166666666666667</v>
      </c>
    </row>
    <row r="56" spans="1:7" ht="21.6" x14ac:dyDescent="0.65">
      <c r="A56" s="16"/>
      <c r="B56" s="16" t="s">
        <v>58</v>
      </c>
      <c r="C56" s="15"/>
      <c r="D56" s="15">
        <v>252.5</v>
      </c>
      <c r="E56" s="15">
        <v>0</v>
      </c>
      <c r="F56" s="15"/>
      <c r="G56" s="15">
        <v>0</v>
      </c>
    </row>
    <row r="57" spans="1:7" ht="21.6" x14ac:dyDescent="0.65">
      <c r="A57" s="16"/>
      <c r="B57" s="16" t="s">
        <v>59</v>
      </c>
      <c r="C57" s="15"/>
      <c r="D57" s="15">
        <v>68.611111111111114</v>
      </c>
      <c r="E57" s="15">
        <v>2.916666666666667</v>
      </c>
      <c r="F57" s="15"/>
      <c r="G57" s="15">
        <v>0</v>
      </c>
    </row>
    <row r="58" spans="1:7" ht="21.6" x14ac:dyDescent="0.65">
      <c r="A58" s="16"/>
      <c r="B58" s="16" t="s">
        <v>56</v>
      </c>
      <c r="C58" s="15"/>
      <c r="D58" s="15">
        <v>83.694444444444443</v>
      </c>
      <c r="E58" s="15">
        <v>0</v>
      </c>
      <c r="F58" s="15"/>
      <c r="G58" s="15">
        <v>0</v>
      </c>
    </row>
    <row r="59" spans="1:7" ht="21.6" x14ac:dyDescent="0.65">
      <c r="A59" s="16"/>
      <c r="B59" s="16" t="s">
        <v>57</v>
      </c>
      <c r="C59" s="15"/>
      <c r="D59" s="15">
        <v>0</v>
      </c>
      <c r="E59" s="15">
        <v>0.75</v>
      </c>
      <c r="F59" s="15"/>
      <c r="G59" s="15">
        <v>4.166666666666667</v>
      </c>
    </row>
    <row r="60" spans="1:7" s="35" customFormat="1" ht="21.6" x14ac:dyDescent="0.65">
      <c r="A60" s="14" t="s">
        <v>60</v>
      </c>
      <c r="B60" s="14"/>
      <c r="C60" s="23"/>
      <c r="D60" s="23">
        <v>540.97222222222217</v>
      </c>
      <c r="E60" s="23">
        <v>7.875</v>
      </c>
      <c r="F60" s="23"/>
      <c r="G60" s="23">
        <v>10.708333333333334</v>
      </c>
    </row>
    <row r="61" spans="1:7" s="35" customFormat="1" ht="21.6" x14ac:dyDescent="0.65">
      <c r="A61" s="14"/>
      <c r="B61" s="14" t="s">
        <v>61</v>
      </c>
      <c r="C61" s="23"/>
      <c r="D61" s="23">
        <v>337.52777777777777</v>
      </c>
      <c r="E61" s="23">
        <v>6.2083333333333339</v>
      </c>
      <c r="F61" s="23"/>
      <c r="G61" s="23">
        <v>8.75</v>
      </c>
    </row>
    <row r="62" spans="1:7" ht="21.6" x14ac:dyDescent="0.65">
      <c r="A62" s="18"/>
      <c r="B62" s="18" t="s">
        <v>64</v>
      </c>
      <c r="C62" s="15"/>
      <c r="D62" s="15">
        <v>84.055555555555557</v>
      </c>
      <c r="E62" s="15">
        <v>0</v>
      </c>
      <c r="F62" s="15"/>
      <c r="G62" s="15">
        <v>0</v>
      </c>
    </row>
    <row r="63" spans="1:7" ht="21.6" x14ac:dyDescent="0.65">
      <c r="A63" s="18"/>
      <c r="B63" s="18" t="s">
        <v>65</v>
      </c>
      <c r="C63" s="15"/>
      <c r="D63" s="15">
        <v>156.38888888888889</v>
      </c>
      <c r="E63" s="15">
        <v>0</v>
      </c>
      <c r="F63" s="15"/>
      <c r="G63" s="15">
        <v>0</v>
      </c>
    </row>
    <row r="64" spans="1:7" ht="21.6" x14ac:dyDescent="0.65">
      <c r="A64" s="18"/>
      <c r="B64" s="18" t="s">
        <v>62</v>
      </c>
      <c r="C64" s="15"/>
      <c r="D64" s="15">
        <v>68.777777777777771</v>
      </c>
      <c r="E64" s="15">
        <v>0</v>
      </c>
      <c r="F64" s="15"/>
      <c r="G64" s="15">
        <v>0</v>
      </c>
    </row>
    <row r="65" spans="1:7" ht="21.6" x14ac:dyDescent="0.65">
      <c r="A65" s="18"/>
      <c r="B65" s="18" t="s">
        <v>256</v>
      </c>
      <c r="C65" s="15"/>
      <c r="D65" s="15">
        <v>28.305555555555557</v>
      </c>
      <c r="E65" s="15">
        <v>0</v>
      </c>
      <c r="F65" s="15"/>
      <c r="G65" s="15">
        <v>0</v>
      </c>
    </row>
    <row r="66" spans="1:7" ht="21.6" x14ac:dyDescent="0.65">
      <c r="A66" s="18"/>
      <c r="B66" s="18" t="s">
        <v>63</v>
      </c>
      <c r="C66" s="15"/>
      <c r="D66" s="15">
        <v>0</v>
      </c>
      <c r="E66" s="15">
        <v>6.2083333333333339</v>
      </c>
      <c r="F66" s="15"/>
      <c r="G66" s="15">
        <v>8.75</v>
      </c>
    </row>
    <row r="67" spans="1:7" s="35" customFormat="1" ht="21.6" x14ac:dyDescent="0.65">
      <c r="A67" s="14"/>
      <c r="B67" s="14" t="s">
        <v>66</v>
      </c>
      <c r="C67" s="23"/>
      <c r="D67" s="23">
        <v>203.44444444444446</v>
      </c>
      <c r="E67" s="23">
        <v>1.6666666666666665</v>
      </c>
      <c r="F67" s="23"/>
      <c r="G67" s="23">
        <v>1.9583333333333335</v>
      </c>
    </row>
    <row r="68" spans="1:7" ht="21.6" x14ac:dyDescent="0.65">
      <c r="A68" s="18"/>
      <c r="B68" s="18" t="s">
        <v>190</v>
      </c>
      <c r="C68" s="15"/>
      <c r="D68" s="15">
        <v>203.44444444444446</v>
      </c>
      <c r="E68" s="15">
        <v>1.6666666666666665</v>
      </c>
      <c r="F68" s="15"/>
      <c r="G68" s="15">
        <v>1.9583333333333335</v>
      </c>
    </row>
    <row r="69" spans="1:7" s="35" customFormat="1" ht="21.6" x14ac:dyDescent="0.65">
      <c r="A69" s="19" t="s">
        <v>67</v>
      </c>
      <c r="B69" s="19"/>
      <c r="C69" s="15"/>
      <c r="D69" s="23">
        <v>0</v>
      </c>
      <c r="E69" s="23">
        <v>7.7083333333333321</v>
      </c>
      <c r="F69" s="15"/>
      <c r="G69" s="23">
        <v>21.625</v>
      </c>
    </row>
    <row r="70" spans="1:7" ht="21.6" x14ac:dyDescent="0.65">
      <c r="A70" s="16"/>
      <c r="B70" s="16" t="s">
        <v>197</v>
      </c>
      <c r="C70" s="15"/>
      <c r="D70" s="15">
        <v>0</v>
      </c>
      <c r="E70" s="15">
        <v>6.1666666666666661</v>
      </c>
      <c r="F70" s="15"/>
      <c r="G70" s="15">
        <v>9.9166666666666679</v>
      </c>
    </row>
    <row r="71" spans="1:7" ht="21.6" x14ac:dyDescent="0.65">
      <c r="A71" s="16"/>
      <c r="B71" s="16" t="s">
        <v>276</v>
      </c>
      <c r="C71" s="15"/>
      <c r="D71" s="15"/>
      <c r="E71" s="15">
        <v>1.5416666666666665</v>
      </c>
      <c r="F71" s="15"/>
      <c r="G71" s="15">
        <v>11.708333333333332</v>
      </c>
    </row>
    <row r="72" spans="1:7" s="35" customFormat="1" ht="21.6" x14ac:dyDescent="0.65">
      <c r="A72" s="14" t="s">
        <v>68</v>
      </c>
      <c r="B72" s="14"/>
      <c r="C72" s="15"/>
      <c r="D72" s="23">
        <v>0</v>
      </c>
      <c r="E72" s="23">
        <v>25.592592592592592</v>
      </c>
      <c r="F72" s="15"/>
      <c r="G72" s="23">
        <v>11.375</v>
      </c>
    </row>
    <row r="73" spans="1:7" ht="21.6" x14ac:dyDescent="0.65">
      <c r="A73" s="16"/>
      <c r="B73" s="16" t="s">
        <v>191</v>
      </c>
      <c r="C73" s="15"/>
      <c r="D73" s="15">
        <v>0</v>
      </c>
      <c r="E73" s="15">
        <v>25.592592592592592</v>
      </c>
      <c r="F73" s="15"/>
      <c r="G73" s="15">
        <v>11.375</v>
      </c>
    </row>
    <row r="74" spans="1:7" s="35" customFormat="1" ht="21.6" x14ac:dyDescent="0.65">
      <c r="A74" s="14" t="s">
        <v>69</v>
      </c>
      <c r="B74" s="14"/>
      <c r="C74" s="15"/>
      <c r="D74" s="23">
        <v>0</v>
      </c>
      <c r="E74" s="23">
        <v>3.5416666666666665</v>
      </c>
      <c r="F74" s="15"/>
      <c r="G74" s="23">
        <v>5.1666666666666661</v>
      </c>
    </row>
    <row r="75" spans="1:7" ht="21.6" x14ac:dyDescent="0.65">
      <c r="A75" s="18"/>
      <c r="B75" s="18" t="s">
        <v>70</v>
      </c>
      <c r="C75" s="15"/>
      <c r="D75" s="15">
        <v>0</v>
      </c>
      <c r="E75" s="15">
        <v>3.5416666666666665</v>
      </c>
      <c r="F75" s="15"/>
      <c r="G75" s="15">
        <v>1.4166666666666665</v>
      </c>
    </row>
    <row r="76" spans="1:7" ht="21.6" x14ac:dyDescent="0.65">
      <c r="A76" s="16"/>
      <c r="B76" s="16" t="s">
        <v>71</v>
      </c>
      <c r="C76" s="15"/>
      <c r="D76" s="15">
        <v>0</v>
      </c>
      <c r="E76" s="15">
        <v>0</v>
      </c>
      <c r="F76" s="15"/>
      <c r="G76" s="15">
        <v>3.75</v>
      </c>
    </row>
    <row r="77" spans="1:7" ht="21.6" x14ac:dyDescent="0.65">
      <c r="A77" s="293" t="s">
        <v>72</v>
      </c>
      <c r="B77" s="293"/>
      <c r="C77" s="25"/>
      <c r="D77" s="25">
        <v>3785.6154970760231</v>
      </c>
      <c r="E77" s="25">
        <v>191.79166666666666</v>
      </c>
      <c r="F77" s="25"/>
      <c r="G77" s="25">
        <v>68.708333333333329</v>
      </c>
    </row>
    <row r="78" spans="1:7" s="35" customFormat="1" ht="21.6" x14ac:dyDescent="0.65">
      <c r="A78" s="14" t="s">
        <v>73</v>
      </c>
      <c r="B78" s="14"/>
      <c r="C78" s="15"/>
      <c r="D78" s="23">
        <v>245.08771929824564</v>
      </c>
      <c r="E78" s="23">
        <v>14.041666666666668</v>
      </c>
      <c r="F78" s="15"/>
      <c r="G78" s="23">
        <v>0.75</v>
      </c>
    </row>
    <row r="79" spans="1:7" ht="21.6" x14ac:dyDescent="0.65">
      <c r="A79" s="16"/>
      <c r="B79" s="16" t="s">
        <v>75</v>
      </c>
      <c r="C79" s="15"/>
      <c r="D79" s="15">
        <v>20.421052631578945</v>
      </c>
      <c r="E79" s="15">
        <v>0</v>
      </c>
      <c r="F79" s="15"/>
      <c r="G79" s="15">
        <v>0</v>
      </c>
    </row>
    <row r="80" spans="1:7" ht="21.6" x14ac:dyDescent="0.65">
      <c r="A80" s="18"/>
      <c r="B80" s="18" t="s">
        <v>74</v>
      </c>
      <c r="C80" s="15"/>
      <c r="D80" s="15">
        <v>224.66666666666669</v>
      </c>
      <c r="E80" s="15">
        <v>14.041666666666668</v>
      </c>
      <c r="F80" s="15"/>
      <c r="G80" s="15">
        <v>0</v>
      </c>
    </row>
    <row r="81" spans="1:7" ht="21.6" x14ac:dyDescent="0.65">
      <c r="A81" s="18"/>
      <c r="B81" s="18" t="s">
        <v>76</v>
      </c>
      <c r="C81" s="15"/>
      <c r="D81" s="15">
        <v>0</v>
      </c>
      <c r="E81" s="15">
        <v>0</v>
      </c>
      <c r="F81" s="15"/>
      <c r="G81" s="15">
        <v>0.75</v>
      </c>
    </row>
    <row r="82" spans="1:7" s="35" customFormat="1" ht="21.6" x14ac:dyDescent="0.65">
      <c r="A82" s="19" t="s">
        <v>77</v>
      </c>
      <c r="B82" s="19"/>
      <c r="C82" s="15"/>
      <c r="D82" s="23">
        <v>235</v>
      </c>
      <c r="E82" s="23">
        <v>19.708333333333336</v>
      </c>
      <c r="F82" s="15"/>
      <c r="G82" s="23">
        <v>0</v>
      </c>
    </row>
    <row r="83" spans="1:7" ht="21.6" x14ac:dyDescent="0.65">
      <c r="A83" s="16"/>
      <c r="B83" s="16" t="s">
        <v>78</v>
      </c>
      <c r="C83" s="15"/>
      <c r="D83" s="15">
        <v>235</v>
      </c>
      <c r="E83" s="15">
        <v>0</v>
      </c>
      <c r="F83" s="15"/>
      <c r="G83" s="15">
        <v>0</v>
      </c>
    </row>
    <row r="84" spans="1:7" ht="21.6" x14ac:dyDescent="0.65">
      <c r="A84" s="16"/>
      <c r="B84" s="16" t="s">
        <v>192</v>
      </c>
      <c r="C84" s="15"/>
      <c r="D84" s="15">
        <v>0</v>
      </c>
      <c r="E84" s="15">
        <v>7.916666666666667</v>
      </c>
      <c r="F84" s="15"/>
      <c r="G84" s="15">
        <v>0</v>
      </c>
    </row>
    <row r="85" spans="1:7" ht="21.6" x14ac:dyDescent="0.65">
      <c r="A85" s="16"/>
      <c r="B85" s="16" t="s">
        <v>79</v>
      </c>
      <c r="C85" s="15"/>
      <c r="D85" s="15">
        <v>0</v>
      </c>
      <c r="E85" s="15">
        <v>6.125</v>
      </c>
      <c r="F85" s="15"/>
      <c r="G85" s="15">
        <v>0</v>
      </c>
    </row>
    <row r="86" spans="1:7" ht="21.6" x14ac:dyDescent="0.65">
      <c r="A86" s="16"/>
      <c r="B86" s="16" t="s">
        <v>193</v>
      </c>
      <c r="C86" s="15"/>
      <c r="D86" s="15">
        <v>0</v>
      </c>
      <c r="E86" s="15">
        <v>5.6666666666666661</v>
      </c>
      <c r="F86" s="15"/>
      <c r="G86" s="15">
        <v>0</v>
      </c>
    </row>
    <row r="87" spans="1:7" s="35" customFormat="1" ht="21.6" x14ac:dyDescent="0.65">
      <c r="A87" s="19" t="s">
        <v>80</v>
      </c>
      <c r="B87" s="19"/>
      <c r="C87" s="15"/>
      <c r="D87" s="23">
        <v>1045.5</v>
      </c>
      <c r="E87" s="23">
        <v>2.5</v>
      </c>
      <c r="F87" s="15"/>
      <c r="G87" s="23">
        <v>0</v>
      </c>
    </row>
    <row r="88" spans="1:7" ht="21.6" x14ac:dyDescent="0.65">
      <c r="A88" s="16"/>
      <c r="B88" s="16" t="s">
        <v>194</v>
      </c>
      <c r="C88" s="15"/>
      <c r="D88" s="15">
        <v>1045.5</v>
      </c>
      <c r="E88" s="15">
        <v>0</v>
      </c>
      <c r="F88" s="15"/>
      <c r="G88" s="15">
        <v>0</v>
      </c>
    </row>
    <row r="89" spans="1:7" ht="21.6" x14ac:dyDescent="0.65">
      <c r="A89" s="16"/>
      <c r="B89" s="16" t="s">
        <v>195</v>
      </c>
      <c r="C89" s="15"/>
      <c r="D89" s="15">
        <v>0</v>
      </c>
      <c r="E89" s="15">
        <v>2.5</v>
      </c>
      <c r="F89" s="15"/>
      <c r="G89" s="15">
        <v>0</v>
      </c>
    </row>
    <row r="90" spans="1:7" ht="21.6" x14ac:dyDescent="0.65">
      <c r="A90" s="16"/>
      <c r="B90" s="16" t="s">
        <v>199</v>
      </c>
      <c r="C90" s="15"/>
      <c r="D90" s="15">
        <v>0</v>
      </c>
      <c r="E90" s="15">
        <v>0</v>
      </c>
      <c r="F90" s="15"/>
      <c r="G90" s="15">
        <v>0</v>
      </c>
    </row>
    <row r="91" spans="1:7" ht="21.6" x14ac:dyDescent="0.65">
      <c r="A91" s="16"/>
      <c r="B91" s="16" t="s">
        <v>200</v>
      </c>
      <c r="C91" s="15"/>
      <c r="D91" s="15">
        <v>0</v>
      </c>
      <c r="E91" s="15">
        <v>0</v>
      </c>
      <c r="F91" s="15"/>
      <c r="G91" s="15">
        <v>0</v>
      </c>
    </row>
    <row r="92" spans="1:7" s="35" customFormat="1" ht="21.6" x14ac:dyDescent="0.65">
      <c r="A92" s="19" t="s">
        <v>81</v>
      </c>
      <c r="B92" s="19"/>
      <c r="C92" s="15"/>
      <c r="D92" s="23">
        <v>473.13888888888897</v>
      </c>
      <c r="E92" s="23">
        <v>34.416666666666664</v>
      </c>
      <c r="F92" s="15"/>
      <c r="G92" s="23">
        <v>11.125</v>
      </c>
    </row>
    <row r="93" spans="1:7" ht="21.6" x14ac:dyDescent="0.65">
      <c r="A93" s="19"/>
      <c r="B93" s="19" t="s">
        <v>183</v>
      </c>
      <c r="C93" s="15"/>
      <c r="D93" s="15">
        <v>438.41666666666669</v>
      </c>
      <c r="E93" s="15">
        <v>23.666666666666664</v>
      </c>
      <c r="F93" s="15"/>
      <c r="G93" s="15">
        <v>11.125</v>
      </c>
    </row>
    <row r="94" spans="1:7" ht="21.6" x14ac:dyDescent="0.65">
      <c r="A94" s="16"/>
      <c r="B94" s="16" t="s">
        <v>257</v>
      </c>
      <c r="C94" s="15"/>
      <c r="D94" s="15">
        <v>0</v>
      </c>
      <c r="E94" s="15">
        <v>3.5833333333333335</v>
      </c>
      <c r="F94" s="15"/>
      <c r="G94" s="15">
        <v>0</v>
      </c>
    </row>
    <row r="95" spans="1:7" ht="21.6" x14ac:dyDescent="0.65">
      <c r="A95" s="16"/>
      <c r="B95" s="16" t="s">
        <v>83</v>
      </c>
      <c r="C95" s="15"/>
      <c r="D95" s="15">
        <v>387.08333333333337</v>
      </c>
      <c r="E95" s="15">
        <v>0</v>
      </c>
      <c r="F95" s="15"/>
      <c r="G95" s="15">
        <v>0</v>
      </c>
    </row>
    <row r="96" spans="1:7" ht="21.6" x14ac:dyDescent="0.65">
      <c r="A96" s="16"/>
      <c r="B96" s="16" t="s">
        <v>85</v>
      </c>
      <c r="C96" s="15"/>
      <c r="D96" s="15">
        <v>51.333333333333329</v>
      </c>
      <c r="E96" s="15">
        <v>3.708333333333333</v>
      </c>
      <c r="F96" s="15"/>
      <c r="G96" s="15">
        <v>0</v>
      </c>
    </row>
    <row r="97" spans="1:7" ht="21.6" x14ac:dyDescent="0.65">
      <c r="A97" s="16"/>
      <c r="B97" s="16" t="s">
        <v>86</v>
      </c>
      <c r="C97" s="15"/>
      <c r="D97" s="15">
        <v>0</v>
      </c>
      <c r="E97" s="15">
        <v>11.875</v>
      </c>
      <c r="F97" s="15"/>
      <c r="G97" s="15">
        <v>0</v>
      </c>
    </row>
    <row r="98" spans="1:7" ht="21.6" x14ac:dyDescent="0.65">
      <c r="A98" s="16"/>
      <c r="B98" s="16" t="s">
        <v>196</v>
      </c>
      <c r="C98" s="15"/>
      <c r="D98" s="15">
        <v>0</v>
      </c>
      <c r="E98" s="15">
        <v>3.75</v>
      </c>
      <c r="F98" s="15"/>
      <c r="G98" s="15">
        <v>0</v>
      </c>
    </row>
    <row r="99" spans="1:7" ht="21.6" x14ac:dyDescent="0.65">
      <c r="A99" s="16"/>
      <c r="B99" s="16" t="s">
        <v>88</v>
      </c>
      <c r="C99" s="15"/>
      <c r="D99" s="15">
        <v>0</v>
      </c>
      <c r="E99" s="15">
        <v>0.75</v>
      </c>
      <c r="F99" s="15"/>
      <c r="G99" s="15">
        <v>0</v>
      </c>
    </row>
    <row r="100" spans="1:7" ht="21.6" x14ac:dyDescent="0.65">
      <c r="A100" s="16"/>
      <c r="B100" s="16" t="s">
        <v>82</v>
      </c>
      <c r="C100" s="15"/>
      <c r="D100" s="15">
        <v>0</v>
      </c>
      <c r="E100" s="15">
        <v>0</v>
      </c>
      <c r="F100" s="15"/>
      <c r="G100" s="15">
        <v>11.125</v>
      </c>
    </row>
    <row r="101" spans="1:7" s="35" customFormat="1" ht="21.6" x14ac:dyDescent="0.65">
      <c r="A101" s="19"/>
      <c r="B101" s="19" t="s">
        <v>84</v>
      </c>
      <c r="C101" s="15"/>
      <c r="D101" s="23">
        <v>0.1388888888888889</v>
      </c>
      <c r="E101" s="23">
        <v>0.375</v>
      </c>
      <c r="F101" s="15"/>
      <c r="G101" s="23">
        <v>0</v>
      </c>
    </row>
    <row r="102" spans="1:7" ht="21.6" x14ac:dyDescent="0.65">
      <c r="A102" s="16"/>
      <c r="B102" s="16" t="s">
        <v>226</v>
      </c>
      <c r="C102" s="15"/>
      <c r="D102" s="15">
        <v>0.1388888888888889</v>
      </c>
      <c r="E102" s="15">
        <v>0.375</v>
      </c>
      <c r="F102" s="15"/>
      <c r="G102" s="15">
        <v>0</v>
      </c>
    </row>
    <row r="103" spans="1:7" s="35" customFormat="1" ht="21.6" x14ac:dyDescent="0.65">
      <c r="A103" s="19"/>
      <c r="B103" s="19" t="s">
        <v>87</v>
      </c>
      <c r="C103" s="15"/>
      <c r="D103" s="23">
        <v>34.44444444444445</v>
      </c>
      <c r="E103" s="23">
        <v>10.375</v>
      </c>
      <c r="F103" s="15"/>
      <c r="G103" s="23">
        <v>0</v>
      </c>
    </row>
    <row r="104" spans="1:7" ht="21.6" x14ac:dyDescent="0.65">
      <c r="A104" s="16"/>
      <c r="B104" s="16" t="s">
        <v>226</v>
      </c>
      <c r="C104" s="15"/>
      <c r="D104" s="15">
        <v>34.44444444444445</v>
      </c>
      <c r="E104" s="15">
        <v>10.375</v>
      </c>
      <c r="F104" s="15"/>
      <c r="G104" s="15">
        <v>0</v>
      </c>
    </row>
    <row r="105" spans="1:7" s="35" customFormat="1" ht="21.6" x14ac:dyDescent="0.65">
      <c r="A105" s="19"/>
      <c r="B105" s="19" t="s">
        <v>89</v>
      </c>
      <c r="C105" s="15"/>
      <c r="D105" s="23">
        <v>0.1388888888888889</v>
      </c>
      <c r="E105" s="23">
        <v>0</v>
      </c>
      <c r="F105" s="15"/>
      <c r="G105" s="23">
        <v>0</v>
      </c>
    </row>
    <row r="106" spans="1:7" ht="21.6" x14ac:dyDescent="0.65">
      <c r="A106" s="16"/>
      <c r="B106" s="16" t="s">
        <v>226</v>
      </c>
      <c r="C106" s="15"/>
      <c r="D106" s="15">
        <v>0.1388888888888889</v>
      </c>
      <c r="E106" s="15">
        <v>0</v>
      </c>
      <c r="F106" s="15"/>
      <c r="G106" s="15">
        <v>0</v>
      </c>
    </row>
    <row r="107" spans="1:7" s="35" customFormat="1" ht="21.6" x14ac:dyDescent="0.65">
      <c r="A107" s="19" t="s">
        <v>90</v>
      </c>
      <c r="B107" s="19"/>
      <c r="C107" s="15"/>
      <c r="D107" s="23">
        <v>791.02777777777783</v>
      </c>
      <c r="E107" s="23">
        <v>45.375</v>
      </c>
      <c r="F107" s="15"/>
      <c r="G107" s="23">
        <v>11.875</v>
      </c>
    </row>
    <row r="108" spans="1:7" ht="21.6" x14ac:dyDescent="0.65">
      <c r="A108" s="19"/>
      <c r="B108" s="19" t="s">
        <v>182</v>
      </c>
      <c r="C108" s="15"/>
      <c r="D108" s="15">
        <v>63.444444444444443</v>
      </c>
      <c r="E108" s="15">
        <v>1.25</v>
      </c>
      <c r="F108" s="15"/>
      <c r="G108" s="15">
        <v>1.625</v>
      </c>
    </row>
    <row r="109" spans="1:7" ht="21.6" x14ac:dyDescent="0.65">
      <c r="A109" s="16"/>
      <c r="B109" s="16" t="s">
        <v>91</v>
      </c>
      <c r="C109" s="15"/>
      <c r="D109" s="15">
        <v>63.444444444444443</v>
      </c>
      <c r="E109" s="15">
        <v>1.25</v>
      </c>
      <c r="F109" s="15"/>
      <c r="G109" s="15">
        <v>1.625</v>
      </c>
    </row>
    <row r="110" spans="1:7" s="35" customFormat="1" ht="21.6" x14ac:dyDescent="0.65">
      <c r="A110" s="19"/>
      <c r="B110" s="19" t="s">
        <v>92</v>
      </c>
      <c r="C110" s="15"/>
      <c r="D110" s="23">
        <v>158.83333333333331</v>
      </c>
      <c r="E110" s="23">
        <v>4</v>
      </c>
      <c r="F110" s="15"/>
      <c r="G110" s="23">
        <v>0.75</v>
      </c>
    </row>
    <row r="111" spans="1:7" ht="21.6" x14ac:dyDescent="0.65">
      <c r="A111" s="16"/>
      <c r="B111" s="16" t="s">
        <v>93</v>
      </c>
      <c r="C111" s="15"/>
      <c r="D111" s="15">
        <v>51.694444444444443</v>
      </c>
      <c r="E111" s="15">
        <v>0</v>
      </c>
      <c r="F111" s="15"/>
      <c r="G111" s="15">
        <v>0</v>
      </c>
    </row>
    <row r="112" spans="1:7" ht="21.6" x14ac:dyDescent="0.65">
      <c r="A112" s="16"/>
      <c r="B112" s="16" t="s">
        <v>94</v>
      </c>
      <c r="C112" s="15"/>
      <c r="D112" s="15">
        <v>107.13888888888889</v>
      </c>
      <c r="E112" s="15">
        <v>4</v>
      </c>
      <c r="F112" s="15"/>
      <c r="G112" s="15">
        <v>0.75</v>
      </c>
    </row>
    <row r="113" spans="1:7" ht="21.6" x14ac:dyDescent="0.65">
      <c r="A113" s="16"/>
      <c r="B113" s="16" t="s">
        <v>95</v>
      </c>
      <c r="C113" s="15"/>
      <c r="D113" s="15">
        <v>0</v>
      </c>
      <c r="E113" s="15">
        <v>0</v>
      </c>
      <c r="F113" s="15"/>
      <c r="G113" s="15">
        <v>0</v>
      </c>
    </row>
    <row r="114" spans="1:7" s="35" customFormat="1" ht="21.6" x14ac:dyDescent="0.65">
      <c r="A114" s="19"/>
      <c r="B114" s="19" t="s">
        <v>96</v>
      </c>
      <c r="C114" s="15"/>
      <c r="D114" s="23">
        <v>267.44444444444446</v>
      </c>
      <c r="E114" s="23">
        <v>8.125</v>
      </c>
      <c r="F114" s="15"/>
      <c r="G114" s="23">
        <v>6.166666666666667</v>
      </c>
    </row>
    <row r="115" spans="1:7" ht="21.6" x14ac:dyDescent="0.65">
      <c r="A115" s="16"/>
      <c r="B115" s="16" t="s">
        <v>97</v>
      </c>
      <c r="C115" s="15"/>
      <c r="D115" s="15">
        <v>218.16666666666666</v>
      </c>
      <c r="E115" s="15">
        <v>6.75</v>
      </c>
      <c r="F115" s="15"/>
      <c r="G115" s="15">
        <v>4.541666666666667</v>
      </c>
    </row>
    <row r="116" spans="1:7" ht="21.6" x14ac:dyDescent="0.65">
      <c r="A116" s="16"/>
      <c r="B116" s="16" t="s">
        <v>98</v>
      </c>
      <c r="C116" s="15"/>
      <c r="D116" s="15">
        <v>49.277777777777779</v>
      </c>
      <c r="E116" s="15">
        <v>1.375</v>
      </c>
      <c r="F116" s="15"/>
      <c r="G116" s="15">
        <v>1.625</v>
      </c>
    </row>
    <row r="117" spans="1:7" s="35" customFormat="1" ht="21.6" x14ac:dyDescent="0.65">
      <c r="A117" s="19"/>
      <c r="B117" s="19" t="s">
        <v>99</v>
      </c>
      <c r="C117" s="15"/>
      <c r="D117" s="23">
        <v>210.16666666666669</v>
      </c>
      <c r="E117" s="23">
        <v>21.541666666666668</v>
      </c>
      <c r="F117" s="15"/>
      <c r="G117" s="23">
        <v>2.458333333333333</v>
      </c>
    </row>
    <row r="118" spans="1:7" ht="21.6" x14ac:dyDescent="0.65">
      <c r="A118" s="16"/>
      <c r="B118" s="16" t="s">
        <v>201</v>
      </c>
      <c r="C118" s="15"/>
      <c r="D118" s="15">
        <v>210.08333333333334</v>
      </c>
      <c r="E118" s="15">
        <v>0</v>
      </c>
      <c r="F118" s="15"/>
      <c r="G118" s="15">
        <v>0</v>
      </c>
    </row>
    <row r="119" spans="1:7" ht="21.6" x14ac:dyDescent="0.65">
      <c r="A119" s="16"/>
      <c r="B119" s="16" t="s">
        <v>100</v>
      </c>
      <c r="C119" s="15"/>
      <c r="D119" s="15">
        <v>8.3333333333333329E-2</v>
      </c>
      <c r="E119" s="15">
        <v>21.541666666666668</v>
      </c>
      <c r="F119" s="15"/>
      <c r="G119" s="15">
        <v>2.458333333333333</v>
      </c>
    </row>
    <row r="120" spans="1:7" s="35" customFormat="1" ht="21.6" x14ac:dyDescent="0.65">
      <c r="A120" s="19"/>
      <c r="B120" s="19" t="s">
        <v>101</v>
      </c>
      <c r="C120" s="15"/>
      <c r="D120" s="23">
        <v>91.1388888888889</v>
      </c>
      <c r="E120" s="23">
        <v>10.458333333333332</v>
      </c>
      <c r="F120" s="15"/>
      <c r="G120" s="23">
        <v>0.875</v>
      </c>
    </row>
    <row r="121" spans="1:7" ht="21.6" x14ac:dyDescent="0.65">
      <c r="A121" s="16"/>
      <c r="B121" s="16" t="s">
        <v>102</v>
      </c>
      <c r="C121" s="15"/>
      <c r="D121" s="15">
        <v>91.1388888888889</v>
      </c>
      <c r="E121" s="15">
        <v>10.458333333333332</v>
      </c>
      <c r="F121" s="15"/>
      <c r="G121" s="15">
        <v>0.875</v>
      </c>
    </row>
    <row r="122" spans="1:7" s="35" customFormat="1" ht="21.6" x14ac:dyDescent="0.65">
      <c r="A122" s="19" t="s">
        <v>103</v>
      </c>
      <c r="B122" s="19"/>
      <c r="C122" s="15"/>
      <c r="D122" s="23">
        <v>574.94444444444446</v>
      </c>
      <c r="E122" s="23">
        <v>23.75</v>
      </c>
      <c r="F122" s="15"/>
      <c r="G122" s="23">
        <v>9.2083333333333321</v>
      </c>
    </row>
    <row r="123" spans="1:7" ht="21.6" x14ac:dyDescent="0.65">
      <c r="A123" s="19"/>
      <c r="B123" s="19" t="s">
        <v>184</v>
      </c>
      <c r="C123" s="15"/>
      <c r="D123" s="15">
        <v>0</v>
      </c>
      <c r="E123" s="15">
        <v>5.083333333333333</v>
      </c>
      <c r="F123" s="15"/>
      <c r="G123" s="15">
        <v>9.2083333333333321</v>
      </c>
    </row>
    <row r="124" spans="1:7" ht="21.6" x14ac:dyDescent="0.65">
      <c r="A124" s="16"/>
      <c r="B124" s="16" t="s">
        <v>104</v>
      </c>
      <c r="C124" s="15"/>
      <c r="D124" s="15">
        <v>0</v>
      </c>
      <c r="E124" s="15">
        <v>5.083333333333333</v>
      </c>
      <c r="F124" s="15"/>
      <c r="G124" s="15">
        <v>9.2083333333333321</v>
      </c>
    </row>
    <row r="125" spans="1:7" s="35" customFormat="1" ht="21.6" x14ac:dyDescent="0.65">
      <c r="A125" s="14"/>
      <c r="B125" s="14" t="s">
        <v>105</v>
      </c>
      <c r="C125" s="15"/>
      <c r="D125" s="23">
        <v>141.80555555555554</v>
      </c>
      <c r="E125" s="23">
        <v>6.666666666666667</v>
      </c>
      <c r="F125" s="15"/>
      <c r="G125" s="23">
        <v>0</v>
      </c>
    </row>
    <row r="126" spans="1:7" ht="21.6" x14ac:dyDescent="0.65">
      <c r="A126" s="18"/>
      <c r="B126" s="18" t="s">
        <v>106</v>
      </c>
      <c r="C126" s="15"/>
      <c r="D126" s="15">
        <v>141.80555555555554</v>
      </c>
      <c r="E126" s="15">
        <v>6.666666666666667</v>
      </c>
      <c r="F126" s="15"/>
      <c r="G126" s="15">
        <v>0</v>
      </c>
    </row>
    <row r="127" spans="1:7" s="35" customFormat="1" ht="21.6" x14ac:dyDescent="0.65">
      <c r="A127" s="14"/>
      <c r="B127" s="14" t="s">
        <v>107</v>
      </c>
      <c r="C127" s="15"/>
      <c r="D127" s="23">
        <v>87.527777777777771</v>
      </c>
      <c r="E127" s="23">
        <v>0</v>
      </c>
      <c r="F127" s="15"/>
      <c r="G127" s="23">
        <v>0</v>
      </c>
    </row>
    <row r="128" spans="1:7" ht="21.6" x14ac:dyDescent="0.65">
      <c r="A128" s="18"/>
      <c r="B128" s="18" t="s">
        <v>108</v>
      </c>
      <c r="C128" s="15"/>
      <c r="D128" s="15">
        <v>87.527777777777771</v>
      </c>
      <c r="E128" s="15">
        <v>0</v>
      </c>
      <c r="F128" s="15"/>
      <c r="G128" s="15">
        <v>0</v>
      </c>
    </row>
    <row r="129" spans="1:7" s="35" customFormat="1" ht="21.6" x14ac:dyDescent="0.65">
      <c r="A129" s="14"/>
      <c r="B129" s="14" t="s">
        <v>109</v>
      </c>
      <c r="C129" s="15"/>
      <c r="D129" s="23">
        <v>107.47222222222223</v>
      </c>
      <c r="E129" s="23">
        <v>1.5833333333333335</v>
      </c>
      <c r="F129" s="15"/>
      <c r="G129" s="23">
        <v>0</v>
      </c>
    </row>
    <row r="130" spans="1:7" ht="21.6" x14ac:dyDescent="0.65">
      <c r="A130" s="18"/>
      <c r="B130" s="18" t="s">
        <v>110</v>
      </c>
      <c r="C130" s="15"/>
      <c r="D130" s="15">
        <v>107.47222222222223</v>
      </c>
      <c r="E130" s="15">
        <v>1.5833333333333335</v>
      </c>
      <c r="F130" s="15"/>
      <c r="G130" s="15">
        <v>0</v>
      </c>
    </row>
    <row r="131" spans="1:7" s="35" customFormat="1" ht="21.6" x14ac:dyDescent="0.65">
      <c r="A131" s="14"/>
      <c r="B131" s="14" t="s">
        <v>111</v>
      </c>
      <c r="C131" s="15"/>
      <c r="D131" s="23">
        <v>114.66666666666667</v>
      </c>
      <c r="E131" s="23">
        <v>0</v>
      </c>
      <c r="F131" s="15"/>
      <c r="G131" s="23">
        <v>0</v>
      </c>
    </row>
    <row r="132" spans="1:7" ht="21.6" x14ac:dyDescent="0.65">
      <c r="A132" s="18"/>
      <c r="B132" s="18" t="s">
        <v>112</v>
      </c>
      <c r="C132" s="15"/>
      <c r="D132" s="15">
        <v>114.66666666666667</v>
      </c>
      <c r="E132" s="15">
        <v>0</v>
      </c>
      <c r="F132" s="15"/>
      <c r="G132" s="15">
        <v>0</v>
      </c>
    </row>
    <row r="133" spans="1:7" s="35" customFormat="1" ht="21.6" x14ac:dyDescent="0.65">
      <c r="A133" s="14"/>
      <c r="B133" s="14" t="s">
        <v>113</v>
      </c>
      <c r="C133" s="15"/>
      <c r="D133" s="23">
        <v>123.47222222222223</v>
      </c>
      <c r="E133" s="23">
        <v>10.416666666666666</v>
      </c>
      <c r="F133" s="15"/>
      <c r="G133" s="23">
        <v>0</v>
      </c>
    </row>
    <row r="134" spans="1:7" ht="21.6" x14ac:dyDescent="0.65">
      <c r="A134" s="16"/>
      <c r="B134" s="16" t="s">
        <v>114</v>
      </c>
      <c r="C134" s="15"/>
      <c r="D134" s="15">
        <v>123.47222222222223</v>
      </c>
      <c r="E134" s="15">
        <v>0</v>
      </c>
      <c r="F134" s="15"/>
      <c r="G134" s="15">
        <v>0</v>
      </c>
    </row>
    <row r="135" spans="1:7" ht="21.6" x14ac:dyDescent="0.65">
      <c r="A135" s="16"/>
      <c r="B135" s="16" t="s">
        <v>115</v>
      </c>
      <c r="C135" s="15"/>
      <c r="D135" s="15">
        <v>0</v>
      </c>
      <c r="E135" s="15">
        <v>10.416666666666666</v>
      </c>
      <c r="F135" s="15"/>
      <c r="G135" s="15">
        <v>0</v>
      </c>
    </row>
    <row r="136" spans="1:7" s="35" customFormat="1" ht="21.6" x14ac:dyDescent="0.65">
      <c r="A136" s="19" t="s">
        <v>116</v>
      </c>
      <c r="B136" s="19"/>
      <c r="C136" s="15"/>
      <c r="D136" s="23">
        <v>420.91666666666669</v>
      </c>
      <c r="E136" s="23">
        <v>47.833333333333329</v>
      </c>
      <c r="F136" s="15"/>
      <c r="G136" s="23">
        <v>35</v>
      </c>
    </row>
    <row r="137" spans="1:7" ht="21.6" x14ac:dyDescent="0.65">
      <c r="A137" s="16"/>
      <c r="B137" s="16" t="s">
        <v>117</v>
      </c>
      <c r="C137" s="15"/>
      <c r="D137" s="15">
        <v>232.94444444444443</v>
      </c>
      <c r="E137" s="15">
        <v>47.833333333333329</v>
      </c>
      <c r="F137" s="15"/>
      <c r="G137" s="15">
        <v>35</v>
      </c>
    </row>
    <row r="138" spans="1:7" ht="21.6" x14ac:dyDescent="0.65">
      <c r="A138" s="16"/>
      <c r="B138" s="16" t="s">
        <v>202</v>
      </c>
      <c r="C138" s="15"/>
      <c r="D138" s="15">
        <v>59.333333333333329</v>
      </c>
      <c r="E138" s="15">
        <v>0</v>
      </c>
      <c r="F138" s="15"/>
      <c r="G138" s="15">
        <v>0</v>
      </c>
    </row>
    <row r="139" spans="1:7" ht="21.6" x14ac:dyDescent="0.65">
      <c r="A139" s="16"/>
      <c r="B139" s="16" t="s">
        <v>118</v>
      </c>
      <c r="C139" s="15"/>
      <c r="D139" s="15">
        <v>52.861111111111114</v>
      </c>
      <c r="E139" s="15">
        <v>0</v>
      </c>
      <c r="F139" s="15"/>
      <c r="G139" s="15">
        <v>0</v>
      </c>
    </row>
    <row r="140" spans="1:7" ht="21.6" x14ac:dyDescent="0.65">
      <c r="A140" s="16"/>
      <c r="B140" s="16" t="s">
        <v>119</v>
      </c>
      <c r="C140" s="15"/>
      <c r="D140" s="15">
        <v>75.777777777777786</v>
      </c>
      <c r="E140" s="15">
        <v>0</v>
      </c>
      <c r="F140" s="15"/>
      <c r="G140" s="15">
        <v>0</v>
      </c>
    </row>
    <row r="141" spans="1:7" ht="21.6" x14ac:dyDescent="0.65">
      <c r="A141" s="16"/>
      <c r="B141" s="16" t="s">
        <v>203</v>
      </c>
      <c r="C141" s="15"/>
      <c r="D141" s="15">
        <v>0</v>
      </c>
      <c r="E141" s="15">
        <v>0</v>
      </c>
      <c r="F141" s="15"/>
      <c r="G141" s="15">
        <v>0</v>
      </c>
    </row>
    <row r="142" spans="1:7" s="35" customFormat="1" ht="21.6" x14ac:dyDescent="0.65">
      <c r="A142" s="6" t="s">
        <v>243</v>
      </c>
      <c r="B142" s="19"/>
      <c r="C142" s="15"/>
      <c r="D142" s="23">
        <v>0</v>
      </c>
      <c r="E142" s="23">
        <v>4.1666666666666661</v>
      </c>
      <c r="F142" s="15"/>
      <c r="G142" s="23">
        <v>0.75</v>
      </c>
    </row>
    <row r="143" spans="1:7" ht="21.6" x14ac:dyDescent="0.65">
      <c r="A143" s="16"/>
      <c r="B143" s="5" t="s">
        <v>244</v>
      </c>
      <c r="C143" s="15"/>
      <c r="D143" s="15">
        <v>0</v>
      </c>
      <c r="E143" s="15">
        <v>4.1666666666666661</v>
      </c>
      <c r="F143" s="15"/>
      <c r="G143" s="15">
        <v>0.75</v>
      </c>
    </row>
    <row r="144" spans="1:7" ht="21.6" x14ac:dyDescent="0.65">
      <c r="A144" s="293" t="s">
        <v>120</v>
      </c>
      <c r="B144" s="293"/>
      <c r="C144" s="25"/>
      <c r="D144" s="25">
        <v>6017.3461538461534</v>
      </c>
      <c r="E144" s="25">
        <v>393.99999999999994</v>
      </c>
      <c r="F144" s="25"/>
      <c r="G144" s="25">
        <v>167.25</v>
      </c>
    </row>
    <row r="145" spans="1:7" s="35" customFormat="1" ht="21.6" x14ac:dyDescent="0.65">
      <c r="A145" s="19" t="s">
        <v>121</v>
      </c>
      <c r="B145" s="19"/>
      <c r="C145" s="15"/>
      <c r="D145" s="23">
        <v>662.69444444444446</v>
      </c>
      <c r="E145" s="23">
        <v>0</v>
      </c>
      <c r="F145" s="15"/>
      <c r="G145" s="23">
        <v>0</v>
      </c>
    </row>
    <row r="146" spans="1:7" ht="21.6" x14ac:dyDescent="0.65">
      <c r="A146" s="16"/>
      <c r="B146" s="16" t="s">
        <v>204</v>
      </c>
      <c r="C146" s="15"/>
      <c r="D146" s="15">
        <v>662.69444444444446</v>
      </c>
      <c r="E146" s="15">
        <v>0</v>
      </c>
      <c r="F146" s="15"/>
      <c r="G146" s="15">
        <v>0</v>
      </c>
    </row>
    <row r="147" spans="1:7" s="35" customFormat="1" ht="21.6" x14ac:dyDescent="0.65">
      <c r="A147" s="14" t="s">
        <v>122</v>
      </c>
      <c r="B147" s="14"/>
      <c r="C147" s="15"/>
      <c r="D147" s="23">
        <v>1563.7777777777781</v>
      </c>
      <c r="E147" s="23">
        <v>37.68055555555555</v>
      </c>
      <c r="F147" s="15"/>
      <c r="G147" s="23">
        <v>17.375</v>
      </c>
    </row>
    <row r="148" spans="1:7" s="35" customFormat="1" ht="21.6" x14ac:dyDescent="0.65">
      <c r="A148" s="14"/>
      <c r="B148" s="14" t="s">
        <v>123</v>
      </c>
      <c r="C148" s="15"/>
      <c r="D148" s="23">
        <v>103.36111111111111</v>
      </c>
      <c r="E148" s="23">
        <v>0</v>
      </c>
      <c r="F148" s="15"/>
      <c r="G148" s="23">
        <v>0</v>
      </c>
    </row>
    <row r="149" spans="1:7" ht="21.6" x14ac:dyDescent="0.65">
      <c r="A149" s="18"/>
      <c r="B149" s="18" t="s">
        <v>124</v>
      </c>
      <c r="C149" s="15"/>
      <c r="D149" s="15">
        <v>31.611111111111111</v>
      </c>
      <c r="E149" s="15">
        <v>0</v>
      </c>
      <c r="F149" s="15"/>
      <c r="G149" s="15">
        <v>0</v>
      </c>
    </row>
    <row r="150" spans="1:7" ht="21.6" x14ac:dyDescent="0.65">
      <c r="A150" s="18"/>
      <c r="B150" s="18" t="s">
        <v>205</v>
      </c>
      <c r="C150" s="15"/>
      <c r="D150" s="15">
        <v>71.75</v>
      </c>
      <c r="E150" s="15">
        <v>0</v>
      </c>
      <c r="F150" s="15"/>
      <c r="G150" s="15">
        <v>0</v>
      </c>
    </row>
    <row r="151" spans="1:7" ht="21.6" x14ac:dyDescent="0.65">
      <c r="A151" s="16"/>
      <c r="B151" s="16" t="s">
        <v>125</v>
      </c>
      <c r="C151" s="15"/>
      <c r="D151" s="15">
        <v>0</v>
      </c>
      <c r="E151" s="15">
        <v>0</v>
      </c>
      <c r="F151" s="15"/>
      <c r="G151" s="15">
        <v>0</v>
      </c>
    </row>
    <row r="152" spans="1:7" s="35" customFormat="1" ht="21.6" x14ac:dyDescent="0.65">
      <c r="A152" s="14"/>
      <c r="B152" s="14" t="s">
        <v>126</v>
      </c>
      <c r="C152" s="15"/>
      <c r="D152" s="23">
        <v>96.222222222222214</v>
      </c>
      <c r="E152" s="23">
        <v>0</v>
      </c>
      <c r="F152" s="15"/>
      <c r="G152" s="23">
        <v>0.5</v>
      </c>
    </row>
    <row r="153" spans="1:7" ht="21.6" x14ac:dyDescent="0.65">
      <c r="A153" s="18"/>
      <c r="B153" s="18" t="s">
        <v>127</v>
      </c>
      <c r="C153" s="15"/>
      <c r="D153" s="15">
        <v>96.222222222222214</v>
      </c>
      <c r="E153" s="15">
        <v>0</v>
      </c>
      <c r="F153" s="15"/>
      <c r="G153" s="15">
        <v>0.5</v>
      </c>
    </row>
    <row r="154" spans="1:7" s="35" customFormat="1" ht="21.6" x14ac:dyDescent="0.65">
      <c r="A154" s="14"/>
      <c r="B154" s="14" t="s">
        <v>128</v>
      </c>
      <c r="C154" s="15"/>
      <c r="D154" s="23">
        <v>492.33333333333337</v>
      </c>
      <c r="E154" s="23">
        <v>0</v>
      </c>
      <c r="F154" s="15"/>
      <c r="G154" s="23">
        <v>0</v>
      </c>
    </row>
    <row r="155" spans="1:7" ht="21.6" x14ac:dyDescent="0.65">
      <c r="A155" s="18"/>
      <c r="B155" s="22" t="s">
        <v>227</v>
      </c>
      <c r="C155" s="15"/>
      <c r="D155" s="15">
        <v>60.833333333333329</v>
      </c>
      <c r="E155" s="15">
        <v>0</v>
      </c>
      <c r="F155" s="15"/>
      <c r="G155" s="15">
        <v>0</v>
      </c>
    </row>
    <row r="156" spans="1:7" ht="21.6" x14ac:dyDescent="0.65">
      <c r="A156" s="18"/>
      <c r="B156" s="18" t="s">
        <v>129</v>
      </c>
      <c r="C156" s="15"/>
      <c r="D156" s="15">
        <v>114.91666666666666</v>
      </c>
      <c r="E156" s="15">
        <v>0</v>
      </c>
      <c r="F156" s="15"/>
      <c r="G156" s="15">
        <v>0</v>
      </c>
    </row>
    <row r="157" spans="1:7" ht="21.6" x14ac:dyDescent="0.65">
      <c r="A157" s="18"/>
      <c r="B157" s="18" t="s">
        <v>131</v>
      </c>
      <c r="C157" s="15"/>
      <c r="D157" s="15">
        <v>84.916666666666671</v>
      </c>
      <c r="E157" s="15">
        <v>0</v>
      </c>
      <c r="F157" s="15"/>
      <c r="G157" s="15">
        <v>0</v>
      </c>
    </row>
    <row r="158" spans="1:7" ht="21.6" x14ac:dyDescent="0.65">
      <c r="A158" s="18"/>
      <c r="B158" s="18" t="s">
        <v>132</v>
      </c>
      <c r="C158" s="15"/>
      <c r="D158" s="15">
        <v>93.25</v>
      </c>
      <c r="E158" s="15">
        <v>0</v>
      </c>
      <c r="F158" s="15"/>
      <c r="G158" s="15">
        <v>0</v>
      </c>
    </row>
    <row r="159" spans="1:7" ht="21.6" x14ac:dyDescent="0.65">
      <c r="A159" s="18"/>
      <c r="B159" s="18" t="s">
        <v>133</v>
      </c>
      <c r="C159" s="15"/>
      <c r="D159" s="15">
        <v>138.41666666666666</v>
      </c>
      <c r="E159" s="15">
        <v>0</v>
      </c>
      <c r="F159" s="15"/>
      <c r="G159" s="15">
        <v>0</v>
      </c>
    </row>
    <row r="160" spans="1:7" ht="21.6" x14ac:dyDescent="0.65">
      <c r="A160" s="18"/>
      <c r="B160" s="18" t="s">
        <v>130</v>
      </c>
      <c r="C160" s="15"/>
      <c r="D160" s="15">
        <v>0</v>
      </c>
      <c r="E160" s="15">
        <v>0</v>
      </c>
      <c r="F160" s="15"/>
      <c r="G160" s="15">
        <v>0</v>
      </c>
    </row>
    <row r="161" spans="1:7" s="35" customFormat="1" ht="21.6" x14ac:dyDescent="0.65">
      <c r="A161" s="14"/>
      <c r="B161" s="14" t="s">
        <v>134</v>
      </c>
      <c r="C161" s="15"/>
      <c r="D161" s="23">
        <v>182.91666666666666</v>
      </c>
      <c r="E161" s="23">
        <v>9.9722222222222232</v>
      </c>
      <c r="F161" s="15"/>
      <c r="G161" s="23">
        <v>6.3333333333333339</v>
      </c>
    </row>
    <row r="162" spans="1:7" ht="21.6" x14ac:dyDescent="0.65">
      <c r="A162" s="16"/>
      <c r="B162" s="16" t="s">
        <v>135</v>
      </c>
      <c r="C162" s="15"/>
      <c r="D162" s="15">
        <v>182.91666666666666</v>
      </c>
      <c r="E162" s="15">
        <v>9.9722222222222232</v>
      </c>
      <c r="F162" s="15"/>
      <c r="G162" s="15">
        <v>6.3333333333333339</v>
      </c>
    </row>
    <row r="163" spans="1:7" s="35" customFormat="1" ht="21.6" x14ac:dyDescent="0.65">
      <c r="A163" s="14"/>
      <c r="B163" s="14" t="s">
        <v>136</v>
      </c>
      <c r="C163" s="15"/>
      <c r="D163" s="23">
        <v>575.27777777777783</v>
      </c>
      <c r="E163" s="23">
        <v>19.041666666666664</v>
      </c>
      <c r="F163" s="15"/>
      <c r="G163" s="23">
        <v>0</v>
      </c>
    </row>
    <row r="164" spans="1:7" ht="21.6" x14ac:dyDescent="0.65">
      <c r="A164" s="18"/>
      <c r="B164" s="18" t="s">
        <v>137</v>
      </c>
      <c r="C164" s="15"/>
      <c r="D164" s="15">
        <v>575.27777777777783</v>
      </c>
      <c r="E164" s="15">
        <v>19.041666666666664</v>
      </c>
      <c r="F164" s="15"/>
      <c r="G164" s="15">
        <v>0</v>
      </c>
    </row>
    <row r="165" spans="1:7" s="35" customFormat="1" ht="21.6" x14ac:dyDescent="0.65">
      <c r="A165" s="14"/>
      <c r="B165" s="14" t="s">
        <v>206</v>
      </c>
      <c r="C165" s="15"/>
      <c r="D165" s="23">
        <v>59.916666666666664</v>
      </c>
      <c r="E165" s="23">
        <v>2.25</v>
      </c>
      <c r="F165" s="15"/>
      <c r="G165" s="23">
        <v>4.708333333333333</v>
      </c>
    </row>
    <row r="166" spans="1:7" ht="21.6" x14ac:dyDescent="0.65">
      <c r="A166" s="18"/>
      <c r="B166" s="18" t="s">
        <v>138</v>
      </c>
      <c r="C166" s="15"/>
      <c r="D166" s="15">
        <v>59.916666666666664</v>
      </c>
      <c r="E166" s="15">
        <v>2.25</v>
      </c>
      <c r="F166" s="15"/>
      <c r="G166" s="15">
        <v>4.708333333333333</v>
      </c>
    </row>
    <row r="167" spans="1:7" s="35" customFormat="1" ht="21.6" x14ac:dyDescent="0.65">
      <c r="A167" s="14"/>
      <c r="B167" s="14" t="s">
        <v>139</v>
      </c>
      <c r="C167" s="15"/>
      <c r="D167" s="23">
        <v>49.25</v>
      </c>
      <c r="E167" s="23">
        <v>0</v>
      </c>
      <c r="F167" s="15"/>
      <c r="G167" s="23">
        <v>0</v>
      </c>
    </row>
    <row r="168" spans="1:7" ht="21.6" x14ac:dyDescent="0.65">
      <c r="A168" s="18"/>
      <c r="B168" s="18" t="s">
        <v>140</v>
      </c>
      <c r="C168" s="15"/>
      <c r="D168" s="15">
        <v>49.25</v>
      </c>
      <c r="E168" s="15">
        <v>0</v>
      </c>
      <c r="F168" s="15"/>
      <c r="G168" s="15">
        <v>0</v>
      </c>
    </row>
    <row r="169" spans="1:7" s="35" customFormat="1" ht="21.6" x14ac:dyDescent="0.65">
      <c r="A169" s="14"/>
      <c r="B169" s="14" t="s">
        <v>141</v>
      </c>
      <c r="C169" s="15"/>
      <c r="D169" s="23">
        <v>4.5</v>
      </c>
      <c r="E169" s="23">
        <v>6.4166666666666661</v>
      </c>
      <c r="F169" s="15"/>
      <c r="G169" s="23">
        <v>5.8333333333333339</v>
      </c>
    </row>
    <row r="170" spans="1:7" ht="21.6" x14ac:dyDescent="0.65">
      <c r="A170" s="16"/>
      <c r="B170" s="16" t="s">
        <v>142</v>
      </c>
      <c r="C170" s="15"/>
      <c r="D170" s="15">
        <v>4.5</v>
      </c>
      <c r="E170" s="15">
        <v>6.4166666666666661</v>
      </c>
      <c r="F170" s="15"/>
      <c r="G170" s="15">
        <v>5.8333333333333339</v>
      </c>
    </row>
    <row r="171" spans="1:7" s="35" customFormat="1" ht="21.6" x14ac:dyDescent="0.65">
      <c r="A171" s="14" t="s">
        <v>143</v>
      </c>
      <c r="B171" s="14"/>
      <c r="C171" s="15"/>
      <c r="D171" s="23">
        <v>1629.6944444444443</v>
      </c>
      <c r="E171" s="23">
        <v>123.51851851851852</v>
      </c>
      <c r="F171" s="15"/>
      <c r="G171" s="23">
        <v>38.75</v>
      </c>
    </row>
    <row r="172" spans="1:7" s="35" customFormat="1" ht="21.6" x14ac:dyDescent="0.65">
      <c r="A172" s="14"/>
      <c r="B172" s="14" t="s">
        <v>144</v>
      </c>
      <c r="C172" s="15"/>
      <c r="D172" s="23">
        <v>238</v>
      </c>
      <c r="E172" s="23">
        <v>18.537037037037038</v>
      </c>
      <c r="F172" s="15"/>
      <c r="G172" s="23">
        <v>0</v>
      </c>
    </row>
    <row r="173" spans="1:7" ht="21.6" x14ac:dyDescent="0.65">
      <c r="A173" s="18"/>
      <c r="B173" s="18" t="s">
        <v>211</v>
      </c>
      <c r="C173" s="15"/>
      <c r="D173" s="15">
        <v>238</v>
      </c>
      <c r="E173" s="15">
        <v>18.537037037037038</v>
      </c>
      <c r="F173" s="15"/>
      <c r="G173" s="15">
        <v>0</v>
      </c>
    </row>
    <row r="174" spans="1:7" s="35" customFormat="1" ht="21.6" x14ac:dyDescent="0.65">
      <c r="A174" s="14"/>
      <c r="B174" s="14" t="s">
        <v>145</v>
      </c>
      <c r="C174" s="15"/>
      <c r="D174" s="23">
        <v>406.16666666666663</v>
      </c>
      <c r="E174" s="23">
        <v>15.828703703703706</v>
      </c>
      <c r="F174" s="15"/>
      <c r="G174" s="23">
        <v>9.9583333333333321</v>
      </c>
    </row>
    <row r="175" spans="1:7" ht="21.6" x14ac:dyDescent="0.65">
      <c r="A175" s="18"/>
      <c r="B175" s="18" t="s">
        <v>146</v>
      </c>
      <c r="C175" s="15"/>
      <c r="D175" s="15">
        <v>93.583333333333343</v>
      </c>
      <c r="E175" s="15">
        <v>0</v>
      </c>
      <c r="F175" s="15"/>
      <c r="G175" s="15">
        <v>0</v>
      </c>
    </row>
    <row r="176" spans="1:7" ht="21.6" x14ac:dyDescent="0.65">
      <c r="A176" s="18"/>
      <c r="B176" s="18" t="s">
        <v>147</v>
      </c>
      <c r="C176" s="15"/>
      <c r="D176" s="15">
        <v>50.416666666666671</v>
      </c>
      <c r="E176" s="15">
        <v>0</v>
      </c>
      <c r="F176" s="15"/>
      <c r="G176" s="15">
        <v>0</v>
      </c>
    </row>
    <row r="177" spans="1:7" ht="21.6" x14ac:dyDescent="0.65">
      <c r="A177" s="18"/>
      <c r="B177" s="18" t="s">
        <v>149</v>
      </c>
      <c r="C177" s="15"/>
      <c r="D177" s="15">
        <v>54.916666666666664</v>
      </c>
      <c r="E177" s="15">
        <v>0</v>
      </c>
      <c r="F177" s="15"/>
      <c r="G177" s="15">
        <v>0</v>
      </c>
    </row>
    <row r="178" spans="1:7" ht="21.6" x14ac:dyDescent="0.65">
      <c r="A178" s="18"/>
      <c r="B178" s="18" t="s">
        <v>148</v>
      </c>
      <c r="C178" s="15"/>
      <c r="D178" s="15">
        <v>0</v>
      </c>
      <c r="E178" s="15">
        <v>15.828703703703706</v>
      </c>
      <c r="F178" s="15"/>
      <c r="G178" s="15">
        <v>9.9583333333333321</v>
      </c>
    </row>
    <row r="179" spans="1:7" ht="21.6" x14ac:dyDescent="0.65">
      <c r="A179" s="18"/>
      <c r="B179" s="18" t="s">
        <v>254</v>
      </c>
      <c r="C179" s="15"/>
      <c r="D179" s="15">
        <v>207.25</v>
      </c>
      <c r="E179" s="15">
        <v>0</v>
      </c>
      <c r="F179" s="15"/>
      <c r="G179" s="15">
        <v>0</v>
      </c>
    </row>
    <row r="180" spans="1:7" s="35" customFormat="1" ht="21.6" x14ac:dyDescent="0.65">
      <c r="A180" s="14"/>
      <c r="B180" s="14" t="s">
        <v>150</v>
      </c>
      <c r="C180" s="15"/>
      <c r="D180" s="23">
        <v>589.66666666666663</v>
      </c>
      <c r="E180" s="23">
        <v>74.527777777777771</v>
      </c>
      <c r="F180" s="15"/>
      <c r="G180" s="23">
        <v>18.583333333333336</v>
      </c>
    </row>
    <row r="181" spans="1:7" ht="21.6" x14ac:dyDescent="0.65">
      <c r="A181" s="18"/>
      <c r="B181" s="18" t="s">
        <v>151</v>
      </c>
      <c r="C181" s="15"/>
      <c r="D181" s="15">
        <v>105.94444444444446</v>
      </c>
      <c r="E181" s="15">
        <v>0</v>
      </c>
      <c r="F181" s="15"/>
      <c r="G181" s="15">
        <v>0</v>
      </c>
    </row>
    <row r="182" spans="1:7" ht="21.6" x14ac:dyDescent="0.65">
      <c r="A182" s="18"/>
      <c r="B182" s="18" t="s">
        <v>255</v>
      </c>
      <c r="C182" s="15"/>
      <c r="D182" s="15">
        <v>23.722222222222221</v>
      </c>
      <c r="E182" s="15">
        <v>0</v>
      </c>
      <c r="F182" s="15"/>
      <c r="G182" s="15">
        <v>0</v>
      </c>
    </row>
    <row r="183" spans="1:7" ht="21.6" x14ac:dyDescent="0.65">
      <c r="A183" s="18"/>
      <c r="B183" s="18" t="s">
        <v>153</v>
      </c>
      <c r="C183" s="15"/>
      <c r="D183" s="15">
        <v>148.55555555555554</v>
      </c>
      <c r="E183" s="15">
        <v>0</v>
      </c>
      <c r="F183" s="15"/>
      <c r="G183" s="15">
        <v>0</v>
      </c>
    </row>
    <row r="184" spans="1:7" ht="21.6" x14ac:dyDescent="0.65">
      <c r="A184" s="18"/>
      <c r="B184" s="18" t="s">
        <v>152</v>
      </c>
      <c r="C184" s="15"/>
      <c r="D184" s="15">
        <v>311.4444444444444</v>
      </c>
      <c r="E184" s="15">
        <v>0</v>
      </c>
      <c r="F184" s="15"/>
      <c r="G184" s="15">
        <v>0</v>
      </c>
    </row>
    <row r="185" spans="1:7" ht="21.6" x14ac:dyDescent="0.65">
      <c r="A185" s="16"/>
      <c r="B185" s="16" t="s">
        <v>207</v>
      </c>
      <c r="C185" s="15"/>
      <c r="D185" s="15">
        <v>0</v>
      </c>
      <c r="E185" s="15">
        <v>60.722222222222221</v>
      </c>
      <c r="F185" s="15"/>
      <c r="G185" s="15">
        <v>18.583333333333336</v>
      </c>
    </row>
    <row r="186" spans="1:7" ht="21.6" x14ac:dyDescent="0.65">
      <c r="A186" s="18"/>
      <c r="B186" s="18" t="s">
        <v>209</v>
      </c>
      <c r="C186" s="15"/>
      <c r="D186" s="15">
        <v>0</v>
      </c>
      <c r="E186" s="15">
        <v>1.1666666666666667</v>
      </c>
      <c r="F186" s="15"/>
      <c r="G186" s="15">
        <v>0</v>
      </c>
    </row>
    <row r="187" spans="1:7" ht="21.6" x14ac:dyDescent="0.65">
      <c r="A187" s="18"/>
      <c r="B187" s="18" t="s">
        <v>208</v>
      </c>
      <c r="C187" s="15"/>
      <c r="D187" s="15">
        <v>0</v>
      </c>
      <c r="E187" s="15">
        <v>12.638888888888889</v>
      </c>
      <c r="F187" s="15"/>
      <c r="G187" s="15">
        <v>0</v>
      </c>
    </row>
    <row r="188" spans="1:7" s="35" customFormat="1" ht="21.6" x14ac:dyDescent="0.65">
      <c r="A188" s="14"/>
      <c r="B188" s="14" t="s">
        <v>154</v>
      </c>
      <c r="C188" s="15"/>
      <c r="D188" s="23">
        <v>235.86111111111109</v>
      </c>
      <c r="E188" s="23">
        <v>7.1666666666666661</v>
      </c>
      <c r="F188" s="15"/>
      <c r="G188" s="23">
        <v>0.79166666666666674</v>
      </c>
    </row>
    <row r="189" spans="1:7" ht="21.6" x14ac:dyDescent="0.65">
      <c r="A189" s="18"/>
      <c r="B189" s="18" t="s">
        <v>210</v>
      </c>
      <c r="C189" s="15"/>
      <c r="D189" s="15">
        <v>235.86111111111109</v>
      </c>
      <c r="E189" s="15">
        <v>7.1666666666666661</v>
      </c>
      <c r="F189" s="15"/>
      <c r="G189" s="15">
        <v>0.79166666666666674</v>
      </c>
    </row>
    <row r="190" spans="1:7" s="35" customFormat="1" ht="21.6" x14ac:dyDescent="0.65">
      <c r="A190" s="19"/>
      <c r="B190" s="19" t="s">
        <v>155</v>
      </c>
      <c r="C190" s="15"/>
      <c r="D190" s="23">
        <v>160</v>
      </c>
      <c r="E190" s="23">
        <v>7.458333333333333</v>
      </c>
      <c r="F190" s="15"/>
      <c r="G190" s="23">
        <v>9.4166666666666661</v>
      </c>
    </row>
    <row r="191" spans="1:7" ht="21.6" x14ac:dyDescent="0.65">
      <c r="A191" s="16"/>
      <c r="B191" s="16" t="s">
        <v>156</v>
      </c>
      <c r="C191" s="15"/>
      <c r="D191" s="15">
        <v>160</v>
      </c>
      <c r="E191" s="15">
        <v>0</v>
      </c>
      <c r="F191" s="15"/>
      <c r="G191" s="15">
        <v>0</v>
      </c>
    </row>
    <row r="192" spans="1:7" ht="21.6" x14ac:dyDescent="0.65">
      <c r="A192" s="16"/>
      <c r="B192" s="16" t="s">
        <v>157</v>
      </c>
      <c r="C192" s="15"/>
      <c r="D192" s="15">
        <v>0</v>
      </c>
      <c r="E192" s="15">
        <v>1.125</v>
      </c>
      <c r="F192" s="15"/>
      <c r="G192" s="15">
        <v>8.4166666666666661</v>
      </c>
    </row>
    <row r="193" spans="1:7" ht="21.6" x14ac:dyDescent="0.65">
      <c r="A193" s="16"/>
      <c r="B193" s="16" t="s">
        <v>251</v>
      </c>
      <c r="C193" s="15"/>
      <c r="D193" s="15">
        <v>0</v>
      </c>
      <c r="E193" s="15">
        <v>6.333333333333333</v>
      </c>
      <c r="F193" s="15"/>
      <c r="G193" s="15">
        <v>1</v>
      </c>
    </row>
    <row r="194" spans="1:7" s="35" customFormat="1" ht="21.6" x14ac:dyDescent="0.65">
      <c r="A194" s="14" t="s">
        <v>158</v>
      </c>
      <c r="B194" s="14"/>
      <c r="C194" s="15"/>
      <c r="D194" s="23">
        <v>743.76282051282055</v>
      </c>
      <c r="E194" s="23">
        <v>207.96759259259258</v>
      </c>
      <c r="F194" s="15"/>
      <c r="G194" s="23">
        <v>90.916666666666657</v>
      </c>
    </row>
    <row r="195" spans="1:7" s="35" customFormat="1" ht="21.6" x14ac:dyDescent="0.65">
      <c r="A195" s="19"/>
      <c r="B195" s="19" t="s">
        <v>159</v>
      </c>
      <c r="C195" s="15"/>
      <c r="D195" s="23">
        <v>474.54487179487177</v>
      </c>
      <c r="E195" s="23">
        <v>154.82407407407408</v>
      </c>
      <c r="F195" s="15"/>
      <c r="G195" s="23">
        <v>37.083333333333329</v>
      </c>
    </row>
    <row r="196" spans="1:7" ht="21.6" x14ac:dyDescent="0.65">
      <c r="A196" s="16"/>
      <c r="B196" s="16" t="s">
        <v>229</v>
      </c>
      <c r="C196" s="15"/>
      <c r="D196" s="15">
        <v>88.294871794871796</v>
      </c>
      <c r="E196" s="15">
        <v>9.3472222222222232</v>
      </c>
      <c r="F196" s="15"/>
      <c r="G196" s="15">
        <v>4.75</v>
      </c>
    </row>
    <row r="197" spans="1:7" ht="21.6" x14ac:dyDescent="0.65">
      <c r="A197" s="16"/>
      <c r="B197" s="16" t="s">
        <v>277</v>
      </c>
      <c r="C197" s="15"/>
      <c r="D197" s="15"/>
      <c r="E197" s="15">
        <v>6.6296296296296298</v>
      </c>
      <c r="F197" s="15"/>
      <c r="G197" s="15">
        <v>0</v>
      </c>
    </row>
    <row r="198" spans="1:7" ht="21.6" x14ac:dyDescent="0.65">
      <c r="A198" s="18"/>
      <c r="B198" s="18" t="s">
        <v>39</v>
      </c>
      <c r="C198" s="15"/>
      <c r="D198" s="15">
        <v>44.416666666666664</v>
      </c>
      <c r="E198" s="15">
        <v>0</v>
      </c>
      <c r="F198" s="15"/>
      <c r="G198" s="15">
        <v>0</v>
      </c>
    </row>
    <row r="199" spans="1:7" ht="21.6" x14ac:dyDescent="0.65">
      <c r="A199" s="18"/>
      <c r="B199" s="18" t="s">
        <v>32</v>
      </c>
      <c r="C199" s="15"/>
      <c r="D199" s="15">
        <v>41.083333333333336</v>
      </c>
      <c r="E199" s="15">
        <v>0.25</v>
      </c>
      <c r="F199" s="15"/>
      <c r="G199" s="15">
        <v>0</v>
      </c>
    </row>
    <row r="200" spans="1:7" ht="21.6" x14ac:dyDescent="0.65">
      <c r="A200" s="18"/>
      <c r="B200" s="18" t="s">
        <v>35</v>
      </c>
      <c r="C200" s="15"/>
      <c r="D200" s="15">
        <v>42.666666666666664</v>
      </c>
      <c r="E200" s="15">
        <v>0.5</v>
      </c>
      <c r="F200" s="15"/>
      <c r="G200" s="15">
        <v>0</v>
      </c>
    </row>
    <row r="201" spans="1:7" ht="21.6" x14ac:dyDescent="0.65">
      <c r="A201" s="18"/>
      <c r="B201" s="18" t="s">
        <v>29</v>
      </c>
      <c r="C201" s="15"/>
      <c r="D201" s="15">
        <v>49.333333333333329</v>
      </c>
      <c r="E201" s="15">
        <v>0</v>
      </c>
      <c r="F201" s="15"/>
      <c r="G201" s="15">
        <v>0</v>
      </c>
    </row>
    <row r="202" spans="1:7" ht="21.6" x14ac:dyDescent="0.65">
      <c r="A202" s="18"/>
      <c r="B202" s="18" t="s">
        <v>245</v>
      </c>
      <c r="C202" s="15"/>
      <c r="D202" s="15">
        <v>0</v>
      </c>
      <c r="E202" s="15">
        <v>28.981481481481481</v>
      </c>
      <c r="F202" s="15"/>
      <c r="G202" s="15">
        <v>0</v>
      </c>
    </row>
    <row r="203" spans="1:7" ht="21.6" x14ac:dyDescent="0.65">
      <c r="A203" s="18"/>
      <c r="B203" s="18" t="s">
        <v>135</v>
      </c>
      <c r="C203" s="15"/>
      <c r="D203" s="15">
        <v>151.58333333333334</v>
      </c>
      <c r="E203" s="15">
        <v>12.777777777777777</v>
      </c>
      <c r="F203" s="15"/>
      <c r="G203" s="15">
        <v>0</v>
      </c>
    </row>
    <row r="204" spans="1:7" ht="21.6" x14ac:dyDescent="0.65">
      <c r="A204" s="18"/>
      <c r="B204" s="18" t="s">
        <v>137</v>
      </c>
      <c r="C204" s="15"/>
      <c r="D204" s="15">
        <v>57.166666666666664</v>
      </c>
      <c r="E204" s="15">
        <v>9.6666666666666679</v>
      </c>
      <c r="F204" s="15"/>
      <c r="G204" s="15">
        <v>0</v>
      </c>
    </row>
    <row r="205" spans="1:7" ht="21.6" x14ac:dyDescent="0.65">
      <c r="A205" s="18"/>
      <c r="B205" s="18" t="s">
        <v>230</v>
      </c>
      <c r="C205" s="15"/>
      <c r="D205" s="15">
        <v>0</v>
      </c>
      <c r="E205" s="15">
        <v>32.416666666666664</v>
      </c>
      <c r="F205" s="15"/>
      <c r="G205" s="15">
        <v>5.6666666666666661</v>
      </c>
    </row>
    <row r="206" spans="1:7" ht="21.6" x14ac:dyDescent="0.65">
      <c r="A206" s="18"/>
      <c r="B206" s="18" t="s">
        <v>161</v>
      </c>
      <c r="C206" s="15"/>
      <c r="D206" s="15">
        <v>0</v>
      </c>
      <c r="E206" s="15">
        <v>22.5</v>
      </c>
      <c r="F206" s="15"/>
      <c r="G206" s="15">
        <v>8.2916666666666661</v>
      </c>
    </row>
    <row r="207" spans="1:7" ht="21.6" x14ac:dyDescent="0.65">
      <c r="A207" s="18"/>
      <c r="B207" s="18" t="s">
        <v>160</v>
      </c>
      <c r="C207" s="15"/>
      <c r="D207" s="15">
        <v>0</v>
      </c>
      <c r="E207" s="15">
        <v>31.75462962962963</v>
      </c>
      <c r="F207" s="15"/>
      <c r="G207" s="15">
        <v>18.375</v>
      </c>
    </row>
    <row r="208" spans="1:7" s="35" customFormat="1" ht="21.6" x14ac:dyDescent="0.65">
      <c r="A208" s="14"/>
      <c r="B208" s="14" t="s">
        <v>162</v>
      </c>
      <c r="C208" s="15"/>
      <c r="D208" s="23">
        <v>144.21794871794873</v>
      </c>
      <c r="E208" s="23">
        <v>12.328703703703704</v>
      </c>
      <c r="F208" s="15"/>
      <c r="G208" s="23">
        <v>11</v>
      </c>
    </row>
    <row r="209" spans="1:7" ht="21.6" x14ac:dyDescent="0.65">
      <c r="A209" s="18"/>
      <c r="B209" s="18" t="s">
        <v>212</v>
      </c>
      <c r="C209" s="15"/>
      <c r="D209" s="15">
        <v>36.666666666666664</v>
      </c>
      <c r="E209" s="15">
        <v>0</v>
      </c>
      <c r="F209" s="15"/>
      <c r="G209" s="15">
        <v>0</v>
      </c>
    </row>
    <row r="210" spans="1:7" ht="21.6" x14ac:dyDescent="0.65">
      <c r="A210" s="18"/>
      <c r="B210" s="18" t="s">
        <v>163</v>
      </c>
      <c r="C210" s="15"/>
      <c r="D210" s="15">
        <v>0</v>
      </c>
      <c r="E210" s="15">
        <v>0</v>
      </c>
      <c r="F210" s="15"/>
      <c r="G210" s="15">
        <v>0</v>
      </c>
    </row>
    <row r="211" spans="1:7" ht="21.6" x14ac:dyDescent="0.65">
      <c r="A211" s="18"/>
      <c r="B211" s="18" t="s">
        <v>164</v>
      </c>
      <c r="C211" s="15"/>
      <c r="D211" s="15">
        <v>107.55128205128206</v>
      </c>
      <c r="E211" s="15">
        <v>12.328703703703704</v>
      </c>
      <c r="F211" s="15"/>
      <c r="G211" s="15">
        <v>11</v>
      </c>
    </row>
    <row r="212" spans="1:7" s="35" customFormat="1" ht="21.6" x14ac:dyDescent="0.65">
      <c r="A212" s="14"/>
      <c r="B212" s="14" t="s">
        <v>213</v>
      </c>
      <c r="C212" s="15"/>
      <c r="D212" s="23">
        <v>76.5</v>
      </c>
      <c r="E212" s="23">
        <v>3.25</v>
      </c>
      <c r="F212" s="15"/>
      <c r="G212" s="23">
        <v>8.2083333333333339</v>
      </c>
    </row>
    <row r="213" spans="1:7" ht="21.6" x14ac:dyDescent="0.65">
      <c r="A213" s="18"/>
      <c r="B213" s="18" t="s">
        <v>166</v>
      </c>
      <c r="C213" s="15"/>
      <c r="D213" s="15">
        <v>76.5</v>
      </c>
      <c r="E213" s="15">
        <v>0</v>
      </c>
      <c r="F213" s="15"/>
      <c r="G213" s="15">
        <v>0</v>
      </c>
    </row>
    <row r="214" spans="1:7" ht="21.6" x14ac:dyDescent="0.65">
      <c r="A214" s="18"/>
      <c r="B214" s="18" t="s">
        <v>214</v>
      </c>
      <c r="C214" s="15"/>
      <c r="D214" s="15">
        <v>0</v>
      </c>
      <c r="E214" s="15">
        <v>3.25</v>
      </c>
      <c r="F214" s="15"/>
      <c r="G214" s="15">
        <v>8.2083333333333339</v>
      </c>
    </row>
    <row r="215" spans="1:7" s="35" customFormat="1" ht="21.6" x14ac:dyDescent="0.65">
      <c r="A215" s="14"/>
      <c r="B215" s="14" t="s">
        <v>165</v>
      </c>
      <c r="C215" s="15"/>
      <c r="D215" s="23">
        <v>48.5</v>
      </c>
      <c r="E215" s="23">
        <v>37.564814814814817</v>
      </c>
      <c r="F215" s="15"/>
      <c r="G215" s="23">
        <v>34.625</v>
      </c>
    </row>
    <row r="216" spans="1:7" ht="21.6" x14ac:dyDescent="0.65">
      <c r="A216" s="18"/>
      <c r="B216" s="18" t="s">
        <v>168</v>
      </c>
      <c r="C216" s="15"/>
      <c r="D216" s="15">
        <v>0</v>
      </c>
      <c r="E216" s="15">
        <v>2.300925925925926</v>
      </c>
      <c r="F216" s="15"/>
      <c r="G216" s="15">
        <v>6.9583333333333339</v>
      </c>
    </row>
    <row r="217" spans="1:7" ht="21.6" x14ac:dyDescent="0.65">
      <c r="A217" s="18"/>
      <c r="B217" s="18" t="s">
        <v>167</v>
      </c>
      <c r="C217" s="15"/>
      <c r="D217" s="15">
        <v>48.5</v>
      </c>
      <c r="E217" s="15">
        <v>35.263888888888893</v>
      </c>
      <c r="F217" s="15"/>
      <c r="G217" s="15">
        <v>27.666666666666664</v>
      </c>
    </row>
    <row r="218" spans="1:7" s="35" customFormat="1" ht="21.6" x14ac:dyDescent="0.65">
      <c r="A218" s="14" t="s">
        <v>169</v>
      </c>
      <c r="B218" s="14"/>
      <c r="C218" s="15"/>
      <c r="D218" s="23">
        <v>1020.5833333333334</v>
      </c>
      <c r="E218" s="23">
        <v>24.833333333333336</v>
      </c>
      <c r="F218" s="15"/>
      <c r="G218" s="23">
        <v>16.083333333333336</v>
      </c>
    </row>
    <row r="219" spans="1:7" s="35" customFormat="1" ht="21.6" x14ac:dyDescent="0.65">
      <c r="A219" s="20"/>
      <c r="B219" s="20" t="s">
        <v>170</v>
      </c>
      <c r="C219" s="15"/>
      <c r="D219" s="23">
        <v>130.94444444444443</v>
      </c>
      <c r="E219" s="23">
        <v>0</v>
      </c>
      <c r="F219" s="15"/>
      <c r="G219" s="23">
        <v>0</v>
      </c>
    </row>
    <row r="220" spans="1:7" ht="21.6" x14ac:dyDescent="0.65">
      <c r="A220" s="18"/>
      <c r="B220" s="18" t="s">
        <v>215</v>
      </c>
      <c r="C220" s="15"/>
      <c r="D220" s="15">
        <v>130.94444444444443</v>
      </c>
      <c r="E220" s="15">
        <v>0</v>
      </c>
      <c r="F220" s="15"/>
      <c r="G220" s="15">
        <v>0</v>
      </c>
    </row>
    <row r="221" spans="1:7" s="35" customFormat="1" ht="21.6" x14ac:dyDescent="0.65">
      <c r="A221" s="14"/>
      <c r="B221" s="14" t="s">
        <v>171</v>
      </c>
      <c r="C221" s="15"/>
      <c r="D221" s="23">
        <v>312.22222222222223</v>
      </c>
      <c r="E221" s="23">
        <v>5.125</v>
      </c>
      <c r="F221" s="15"/>
      <c r="G221" s="23">
        <v>5.25</v>
      </c>
    </row>
    <row r="222" spans="1:7" ht="21.6" x14ac:dyDescent="0.65">
      <c r="A222" s="18"/>
      <c r="B222" s="18" t="s">
        <v>172</v>
      </c>
      <c r="C222" s="15"/>
      <c r="D222" s="15">
        <v>312.22222222222223</v>
      </c>
      <c r="E222" s="15">
        <v>0</v>
      </c>
      <c r="F222" s="15"/>
      <c r="G222" s="15">
        <v>0</v>
      </c>
    </row>
    <row r="223" spans="1:7" ht="21.6" x14ac:dyDescent="0.65">
      <c r="A223" s="18"/>
      <c r="B223" s="18" t="s">
        <v>173</v>
      </c>
      <c r="C223" s="15"/>
      <c r="D223" s="15">
        <v>0</v>
      </c>
      <c r="E223" s="15">
        <v>5.125</v>
      </c>
      <c r="F223" s="15"/>
      <c r="G223" s="15">
        <v>5.25</v>
      </c>
    </row>
    <row r="224" spans="1:7" s="35" customFormat="1" ht="21.6" x14ac:dyDescent="0.65">
      <c r="A224" s="14"/>
      <c r="B224" s="14" t="s">
        <v>174</v>
      </c>
      <c r="C224" s="15"/>
      <c r="D224" s="23">
        <v>169.08333333333331</v>
      </c>
      <c r="E224" s="23">
        <v>10.166666666666668</v>
      </c>
      <c r="F224" s="15"/>
      <c r="G224" s="23">
        <v>4.2083333333333339</v>
      </c>
    </row>
    <row r="225" spans="1:7" ht="21.6" x14ac:dyDescent="0.65">
      <c r="A225" s="18"/>
      <c r="B225" s="18" t="s">
        <v>175</v>
      </c>
      <c r="C225" s="15"/>
      <c r="D225" s="15">
        <v>169.08333333333331</v>
      </c>
      <c r="E225" s="15">
        <v>10.166666666666668</v>
      </c>
      <c r="F225" s="15"/>
      <c r="G225" s="15">
        <v>4.2083333333333339</v>
      </c>
    </row>
    <row r="226" spans="1:7" s="35" customFormat="1" ht="21.6" x14ac:dyDescent="0.65">
      <c r="A226" s="14"/>
      <c r="B226" s="14" t="s">
        <v>176</v>
      </c>
      <c r="C226" s="15"/>
      <c r="D226" s="23">
        <v>408.33333333333337</v>
      </c>
      <c r="E226" s="23">
        <v>9.5416666666666679</v>
      </c>
      <c r="F226" s="15"/>
      <c r="G226" s="23">
        <v>6.625</v>
      </c>
    </row>
    <row r="227" spans="1:7" ht="21.6" x14ac:dyDescent="0.65">
      <c r="A227" s="18"/>
      <c r="B227" s="18" t="s">
        <v>177</v>
      </c>
      <c r="C227" s="15"/>
      <c r="D227" s="15">
        <v>408.33333333333337</v>
      </c>
      <c r="E227" s="15">
        <v>9.5416666666666679</v>
      </c>
      <c r="F227" s="15"/>
      <c r="G227" s="15">
        <v>6.625</v>
      </c>
    </row>
    <row r="228" spans="1:7" s="35" customFormat="1" ht="21.6" x14ac:dyDescent="0.65">
      <c r="A228" s="14" t="s">
        <v>178</v>
      </c>
      <c r="B228" s="14"/>
      <c r="C228" s="15"/>
      <c r="D228" s="23">
        <v>396.83333333333337</v>
      </c>
      <c r="E228" s="23">
        <v>0</v>
      </c>
      <c r="F228" s="15"/>
      <c r="G228" s="23">
        <v>0</v>
      </c>
    </row>
    <row r="229" spans="1:7" ht="21.6" x14ac:dyDescent="0.65">
      <c r="A229" s="18"/>
      <c r="B229" s="18" t="s">
        <v>234</v>
      </c>
      <c r="C229" s="15"/>
      <c r="D229" s="15">
        <v>150.5277777777778</v>
      </c>
      <c r="E229" s="15">
        <v>0</v>
      </c>
      <c r="F229" s="15"/>
      <c r="G229" s="15">
        <v>0</v>
      </c>
    </row>
    <row r="230" spans="1:7" ht="21.6" x14ac:dyDescent="0.65">
      <c r="A230" s="16"/>
      <c r="B230" s="16" t="s">
        <v>216</v>
      </c>
      <c r="C230" s="15"/>
      <c r="D230" s="15">
        <v>49.305555555555557</v>
      </c>
      <c r="E230" s="15">
        <v>0</v>
      </c>
      <c r="F230" s="15"/>
      <c r="G230" s="15">
        <v>0</v>
      </c>
    </row>
    <row r="231" spans="1:7" ht="21.6" x14ac:dyDescent="0.65">
      <c r="A231" s="18"/>
      <c r="B231" s="18" t="s">
        <v>217</v>
      </c>
      <c r="C231" s="15"/>
      <c r="D231" s="15">
        <v>72.250000000000014</v>
      </c>
      <c r="E231" s="15">
        <v>0</v>
      </c>
      <c r="F231" s="15"/>
      <c r="G231" s="15">
        <v>0</v>
      </c>
    </row>
    <row r="232" spans="1:7" ht="21.6" x14ac:dyDescent="0.65">
      <c r="A232" s="18"/>
      <c r="B232" s="18" t="s">
        <v>218</v>
      </c>
      <c r="C232" s="15"/>
      <c r="D232" s="15">
        <v>69.75</v>
      </c>
      <c r="E232" s="15">
        <v>0</v>
      </c>
      <c r="F232" s="15"/>
      <c r="G232" s="15">
        <v>0</v>
      </c>
    </row>
    <row r="233" spans="1:7" ht="21.6" x14ac:dyDescent="0.65">
      <c r="A233" s="18"/>
      <c r="B233" s="18" t="s">
        <v>219</v>
      </c>
      <c r="C233" s="15"/>
      <c r="D233" s="15">
        <v>55</v>
      </c>
      <c r="E233" s="15">
        <v>0</v>
      </c>
      <c r="F233" s="15"/>
      <c r="G233" s="15">
        <v>0</v>
      </c>
    </row>
    <row r="234" spans="1:7" s="35" customFormat="1" ht="21.6" x14ac:dyDescent="0.65">
      <c r="A234" s="14" t="s">
        <v>220</v>
      </c>
      <c r="B234" s="14"/>
      <c r="C234" s="15"/>
      <c r="D234" s="23">
        <v>0</v>
      </c>
      <c r="E234" s="23">
        <v>0</v>
      </c>
      <c r="F234" s="15"/>
      <c r="G234" s="23">
        <v>4.125</v>
      </c>
    </row>
    <row r="235" spans="1:7" ht="21.6" x14ac:dyDescent="0.65">
      <c r="A235" s="18"/>
      <c r="B235" s="18" t="s">
        <v>221</v>
      </c>
      <c r="C235" s="15"/>
      <c r="D235" s="15">
        <v>0</v>
      </c>
      <c r="E235" s="15">
        <v>0</v>
      </c>
      <c r="F235" s="15"/>
      <c r="G235" s="15">
        <v>0</v>
      </c>
    </row>
    <row r="236" spans="1:7" ht="21.6" x14ac:dyDescent="0.65">
      <c r="A236" s="18"/>
      <c r="B236" s="18" t="s">
        <v>222</v>
      </c>
      <c r="C236" s="15"/>
      <c r="D236" s="15">
        <v>0</v>
      </c>
      <c r="E236" s="15">
        <v>0</v>
      </c>
      <c r="F236" s="15"/>
      <c r="G236" s="15">
        <v>4.125</v>
      </c>
    </row>
    <row r="237" spans="1:7" ht="21.6" x14ac:dyDescent="0.65">
      <c r="A237" s="21" t="s">
        <v>223</v>
      </c>
      <c r="B237" s="21"/>
      <c r="C237" s="118"/>
      <c r="D237" s="15">
        <v>4018.3397435897436</v>
      </c>
      <c r="E237" s="15">
        <v>0</v>
      </c>
      <c r="F237" s="15"/>
      <c r="G237" s="15">
        <v>0</v>
      </c>
    </row>
    <row r="238" spans="1:7" ht="21.6" x14ac:dyDescent="0.65">
      <c r="A238" s="168" t="s">
        <v>280</v>
      </c>
      <c r="B238" s="169" t="s">
        <v>281</v>
      </c>
      <c r="C238" s="175"/>
      <c r="D238" s="118">
        <v>0</v>
      </c>
      <c r="E238" s="118">
        <v>0.88888888888888884</v>
      </c>
      <c r="F238" s="118"/>
      <c r="G238" s="118">
        <v>0</v>
      </c>
    </row>
    <row r="239" spans="1:7" ht="14.25" customHeight="1" x14ac:dyDescent="0.25">
      <c r="A239" s="304" t="s">
        <v>179</v>
      </c>
      <c r="B239" s="304"/>
      <c r="C239" s="414"/>
      <c r="D239" s="414">
        <f>+D238+D237+D144+D77+D10</f>
        <v>18986.995838956365</v>
      </c>
      <c r="E239" s="414">
        <f t="shared" ref="E239:G239" si="0">+E238+E237+E144+E77+E10</f>
        <v>779.05092592592587</v>
      </c>
      <c r="F239" s="414">
        <f t="shared" si="0"/>
        <v>0</v>
      </c>
      <c r="G239" s="414">
        <f t="shared" si="0"/>
        <v>390.45833333333326</v>
      </c>
    </row>
    <row r="240" spans="1:7" ht="14.25" customHeight="1" x14ac:dyDescent="0.25">
      <c r="A240" s="304"/>
      <c r="B240" s="304"/>
      <c r="C240" s="415"/>
      <c r="D240" s="415"/>
      <c r="E240" s="415"/>
      <c r="F240" s="415"/>
      <c r="G240" s="415"/>
    </row>
  </sheetData>
  <mergeCells count="16">
    <mergeCell ref="G5:G9"/>
    <mergeCell ref="A10:B10"/>
    <mergeCell ref="A77:B77"/>
    <mergeCell ref="A144:B144"/>
    <mergeCell ref="A239:B240"/>
    <mergeCell ref="C239:C240"/>
    <mergeCell ref="D239:D240"/>
    <mergeCell ref="E239:E240"/>
    <mergeCell ref="F239:F240"/>
    <mergeCell ref="G239:G240"/>
    <mergeCell ref="A5:A9"/>
    <mergeCell ref="B5:B9"/>
    <mergeCell ref="C5:C9"/>
    <mergeCell ref="D5:D9"/>
    <mergeCell ref="E5:E9"/>
    <mergeCell ref="F5:F9"/>
  </mergeCells>
  <printOptions horizontalCentered="1"/>
  <pageMargins left="0.7" right="0.7" top="0.75" bottom="0.75" header="0.3" footer="0.3"/>
  <pageSetup paperSize="8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J240"/>
  <sheetViews>
    <sheetView topLeftCell="A43" workbookViewId="0">
      <selection sqref="A1:XFD1048576"/>
    </sheetView>
  </sheetViews>
  <sheetFormatPr defaultColWidth="8.69921875" defaultRowHeight="21.6" x14ac:dyDescent="0.65"/>
  <cols>
    <col min="1" max="1" width="9" style="11" customWidth="1"/>
    <col min="2" max="2" width="45.19921875" style="11" customWidth="1"/>
    <col min="3" max="3" width="9.19921875" style="10" hidden="1" customWidth="1"/>
    <col min="4" max="4" width="8.59765625" style="10" hidden="1" customWidth="1"/>
    <col min="5" max="5" width="9.19921875" style="10" hidden="1" customWidth="1"/>
    <col min="6" max="6" width="8.8984375" style="10" hidden="1" customWidth="1"/>
    <col min="7" max="7" width="9.3984375" style="10" hidden="1" customWidth="1"/>
    <col min="8" max="8" width="9" style="10" hidden="1" customWidth="1"/>
    <col min="9" max="10" width="8.59765625" style="10" hidden="1" customWidth="1"/>
    <col min="11" max="11" width="9" style="10" hidden="1" customWidth="1"/>
    <col min="12" max="12" width="9.5" style="10" hidden="1" customWidth="1"/>
    <col min="13" max="13" width="9" style="123" hidden="1" customWidth="1"/>
    <col min="14" max="14" width="8.59765625" style="123" hidden="1" customWidth="1"/>
    <col min="15" max="15" width="8.69921875" style="123" hidden="1" customWidth="1"/>
    <col min="16" max="16" width="8.8984375" style="123" hidden="1" customWidth="1"/>
    <col min="17" max="17" width="9.69921875" style="123" hidden="1" customWidth="1"/>
    <col min="18" max="18" width="8.8984375" style="123" hidden="1" customWidth="1"/>
    <col min="19" max="19" width="8.59765625" style="123" hidden="1" customWidth="1"/>
    <col min="20" max="20" width="8.69921875" style="123" hidden="1" customWidth="1"/>
    <col min="21" max="21" width="9" style="123" hidden="1" customWidth="1"/>
    <col min="22" max="22" width="9.19921875" style="123" hidden="1" customWidth="1"/>
    <col min="23" max="26" width="8.8984375" style="10" hidden="1" customWidth="1"/>
    <col min="27" max="27" width="8.3984375" style="10" hidden="1" customWidth="1"/>
    <col min="28" max="31" width="9.19921875" style="10" hidden="1" customWidth="1"/>
    <col min="32" max="34" width="8.8984375" style="10" hidden="1" customWidth="1"/>
    <col min="35" max="35" width="20.69921875" style="10" customWidth="1"/>
    <col min="36" max="36" width="10.8984375" style="10" hidden="1" customWidth="1"/>
    <col min="37" max="37" width="11.19921875" style="10" hidden="1" customWidth="1"/>
    <col min="38" max="38" width="10.09765625" style="10" hidden="1" customWidth="1"/>
    <col min="39" max="39" width="9" style="10" hidden="1" customWidth="1"/>
    <col min="40" max="40" width="8.8984375" style="10" hidden="1" customWidth="1"/>
    <col min="41" max="45" width="9.19921875" style="10" hidden="1" customWidth="1"/>
    <col min="46" max="67" width="8.8984375" style="10" hidden="1" customWidth="1"/>
    <col min="68" max="68" width="20.69921875" style="10" customWidth="1"/>
    <col min="69" max="83" width="8.09765625" style="10" hidden="1" customWidth="1"/>
    <col min="84" max="84" width="20.69921875" style="10" customWidth="1"/>
    <col min="85" max="85" width="9.5" style="10" hidden="1" customWidth="1"/>
    <col min="86" max="86" width="9" style="10" hidden="1" customWidth="1"/>
    <col min="87" max="87" width="9.59765625" style="10" hidden="1" customWidth="1"/>
    <col min="88" max="88" width="9.3984375" style="11" customWidth="1"/>
    <col min="89" max="16384" width="8.69921875" style="11"/>
  </cols>
  <sheetData>
    <row r="2" spans="1:88" ht="22.5" customHeight="1" x14ac:dyDescent="0.35">
      <c r="A2" s="98" t="s">
        <v>258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</row>
    <row r="3" spans="1:88" ht="22.5" customHeight="1" x14ac:dyDescent="0.3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</row>
    <row r="4" spans="1:88" ht="22.5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97" t="s">
        <v>238</v>
      </c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1"/>
      <c r="CH4" s="126"/>
      <c r="CI4" s="126"/>
    </row>
    <row r="5" spans="1:88" s="12" customFormat="1" ht="22.5" hidden="1" customHeight="1" x14ac:dyDescent="0.25">
      <c r="A5" s="407" t="s">
        <v>0</v>
      </c>
      <c r="B5" s="407" t="s">
        <v>1</v>
      </c>
      <c r="C5" s="402" t="s">
        <v>2</v>
      </c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03"/>
      <c r="AJ5" s="402" t="s">
        <v>3</v>
      </c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  <c r="BA5" s="416"/>
      <c r="BB5" s="416"/>
      <c r="BC5" s="416"/>
      <c r="BD5" s="416"/>
      <c r="BE5" s="416"/>
      <c r="BF5" s="416"/>
      <c r="BG5" s="416"/>
      <c r="BH5" s="416"/>
      <c r="BI5" s="416"/>
      <c r="BJ5" s="416"/>
      <c r="BK5" s="416"/>
      <c r="BL5" s="416"/>
      <c r="BM5" s="416"/>
      <c r="BN5" s="416"/>
      <c r="BO5" s="416"/>
      <c r="BP5" s="403"/>
      <c r="BQ5" s="402" t="s">
        <v>4</v>
      </c>
      <c r="BR5" s="416"/>
      <c r="BS5" s="416"/>
      <c r="BT5" s="416"/>
      <c r="BU5" s="416"/>
      <c r="BV5" s="416"/>
      <c r="BW5" s="416"/>
      <c r="BX5" s="416"/>
      <c r="BY5" s="416"/>
      <c r="BZ5" s="416"/>
      <c r="CA5" s="416"/>
      <c r="CB5" s="416"/>
      <c r="CC5" s="416"/>
      <c r="CD5" s="416"/>
      <c r="CE5" s="416"/>
      <c r="CF5" s="403"/>
      <c r="CG5" s="417" t="s">
        <v>185</v>
      </c>
      <c r="CH5" s="418"/>
      <c r="CI5" s="419"/>
    </row>
    <row r="6" spans="1:88" s="12" customFormat="1" ht="22.5" customHeight="1" x14ac:dyDescent="0.25">
      <c r="A6" s="408"/>
      <c r="B6" s="408"/>
      <c r="C6" s="426" t="s">
        <v>248</v>
      </c>
      <c r="D6" s="427"/>
      <c r="E6" s="427"/>
      <c r="F6" s="427"/>
      <c r="G6" s="427"/>
      <c r="H6" s="427"/>
      <c r="I6" s="427"/>
      <c r="J6" s="427"/>
      <c r="K6" s="427"/>
      <c r="L6" s="428"/>
      <c r="M6" s="426" t="s">
        <v>249</v>
      </c>
      <c r="N6" s="427"/>
      <c r="O6" s="427"/>
      <c r="P6" s="427"/>
      <c r="Q6" s="427"/>
      <c r="R6" s="427"/>
      <c r="S6" s="427"/>
      <c r="T6" s="427"/>
      <c r="U6" s="427"/>
      <c r="V6" s="428"/>
      <c r="W6" s="426" t="s">
        <v>250</v>
      </c>
      <c r="X6" s="427"/>
      <c r="Y6" s="427"/>
      <c r="Z6" s="427"/>
      <c r="AA6" s="427"/>
      <c r="AB6" s="427"/>
      <c r="AC6" s="427"/>
      <c r="AD6" s="427"/>
      <c r="AE6" s="427"/>
      <c r="AF6" s="428"/>
      <c r="AG6" s="417" t="s">
        <v>5</v>
      </c>
      <c r="AH6" s="419"/>
      <c r="AI6" s="429" t="s">
        <v>187</v>
      </c>
      <c r="AJ6" s="426" t="s">
        <v>248</v>
      </c>
      <c r="AK6" s="427"/>
      <c r="AL6" s="427"/>
      <c r="AM6" s="427"/>
      <c r="AN6" s="427"/>
      <c r="AO6" s="427"/>
      <c r="AP6" s="427"/>
      <c r="AQ6" s="427"/>
      <c r="AR6" s="427"/>
      <c r="AS6" s="428"/>
      <c r="AT6" s="426" t="s">
        <v>249</v>
      </c>
      <c r="AU6" s="427"/>
      <c r="AV6" s="427"/>
      <c r="AW6" s="427"/>
      <c r="AX6" s="427"/>
      <c r="AY6" s="427"/>
      <c r="AZ6" s="427"/>
      <c r="BA6" s="427"/>
      <c r="BB6" s="427"/>
      <c r="BC6" s="428"/>
      <c r="BD6" s="426" t="s">
        <v>250</v>
      </c>
      <c r="BE6" s="427"/>
      <c r="BF6" s="427"/>
      <c r="BG6" s="427"/>
      <c r="BH6" s="427"/>
      <c r="BI6" s="427"/>
      <c r="BJ6" s="427"/>
      <c r="BK6" s="427"/>
      <c r="BL6" s="427"/>
      <c r="BM6" s="428"/>
      <c r="BN6" s="440" t="s">
        <v>186</v>
      </c>
      <c r="BO6" s="441"/>
      <c r="BP6" s="432" t="s">
        <v>188</v>
      </c>
      <c r="BQ6" s="426" t="s">
        <v>248</v>
      </c>
      <c r="BR6" s="427"/>
      <c r="BS6" s="427"/>
      <c r="BT6" s="427"/>
      <c r="BU6" s="428"/>
      <c r="BV6" s="426" t="s">
        <v>249</v>
      </c>
      <c r="BW6" s="427"/>
      <c r="BX6" s="427"/>
      <c r="BY6" s="427"/>
      <c r="BZ6" s="428"/>
      <c r="CA6" s="426" t="s">
        <v>250</v>
      </c>
      <c r="CB6" s="427"/>
      <c r="CC6" s="427"/>
      <c r="CD6" s="427"/>
      <c r="CE6" s="428"/>
      <c r="CF6" s="432" t="s">
        <v>189</v>
      </c>
      <c r="CG6" s="420"/>
      <c r="CH6" s="421"/>
      <c r="CI6" s="422"/>
    </row>
    <row r="7" spans="1:88" s="12" customFormat="1" x14ac:dyDescent="0.25">
      <c r="A7" s="408"/>
      <c r="B7" s="408"/>
      <c r="C7" s="435" t="s">
        <v>6</v>
      </c>
      <c r="D7" s="436"/>
      <c r="E7" s="436"/>
      <c r="F7" s="437"/>
      <c r="G7" s="407" t="s">
        <v>179</v>
      </c>
      <c r="H7" s="435" t="s">
        <v>7</v>
      </c>
      <c r="I7" s="436"/>
      <c r="J7" s="436"/>
      <c r="K7" s="437"/>
      <c r="L7" s="407" t="s">
        <v>179</v>
      </c>
      <c r="M7" s="435" t="s">
        <v>6</v>
      </c>
      <c r="N7" s="436"/>
      <c r="O7" s="436"/>
      <c r="P7" s="437"/>
      <c r="Q7" s="407" t="s">
        <v>179</v>
      </c>
      <c r="R7" s="435" t="s">
        <v>7</v>
      </c>
      <c r="S7" s="436"/>
      <c r="T7" s="436"/>
      <c r="U7" s="437"/>
      <c r="V7" s="407" t="s">
        <v>179</v>
      </c>
      <c r="W7" s="435" t="s">
        <v>6</v>
      </c>
      <c r="X7" s="436"/>
      <c r="Y7" s="436"/>
      <c r="Z7" s="437"/>
      <c r="AA7" s="407" t="s">
        <v>179</v>
      </c>
      <c r="AB7" s="435" t="s">
        <v>7</v>
      </c>
      <c r="AC7" s="436"/>
      <c r="AD7" s="436"/>
      <c r="AE7" s="437"/>
      <c r="AF7" s="407" t="s">
        <v>179</v>
      </c>
      <c r="AG7" s="423"/>
      <c r="AH7" s="425"/>
      <c r="AI7" s="430"/>
      <c r="AJ7" s="435" t="s">
        <v>6</v>
      </c>
      <c r="AK7" s="436"/>
      <c r="AL7" s="436"/>
      <c r="AM7" s="437"/>
      <c r="AN7" s="444" t="s">
        <v>179</v>
      </c>
      <c r="AO7" s="435" t="s">
        <v>7</v>
      </c>
      <c r="AP7" s="436"/>
      <c r="AQ7" s="436"/>
      <c r="AR7" s="437"/>
      <c r="AS7" s="404" t="s">
        <v>179</v>
      </c>
      <c r="AT7" s="435" t="s">
        <v>6</v>
      </c>
      <c r="AU7" s="436"/>
      <c r="AV7" s="436"/>
      <c r="AW7" s="437"/>
      <c r="AX7" s="404" t="s">
        <v>179</v>
      </c>
      <c r="AY7" s="435" t="s">
        <v>7</v>
      </c>
      <c r="AZ7" s="436"/>
      <c r="BA7" s="436"/>
      <c r="BB7" s="437"/>
      <c r="BC7" s="444" t="s">
        <v>179</v>
      </c>
      <c r="BD7" s="435" t="s">
        <v>6</v>
      </c>
      <c r="BE7" s="436"/>
      <c r="BF7" s="436"/>
      <c r="BG7" s="437"/>
      <c r="BH7" s="404" t="s">
        <v>179</v>
      </c>
      <c r="BI7" s="435" t="s">
        <v>7</v>
      </c>
      <c r="BJ7" s="436"/>
      <c r="BK7" s="436"/>
      <c r="BL7" s="437"/>
      <c r="BM7" s="404" t="s">
        <v>179</v>
      </c>
      <c r="BN7" s="442"/>
      <c r="BO7" s="443"/>
      <c r="BP7" s="433"/>
      <c r="BQ7" s="435" t="s">
        <v>6</v>
      </c>
      <c r="BR7" s="436"/>
      <c r="BS7" s="436"/>
      <c r="BT7" s="437"/>
      <c r="BU7" s="404" t="s">
        <v>179</v>
      </c>
      <c r="BV7" s="435" t="s">
        <v>6</v>
      </c>
      <c r="BW7" s="436"/>
      <c r="BX7" s="436"/>
      <c r="BY7" s="437"/>
      <c r="BZ7" s="444" t="s">
        <v>179</v>
      </c>
      <c r="CA7" s="435" t="s">
        <v>6</v>
      </c>
      <c r="CB7" s="436"/>
      <c r="CC7" s="436"/>
      <c r="CD7" s="437"/>
      <c r="CE7" s="444" t="s">
        <v>179</v>
      </c>
      <c r="CF7" s="433"/>
      <c r="CG7" s="420"/>
      <c r="CH7" s="421"/>
      <c r="CI7" s="422"/>
    </row>
    <row r="8" spans="1:88" s="12" customFormat="1" ht="22.5" customHeight="1" x14ac:dyDescent="0.25">
      <c r="A8" s="408"/>
      <c r="B8" s="408"/>
      <c r="C8" s="447" t="s">
        <v>8</v>
      </c>
      <c r="D8" s="448"/>
      <c r="E8" s="449"/>
      <c r="F8" s="450" t="s">
        <v>9</v>
      </c>
      <c r="G8" s="438"/>
      <c r="H8" s="447" t="s">
        <v>8</v>
      </c>
      <c r="I8" s="448"/>
      <c r="J8" s="449"/>
      <c r="K8" s="450" t="s">
        <v>9</v>
      </c>
      <c r="L8" s="438"/>
      <c r="M8" s="447" t="s">
        <v>8</v>
      </c>
      <c r="N8" s="448"/>
      <c r="O8" s="449"/>
      <c r="P8" s="450" t="s">
        <v>9</v>
      </c>
      <c r="Q8" s="408"/>
      <c r="R8" s="447" t="s">
        <v>8</v>
      </c>
      <c r="S8" s="448"/>
      <c r="T8" s="449"/>
      <c r="U8" s="450" t="s">
        <v>9</v>
      </c>
      <c r="V8" s="438"/>
      <c r="W8" s="447" t="s">
        <v>8</v>
      </c>
      <c r="X8" s="448"/>
      <c r="Y8" s="449"/>
      <c r="Z8" s="450" t="s">
        <v>9</v>
      </c>
      <c r="AA8" s="438"/>
      <c r="AB8" s="447" t="s">
        <v>8</v>
      </c>
      <c r="AC8" s="448"/>
      <c r="AD8" s="449"/>
      <c r="AE8" s="450" t="s">
        <v>9</v>
      </c>
      <c r="AF8" s="438"/>
      <c r="AG8" s="450" t="s">
        <v>180</v>
      </c>
      <c r="AH8" s="450" t="s">
        <v>181</v>
      </c>
      <c r="AI8" s="430"/>
      <c r="AJ8" s="447" t="s">
        <v>8</v>
      </c>
      <c r="AK8" s="448"/>
      <c r="AL8" s="449"/>
      <c r="AM8" s="450" t="s">
        <v>9</v>
      </c>
      <c r="AN8" s="445"/>
      <c r="AO8" s="447" t="s">
        <v>8</v>
      </c>
      <c r="AP8" s="448"/>
      <c r="AQ8" s="449"/>
      <c r="AR8" s="450" t="s">
        <v>9</v>
      </c>
      <c r="AS8" s="404"/>
      <c r="AT8" s="447" t="s">
        <v>8</v>
      </c>
      <c r="AU8" s="448"/>
      <c r="AV8" s="449"/>
      <c r="AW8" s="450" t="s">
        <v>9</v>
      </c>
      <c r="AX8" s="404"/>
      <c r="AY8" s="447" t="s">
        <v>8</v>
      </c>
      <c r="AZ8" s="448"/>
      <c r="BA8" s="449"/>
      <c r="BB8" s="450" t="s">
        <v>9</v>
      </c>
      <c r="BC8" s="445"/>
      <c r="BD8" s="447" t="s">
        <v>8</v>
      </c>
      <c r="BE8" s="448"/>
      <c r="BF8" s="449"/>
      <c r="BG8" s="450" t="s">
        <v>9</v>
      </c>
      <c r="BH8" s="404"/>
      <c r="BI8" s="447" t="s">
        <v>8</v>
      </c>
      <c r="BJ8" s="448"/>
      <c r="BK8" s="449"/>
      <c r="BL8" s="450" t="s">
        <v>9</v>
      </c>
      <c r="BM8" s="404"/>
      <c r="BN8" s="450" t="s">
        <v>180</v>
      </c>
      <c r="BO8" s="450" t="s">
        <v>181</v>
      </c>
      <c r="BP8" s="433"/>
      <c r="BQ8" s="447" t="s">
        <v>8</v>
      </c>
      <c r="BR8" s="448"/>
      <c r="BS8" s="449"/>
      <c r="BT8" s="450" t="s">
        <v>9</v>
      </c>
      <c r="BU8" s="404"/>
      <c r="BV8" s="447" t="s">
        <v>8</v>
      </c>
      <c r="BW8" s="448"/>
      <c r="BX8" s="449"/>
      <c r="BY8" s="450" t="s">
        <v>9</v>
      </c>
      <c r="BZ8" s="445"/>
      <c r="CA8" s="447" t="s">
        <v>8</v>
      </c>
      <c r="CB8" s="448"/>
      <c r="CC8" s="449"/>
      <c r="CD8" s="450" t="s">
        <v>9</v>
      </c>
      <c r="CE8" s="445"/>
      <c r="CF8" s="433"/>
      <c r="CG8" s="423"/>
      <c r="CH8" s="424"/>
      <c r="CI8" s="425"/>
    </row>
    <row r="9" spans="1:88" s="13" customFormat="1" ht="50.4" x14ac:dyDescent="0.25">
      <c r="A9" s="409"/>
      <c r="B9" s="409"/>
      <c r="C9" s="122" t="s">
        <v>10</v>
      </c>
      <c r="D9" s="122" t="s">
        <v>11</v>
      </c>
      <c r="E9" s="122" t="s">
        <v>12</v>
      </c>
      <c r="F9" s="451"/>
      <c r="G9" s="439"/>
      <c r="H9" s="122" t="s">
        <v>10</v>
      </c>
      <c r="I9" s="122" t="s">
        <v>11</v>
      </c>
      <c r="J9" s="122" t="s">
        <v>12</v>
      </c>
      <c r="K9" s="451"/>
      <c r="L9" s="439"/>
      <c r="M9" s="122" t="s">
        <v>10</v>
      </c>
      <c r="N9" s="122" t="s">
        <v>11</v>
      </c>
      <c r="O9" s="122" t="s">
        <v>12</v>
      </c>
      <c r="P9" s="451"/>
      <c r="Q9" s="409"/>
      <c r="R9" s="122" t="s">
        <v>10</v>
      </c>
      <c r="S9" s="122" t="s">
        <v>11</v>
      </c>
      <c r="T9" s="122" t="s">
        <v>12</v>
      </c>
      <c r="U9" s="451"/>
      <c r="V9" s="439"/>
      <c r="W9" s="122" t="s">
        <v>10</v>
      </c>
      <c r="X9" s="122" t="s">
        <v>11</v>
      </c>
      <c r="Y9" s="122" t="s">
        <v>12</v>
      </c>
      <c r="Z9" s="451"/>
      <c r="AA9" s="439"/>
      <c r="AB9" s="122" t="s">
        <v>10</v>
      </c>
      <c r="AC9" s="122" t="s">
        <v>11</v>
      </c>
      <c r="AD9" s="122" t="s">
        <v>12</v>
      </c>
      <c r="AE9" s="451"/>
      <c r="AF9" s="439"/>
      <c r="AG9" s="451"/>
      <c r="AH9" s="451"/>
      <c r="AI9" s="431"/>
      <c r="AJ9" s="122" t="s">
        <v>10</v>
      </c>
      <c r="AK9" s="122" t="s">
        <v>11</v>
      </c>
      <c r="AL9" s="122" t="s">
        <v>12</v>
      </c>
      <c r="AM9" s="451"/>
      <c r="AN9" s="446"/>
      <c r="AO9" s="122" t="s">
        <v>10</v>
      </c>
      <c r="AP9" s="122" t="s">
        <v>11</v>
      </c>
      <c r="AQ9" s="122" t="s">
        <v>12</v>
      </c>
      <c r="AR9" s="451"/>
      <c r="AS9" s="404"/>
      <c r="AT9" s="122" t="s">
        <v>10</v>
      </c>
      <c r="AU9" s="122" t="s">
        <v>11</v>
      </c>
      <c r="AV9" s="122" t="s">
        <v>12</v>
      </c>
      <c r="AW9" s="451"/>
      <c r="AX9" s="404"/>
      <c r="AY9" s="122" t="s">
        <v>10</v>
      </c>
      <c r="AZ9" s="122" t="s">
        <v>11</v>
      </c>
      <c r="BA9" s="122" t="s">
        <v>12</v>
      </c>
      <c r="BB9" s="451"/>
      <c r="BC9" s="446"/>
      <c r="BD9" s="122" t="s">
        <v>10</v>
      </c>
      <c r="BE9" s="122" t="s">
        <v>11</v>
      </c>
      <c r="BF9" s="122" t="s">
        <v>12</v>
      </c>
      <c r="BG9" s="451"/>
      <c r="BH9" s="404"/>
      <c r="BI9" s="122" t="s">
        <v>10</v>
      </c>
      <c r="BJ9" s="122" t="s">
        <v>11</v>
      </c>
      <c r="BK9" s="122" t="s">
        <v>12</v>
      </c>
      <c r="BL9" s="451"/>
      <c r="BM9" s="404"/>
      <c r="BN9" s="451"/>
      <c r="BO9" s="451"/>
      <c r="BP9" s="434"/>
      <c r="BQ9" s="122" t="s">
        <v>10</v>
      </c>
      <c r="BR9" s="122" t="s">
        <v>11</v>
      </c>
      <c r="BS9" s="122" t="s">
        <v>12</v>
      </c>
      <c r="BT9" s="451"/>
      <c r="BU9" s="404"/>
      <c r="BV9" s="122" t="s">
        <v>10</v>
      </c>
      <c r="BW9" s="122" t="s">
        <v>11</v>
      </c>
      <c r="BX9" s="122" t="s">
        <v>12</v>
      </c>
      <c r="BY9" s="451"/>
      <c r="BZ9" s="446"/>
      <c r="CA9" s="122" t="s">
        <v>10</v>
      </c>
      <c r="CB9" s="122" t="s">
        <v>11</v>
      </c>
      <c r="CC9" s="122" t="s">
        <v>12</v>
      </c>
      <c r="CD9" s="451"/>
      <c r="CE9" s="446"/>
      <c r="CF9" s="434"/>
      <c r="CG9" s="121" t="s">
        <v>6</v>
      </c>
      <c r="CH9" s="121" t="s">
        <v>7</v>
      </c>
      <c r="CI9" s="121" t="s">
        <v>179</v>
      </c>
    </row>
    <row r="10" spans="1:88" s="34" customFormat="1" ht="22.5" customHeight="1" x14ac:dyDescent="0.65">
      <c r="A10" s="364" t="s">
        <v>13</v>
      </c>
      <c r="B10" s="365"/>
      <c r="C10" s="33">
        <v>2947.8333333333335</v>
      </c>
      <c r="D10" s="33">
        <v>319</v>
      </c>
      <c r="E10" s="33">
        <v>494.77777777777783</v>
      </c>
      <c r="F10" s="33">
        <v>1585.6111111111113</v>
      </c>
      <c r="G10" s="33">
        <v>5347.2222222222217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89">
        <v>2769.333333333333</v>
      </c>
      <c r="N10" s="89">
        <v>254.2222222222222</v>
      </c>
      <c r="O10" s="89">
        <v>537.05555555555554</v>
      </c>
      <c r="P10" s="89">
        <v>1160.3888888888887</v>
      </c>
      <c r="Q10" s="89">
        <v>4721.0000000000009</v>
      </c>
      <c r="R10" s="89">
        <v>0</v>
      </c>
      <c r="S10" s="89">
        <v>0</v>
      </c>
      <c r="T10" s="89">
        <v>0</v>
      </c>
      <c r="U10" s="89">
        <v>0</v>
      </c>
      <c r="V10" s="33">
        <v>0</v>
      </c>
      <c r="W10" s="33">
        <v>205.61111111111111</v>
      </c>
      <c r="X10" s="33">
        <v>13.944444444444445</v>
      </c>
      <c r="Y10" s="33">
        <v>60.222222222222221</v>
      </c>
      <c r="Z10" s="33">
        <v>205.00000000000003</v>
      </c>
      <c r="AA10" s="33">
        <v>484.77777777777783</v>
      </c>
      <c r="AB10" s="33">
        <v>0</v>
      </c>
      <c r="AC10" s="33">
        <v>0</v>
      </c>
      <c r="AD10" s="33">
        <v>0</v>
      </c>
      <c r="AE10" s="33">
        <v>0.30769230769230771</v>
      </c>
      <c r="AF10" s="33">
        <v>0.30769230769230771</v>
      </c>
      <c r="AG10" s="33">
        <v>0</v>
      </c>
      <c r="AH10" s="33">
        <v>0</v>
      </c>
      <c r="AI10" s="33">
        <v>5276.6025641025644</v>
      </c>
      <c r="AJ10" s="33">
        <v>210.80555555555557</v>
      </c>
      <c r="AK10" s="33">
        <v>4.5</v>
      </c>
      <c r="AL10" s="33">
        <v>0</v>
      </c>
      <c r="AM10" s="33">
        <v>0.5</v>
      </c>
      <c r="AN10" s="33">
        <v>215.80555555555557</v>
      </c>
      <c r="AO10" s="33">
        <v>7.7777777777777777</v>
      </c>
      <c r="AP10" s="33">
        <v>0</v>
      </c>
      <c r="AQ10" s="33">
        <v>0</v>
      </c>
      <c r="AR10" s="33">
        <v>0</v>
      </c>
      <c r="AS10" s="33">
        <v>7.7777777777777777</v>
      </c>
      <c r="AT10" s="33">
        <v>188.05555555555557</v>
      </c>
      <c r="AU10" s="33">
        <v>1.0833333333333335</v>
      </c>
      <c r="AV10" s="33">
        <v>0</v>
      </c>
      <c r="AW10" s="33">
        <v>0.75</v>
      </c>
      <c r="AX10" s="33">
        <v>189.88888888888891</v>
      </c>
      <c r="AY10" s="33">
        <v>7.7777777777777777</v>
      </c>
      <c r="AZ10" s="33">
        <v>0</v>
      </c>
      <c r="BA10" s="33">
        <v>0</v>
      </c>
      <c r="BB10" s="33">
        <v>3</v>
      </c>
      <c r="BC10" s="33">
        <v>10.777777777777779</v>
      </c>
      <c r="BD10" s="33">
        <v>13.333333333333334</v>
      </c>
      <c r="BE10" s="33">
        <v>0</v>
      </c>
      <c r="BF10" s="33">
        <v>0</v>
      </c>
      <c r="BG10" s="33">
        <v>0.625</v>
      </c>
      <c r="BH10" s="33">
        <v>13.958333333333334</v>
      </c>
      <c r="BI10" s="33">
        <v>7</v>
      </c>
      <c r="BJ10" s="33">
        <v>0</v>
      </c>
      <c r="BK10" s="33">
        <v>0</v>
      </c>
      <c r="BL10" s="33">
        <v>0</v>
      </c>
      <c r="BM10" s="33">
        <v>7</v>
      </c>
      <c r="BN10" s="33">
        <v>0</v>
      </c>
      <c r="BO10" s="33">
        <v>0</v>
      </c>
      <c r="BP10" s="33">
        <v>218.34490740740742</v>
      </c>
      <c r="BQ10" s="33">
        <v>146.16666666666669</v>
      </c>
      <c r="BR10" s="33">
        <v>0</v>
      </c>
      <c r="BS10" s="33">
        <v>0</v>
      </c>
      <c r="BT10" s="33">
        <v>0</v>
      </c>
      <c r="BU10" s="33">
        <v>146.16666666666669</v>
      </c>
      <c r="BV10" s="33">
        <v>126.83333333333334</v>
      </c>
      <c r="BW10" s="33">
        <v>0</v>
      </c>
      <c r="BX10" s="33">
        <v>0</v>
      </c>
      <c r="BY10" s="33">
        <v>0.25</v>
      </c>
      <c r="BZ10" s="33">
        <v>127.08333333333334</v>
      </c>
      <c r="CA10" s="33">
        <v>0.91666666666666663</v>
      </c>
      <c r="CB10" s="33">
        <v>0</v>
      </c>
      <c r="CC10" s="33">
        <v>0</v>
      </c>
      <c r="CD10" s="33">
        <v>0</v>
      </c>
      <c r="CE10" s="33">
        <v>0.91666666666666663</v>
      </c>
      <c r="CF10" s="33">
        <v>137.08333333333331</v>
      </c>
      <c r="CG10" s="128">
        <v>5623.4097222222226</v>
      </c>
      <c r="CH10" s="128">
        <v>8.6210826210826212</v>
      </c>
      <c r="CI10" s="128">
        <v>5632.0308048433053</v>
      </c>
    </row>
    <row r="11" spans="1:88" s="34" customFormat="1" x14ac:dyDescent="0.65">
      <c r="A11" s="19" t="s">
        <v>14</v>
      </c>
      <c r="B11" s="19"/>
      <c r="C11" s="68">
        <v>575.94444444444434</v>
      </c>
      <c r="D11" s="68">
        <v>0</v>
      </c>
      <c r="E11" s="68">
        <v>0.16666666666666666</v>
      </c>
      <c r="F11" s="68">
        <v>8.5</v>
      </c>
      <c r="G11" s="68">
        <v>584.61111111111109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9">
        <v>489.55555555555554</v>
      </c>
      <c r="N11" s="69">
        <v>0.16666666666666666</v>
      </c>
      <c r="O11" s="69">
        <v>0</v>
      </c>
      <c r="P11" s="69">
        <v>11.333333333333334</v>
      </c>
      <c r="Q11" s="69">
        <v>501.05555555555554</v>
      </c>
      <c r="R11" s="69">
        <v>0</v>
      </c>
      <c r="S11" s="69">
        <v>0</v>
      </c>
      <c r="T11" s="69">
        <v>0</v>
      </c>
      <c r="U11" s="69">
        <v>0</v>
      </c>
      <c r="V11" s="68">
        <v>0</v>
      </c>
      <c r="W11" s="68">
        <v>3.1666666666666665</v>
      </c>
      <c r="X11" s="68">
        <v>0</v>
      </c>
      <c r="Y11" s="68">
        <v>0</v>
      </c>
      <c r="Z11" s="68">
        <v>0.33333333333333331</v>
      </c>
      <c r="AA11" s="68">
        <v>3.5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544.58333333333326</v>
      </c>
      <c r="AJ11" s="68">
        <v>58.75</v>
      </c>
      <c r="AK11" s="68">
        <v>0</v>
      </c>
      <c r="AL11" s="68">
        <v>0</v>
      </c>
      <c r="AM11" s="68">
        <v>0.25</v>
      </c>
      <c r="AN11" s="68">
        <v>59</v>
      </c>
      <c r="AO11" s="68">
        <v>0</v>
      </c>
      <c r="AP11" s="68">
        <v>0</v>
      </c>
      <c r="AQ11" s="69">
        <v>0</v>
      </c>
      <c r="AR11" s="69">
        <v>0</v>
      </c>
      <c r="AS11" s="68">
        <v>0</v>
      </c>
      <c r="AT11" s="69">
        <v>57.666666666666671</v>
      </c>
      <c r="AU11" s="69">
        <v>0</v>
      </c>
      <c r="AV11" s="69">
        <v>0</v>
      </c>
      <c r="AW11" s="69">
        <v>0</v>
      </c>
      <c r="AX11" s="68">
        <v>57.666666666666671</v>
      </c>
      <c r="AY11" s="69">
        <v>0</v>
      </c>
      <c r="AZ11" s="69">
        <v>0</v>
      </c>
      <c r="BA11" s="69">
        <v>0</v>
      </c>
      <c r="BB11" s="69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58.333333333333336</v>
      </c>
      <c r="BQ11" s="68">
        <v>22.083333333333332</v>
      </c>
      <c r="BR11" s="68">
        <v>0</v>
      </c>
      <c r="BS11" s="68">
        <v>0</v>
      </c>
      <c r="BT11" s="68">
        <v>0</v>
      </c>
      <c r="BU11" s="68">
        <v>22.083333333333332</v>
      </c>
      <c r="BV11" s="68">
        <v>18.333333333333332</v>
      </c>
      <c r="BW11" s="68">
        <v>0</v>
      </c>
      <c r="BX11" s="68">
        <v>0</v>
      </c>
      <c r="BY11" s="68">
        <v>0.25</v>
      </c>
      <c r="BZ11" s="68">
        <v>18.583333333333332</v>
      </c>
      <c r="CA11" s="68">
        <v>0</v>
      </c>
      <c r="CB11" s="68">
        <v>0</v>
      </c>
      <c r="CC11" s="68">
        <v>0</v>
      </c>
      <c r="CD11" s="68">
        <v>0</v>
      </c>
      <c r="CE11" s="68">
        <v>0</v>
      </c>
      <c r="CF11" s="68">
        <v>20.333333333333332</v>
      </c>
      <c r="CG11" s="68">
        <v>623.25</v>
      </c>
      <c r="CH11" s="68">
        <v>0</v>
      </c>
      <c r="CI11" s="68">
        <v>623.25</v>
      </c>
    </row>
    <row r="12" spans="1:88" s="34" customFormat="1" x14ac:dyDescent="0.65">
      <c r="A12" s="19"/>
      <c r="B12" s="19" t="s">
        <v>15</v>
      </c>
      <c r="C12" s="68">
        <v>151.55555555555554</v>
      </c>
      <c r="D12" s="68">
        <v>0</v>
      </c>
      <c r="E12" s="68">
        <v>0.16666666666666666</v>
      </c>
      <c r="F12" s="68">
        <v>4.5</v>
      </c>
      <c r="G12" s="68">
        <v>156.22222222222223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9">
        <v>131</v>
      </c>
      <c r="N12" s="69">
        <v>0.16666666666666666</v>
      </c>
      <c r="O12" s="69">
        <v>0</v>
      </c>
      <c r="P12" s="69">
        <v>11.333333333333334</v>
      </c>
      <c r="Q12" s="69">
        <v>142.5</v>
      </c>
      <c r="R12" s="69">
        <v>0</v>
      </c>
      <c r="S12" s="69">
        <v>0</v>
      </c>
      <c r="T12" s="69">
        <v>0</v>
      </c>
      <c r="U12" s="69">
        <v>0</v>
      </c>
      <c r="V12" s="68">
        <v>0</v>
      </c>
      <c r="W12" s="68">
        <v>0.5</v>
      </c>
      <c r="X12" s="68">
        <v>0</v>
      </c>
      <c r="Y12" s="68">
        <v>0</v>
      </c>
      <c r="Z12" s="68">
        <v>0.33333333333333331</v>
      </c>
      <c r="AA12" s="68">
        <v>0.83333333333333326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149.77777777777777</v>
      </c>
      <c r="AJ12" s="68">
        <v>14.5</v>
      </c>
      <c r="AK12" s="68">
        <v>0</v>
      </c>
      <c r="AL12" s="68">
        <v>0</v>
      </c>
      <c r="AM12" s="68">
        <v>0</v>
      </c>
      <c r="AN12" s="68">
        <v>14.5</v>
      </c>
      <c r="AO12" s="68">
        <v>0</v>
      </c>
      <c r="AP12" s="68">
        <v>0</v>
      </c>
      <c r="AQ12" s="69">
        <v>0</v>
      </c>
      <c r="AR12" s="69">
        <v>0</v>
      </c>
      <c r="AS12" s="68">
        <v>0</v>
      </c>
      <c r="AT12" s="69">
        <v>15.166666666666668</v>
      </c>
      <c r="AU12" s="69">
        <v>0</v>
      </c>
      <c r="AV12" s="69">
        <v>0</v>
      </c>
      <c r="AW12" s="69">
        <v>0</v>
      </c>
      <c r="AX12" s="68">
        <v>15.166666666666668</v>
      </c>
      <c r="AY12" s="69">
        <v>0</v>
      </c>
      <c r="AZ12" s="69">
        <v>0</v>
      </c>
      <c r="BA12" s="69">
        <v>0</v>
      </c>
      <c r="BB12" s="69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14.833333333333334</v>
      </c>
      <c r="BQ12" s="68">
        <v>6.5</v>
      </c>
      <c r="BR12" s="68">
        <v>0</v>
      </c>
      <c r="BS12" s="68">
        <v>0</v>
      </c>
      <c r="BT12" s="68">
        <v>0</v>
      </c>
      <c r="BU12" s="68">
        <v>6.5</v>
      </c>
      <c r="BV12" s="68">
        <v>5.5</v>
      </c>
      <c r="BW12" s="68">
        <v>0</v>
      </c>
      <c r="BX12" s="68">
        <v>0</v>
      </c>
      <c r="BY12" s="68">
        <v>0.25</v>
      </c>
      <c r="BZ12" s="68">
        <v>5.75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6.125</v>
      </c>
      <c r="CG12" s="68">
        <v>170.73611111111114</v>
      </c>
      <c r="CH12" s="68">
        <v>0</v>
      </c>
      <c r="CI12" s="68">
        <v>170.73611111111114</v>
      </c>
      <c r="CJ12" s="51"/>
    </row>
    <row r="13" spans="1:88" x14ac:dyDescent="0.65">
      <c r="A13" s="16"/>
      <c r="B13" s="16" t="s">
        <v>16</v>
      </c>
      <c r="C13" s="64">
        <v>59.5</v>
      </c>
      <c r="D13" s="64"/>
      <c r="E13" s="64">
        <v>0.16666666666666666</v>
      </c>
      <c r="F13" s="64">
        <v>1.5</v>
      </c>
      <c r="G13" s="64">
        <v>61.166666666666664</v>
      </c>
      <c r="H13" s="64"/>
      <c r="I13" s="64"/>
      <c r="J13" s="64"/>
      <c r="K13" s="64"/>
      <c r="L13" s="64">
        <v>0</v>
      </c>
      <c r="M13" s="65">
        <v>41.333333333333336</v>
      </c>
      <c r="N13" s="65">
        <v>0.16666666666666666</v>
      </c>
      <c r="O13" s="65"/>
      <c r="P13" s="65">
        <v>11.333333333333334</v>
      </c>
      <c r="Q13" s="65">
        <v>52.833333333333336</v>
      </c>
      <c r="R13" s="65"/>
      <c r="S13" s="65"/>
      <c r="T13" s="65"/>
      <c r="U13" s="65"/>
      <c r="V13" s="64">
        <v>0</v>
      </c>
      <c r="W13" s="64"/>
      <c r="X13" s="64"/>
      <c r="Y13" s="64"/>
      <c r="Z13" s="64"/>
      <c r="AA13" s="64">
        <v>0</v>
      </c>
      <c r="AB13" s="64"/>
      <c r="AC13" s="64"/>
      <c r="AD13" s="64"/>
      <c r="AE13" s="64"/>
      <c r="AF13" s="64">
        <v>0</v>
      </c>
      <c r="AG13" s="64"/>
      <c r="AH13" s="64"/>
      <c r="AI13" s="64">
        <v>57</v>
      </c>
      <c r="AJ13" s="64">
        <v>3</v>
      </c>
      <c r="AK13" s="64"/>
      <c r="AL13" s="64"/>
      <c r="AM13" s="64"/>
      <c r="AN13" s="64">
        <v>3</v>
      </c>
      <c r="AO13" s="64"/>
      <c r="AP13" s="64"/>
      <c r="AQ13" s="65"/>
      <c r="AR13" s="65"/>
      <c r="AS13" s="64">
        <v>0</v>
      </c>
      <c r="AT13" s="65">
        <v>4.166666666666667</v>
      </c>
      <c r="AU13" s="65"/>
      <c r="AV13" s="65"/>
      <c r="AW13" s="65"/>
      <c r="AX13" s="64">
        <v>4.166666666666667</v>
      </c>
      <c r="AY13" s="65"/>
      <c r="AZ13" s="65"/>
      <c r="BA13" s="65"/>
      <c r="BB13" s="65"/>
      <c r="BC13" s="64">
        <v>0</v>
      </c>
      <c r="BD13" s="64"/>
      <c r="BE13" s="64"/>
      <c r="BF13" s="64"/>
      <c r="BG13" s="64"/>
      <c r="BH13" s="64">
        <v>0</v>
      </c>
      <c r="BI13" s="64"/>
      <c r="BJ13" s="64"/>
      <c r="BK13" s="64"/>
      <c r="BL13" s="64"/>
      <c r="BM13" s="64">
        <v>0</v>
      </c>
      <c r="BN13" s="64"/>
      <c r="BO13" s="64"/>
      <c r="BP13" s="64">
        <v>3.5833333333333335</v>
      </c>
      <c r="BQ13" s="64">
        <v>6.5</v>
      </c>
      <c r="BR13" s="64"/>
      <c r="BS13" s="64"/>
      <c r="BT13" s="64"/>
      <c r="BU13" s="64">
        <v>6.5</v>
      </c>
      <c r="BV13" s="64">
        <v>5.5</v>
      </c>
      <c r="BW13" s="64"/>
      <c r="BX13" s="64"/>
      <c r="BY13" s="64"/>
      <c r="BZ13" s="64">
        <v>5.5</v>
      </c>
      <c r="CA13" s="64"/>
      <c r="CB13" s="64"/>
      <c r="CC13" s="64"/>
      <c r="CD13" s="64"/>
      <c r="CE13" s="64">
        <v>0</v>
      </c>
      <c r="CF13" s="64">
        <v>6</v>
      </c>
      <c r="CG13" s="64">
        <v>66.583333333333343</v>
      </c>
      <c r="CH13" s="64">
        <v>0</v>
      </c>
      <c r="CI13" s="64">
        <v>66.583333333333343</v>
      </c>
      <c r="CJ13" s="51"/>
    </row>
    <row r="14" spans="1:88" x14ac:dyDescent="0.65">
      <c r="A14" s="16"/>
      <c r="B14" s="16" t="s">
        <v>17</v>
      </c>
      <c r="C14" s="64">
        <v>92.055555555555557</v>
      </c>
      <c r="D14" s="64"/>
      <c r="E14" s="64"/>
      <c r="F14" s="64">
        <v>3</v>
      </c>
      <c r="G14" s="64">
        <v>95.055555555555557</v>
      </c>
      <c r="H14" s="64"/>
      <c r="I14" s="64"/>
      <c r="J14" s="64"/>
      <c r="K14" s="64"/>
      <c r="L14" s="64">
        <v>0</v>
      </c>
      <c r="M14" s="65">
        <v>89.666666666666671</v>
      </c>
      <c r="N14" s="65"/>
      <c r="O14" s="65"/>
      <c r="P14" s="65"/>
      <c r="Q14" s="65">
        <v>89.666666666666671</v>
      </c>
      <c r="R14" s="65"/>
      <c r="S14" s="65"/>
      <c r="T14" s="65"/>
      <c r="U14" s="65"/>
      <c r="V14" s="64">
        <v>0</v>
      </c>
      <c r="W14" s="64">
        <v>0.5</v>
      </c>
      <c r="X14" s="64"/>
      <c r="Y14" s="64"/>
      <c r="Z14" s="64">
        <v>0.33333333333333331</v>
      </c>
      <c r="AA14" s="64">
        <v>0.83333333333333326</v>
      </c>
      <c r="AB14" s="64"/>
      <c r="AC14" s="64"/>
      <c r="AD14" s="64"/>
      <c r="AE14" s="64"/>
      <c r="AF14" s="64">
        <v>0</v>
      </c>
      <c r="AG14" s="64"/>
      <c r="AH14" s="64"/>
      <c r="AI14" s="64">
        <v>92.777777777777786</v>
      </c>
      <c r="AJ14" s="64"/>
      <c r="AK14" s="64"/>
      <c r="AL14" s="64"/>
      <c r="AM14" s="64"/>
      <c r="AN14" s="64">
        <v>0</v>
      </c>
      <c r="AO14" s="64"/>
      <c r="AP14" s="64"/>
      <c r="AQ14" s="65"/>
      <c r="AR14" s="65"/>
      <c r="AS14" s="64">
        <v>0</v>
      </c>
      <c r="AT14" s="65"/>
      <c r="AU14" s="65"/>
      <c r="AV14" s="65"/>
      <c r="AW14" s="65"/>
      <c r="AX14" s="64">
        <v>0</v>
      </c>
      <c r="AY14" s="65"/>
      <c r="AZ14" s="65"/>
      <c r="BA14" s="65"/>
      <c r="BB14" s="65"/>
      <c r="BC14" s="64">
        <v>0</v>
      </c>
      <c r="BD14" s="64"/>
      <c r="BE14" s="64"/>
      <c r="BF14" s="64"/>
      <c r="BG14" s="64"/>
      <c r="BH14" s="64">
        <v>0</v>
      </c>
      <c r="BI14" s="64"/>
      <c r="BJ14" s="64"/>
      <c r="BK14" s="64"/>
      <c r="BL14" s="64"/>
      <c r="BM14" s="64">
        <v>0</v>
      </c>
      <c r="BN14" s="64"/>
      <c r="BO14" s="64"/>
      <c r="BP14" s="64">
        <v>0</v>
      </c>
      <c r="BQ14" s="64"/>
      <c r="BR14" s="64"/>
      <c r="BS14" s="64"/>
      <c r="BT14" s="64"/>
      <c r="BU14" s="64">
        <v>0</v>
      </c>
      <c r="BV14" s="64"/>
      <c r="BW14" s="64"/>
      <c r="BX14" s="64"/>
      <c r="BY14" s="64">
        <v>0.25</v>
      </c>
      <c r="BZ14" s="64">
        <v>0.25</v>
      </c>
      <c r="CA14" s="64"/>
      <c r="CB14" s="64"/>
      <c r="CC14" s="64"/>
      <c r="CD14" s="64"/>
      <c r="CE14" s="64">
        <v>0</v>
      </c>
      <c r="CF14" s="64">
        <v>0.125</v>
      </c>
      <c r="CG14" s="64">
        <v>92.902777777777786</v>
      </c>
      <c r="CH14" s="64">
        <v>0</v>
      </c>
      <c r="CI14" s="64">
        <v>92.902777777777786</v>
      </c>
      <c r="CJ14" s="51"/>
    </row>
    <row r="15" spans="1:88" x14ac:dyDescent="0.65">
      <c r="A15" s="16"/>
      <c r="B15" s="16" t="s">
        <v>18</v>
      </c>
      <c r="C15" s="64"/>
      <c r="D15" s="64"/>
      <c r="E15" s="64"/>
      <c r="F15" s="64"/>
      <c r="G15" s="64">
        <v>0</v>
      </c>
      <c r="H15" s="64"/>
      <c r="I15" s="64"/>
      <c r="J15" s="64"/>
      <c r="K15" s="64"/>
      <c r="L15" s="64">
        <v>0</v>
      </c>
      <c r="M15" s="65"/>
      <c r="N15" s="65"/>
      <c r="O15" s="65"/>
      <c r="P15" s="65"/>
      <c r="Q15" s="65">
        <v>0</v>
      </c>
      <c r="R15" s="65"/>
      <c r="S15" s="65"/>
      <c r="T15" s="65"/>
      <c r="U15" s="65"/>
      <c r="V15" s="64">
        <v>0</v>
      </c>
      <c r="W15" s="64"/>
      <c r="X15" s="64"/>
      <c r="Y15" s="64"/>
      <c r="Z15" s="64"/>
      <c r="AA15" s="64">
        <v>0</v>
      </c>
      <c r="AB15" s="64"/>
      <c r="AC15" s="64"/>
      <c r="AD15" s="64"/>
      <c r="AE15" s="64"/>
      <c r="AF15" s="64">
        <v>0</v>
      </c>
      <c r="AG15" s="64"/>
      <c r="AH15" s="64"/>
      <c r="AI15" s="64">
        <v>0</v>
      </c>
      <c r="AJ15" s="64">
        <v>2</v>
      </c>
      <c r="AK15" s="64"/>
      <c r="AL15" s="64"/>
      <c r="AM15" s="64"/>
      <c r="AN15" s="64">
        <v>2</v>
      </c>
      <c r="AO15" s="64"/>
      <c r="AP15" s="64"/>
      <c r="AQ15" s="65"/>
      <c r="AR15" s="65"/>
      <c r="AS15" s="64">
        <v>0</v>
      </c>
      <c r="AT15" s="65">
        <v>4.75</v>
      </c>
      <c r="AU15" s="65"/>
      <c r="AV15" s="65"/>
      <c r="AW15" s="65"/>
      <c r="AX15" s="64">
        <v>4.75</v>
      </c>
      <c r="AY15" s="65"/>
      <c r="AZ15" s="65"/>
      <c r="BA15" s="65"/>
      <c r="BB15" s="65"/>
      <c r="BC15" s="64">
        <v>0</v>
      </c>
      <c r="BD15" s="64"/>
      <c r="BE15" s="64"/>
      <c r="BF15" s="64"/>
      <c r="BG15" s="64"/>
      <c r="BH15" s="64">
        <v>0</v>
      </c>
      <c r="BI15" s="64"/>
      <c r="BJ15" s="64"/>
      <c r="BK15" s="64"/>
      <c r="BL15" s="64"/>
      <c r="BM15" s="64">
        <v>0</v>
      </c>
      <c r="BN15" s="64"/>
      <c r="BO15" s="64"/>
      <c r="BP15" s="64">
        <v>3.375</v>
      </c>
      <c r="BQ15" s="64"/>
      <c r="BR15" s="64"/>
      <c r="BS15" s="64"/>
      <c r="BT15" s="64"/>
      <c r="BU15" s="64">
        <v>0</v>
      </c>
      <c r="BV15" s="64"/>
      <c r="BW15" s="64"/>
      <c r="BX15" s="64"/>
      <c r="BY15" s="64"/>
      <c r="BZ15" s="64">
        <v>0</v>
      </c>
      <c r="CA15" s="64"/>
      <c r="CB15" s="64"/>
      <c r="CC15" s="64"/>
      <c r="CD15" s="64"/>
      <c r="CE15" s="64">
        <v>0</v>
      </c>
      <c r="CF15" s="64">
        <v>0</v>
      </c>
      <c r="CG15" s="64">
        <v>3.375</v>
      </c>
      <c r="CH15" s="64">
        <v>0</v>
      </c>
      <c r="CI15" s="64">
        <v>3.375</v>
      </c>
      <c r="CJ15" s="51"/>
    </row>
    <row r="16" spans="1:88" x14ac:dyDescent="0.65">
      <c r="A16" s="16"/>
      <c r="B16" s="16" t="s">
        <v>19</v>
      </c>
      <c r="C16" s="64"/>
      <c r="D16" s="64"/>
      <c r="E16" s="64"/>
      <c r="F16" s="64"/>
      <c r="G16" s="64">
        <v>0</v>
      </c>
      <c r="H16" s="64"/>
      <c r="I16" s="64"/>
      <c r="J16" s="64"/>
      <c r="K16" s="64"/>
      <c r="L16" s="64">
        <v>0</v>
      </c>
      <c r="M16" s="65"/>
      <c r="N16" s="65"/>
      <c r="O16" s="65"/>
      <c r="P16" s="65"/>
      <c r="Q16" s="65">
        <v>0</v>
      </c>
      <c r="R16" s="65"/>
      <c r="S16" s="65"/>
      <c r="T16" s="65"/>
      <c r="U16" s="65"/>
      <c r="V16" s="64">
        <v>0</v>
      </c>
      <c r="W16" s="64"/>
      <c r="X16" s="64"/>
      <c r="Y16" s="64"/>
      <c r="Z16" s="64"/>
      <c r="AA16" s="64">
        <v>0</v>
      </c>
      <c r="AB16" s="64"/>
      <c r="AC16" s="64"/>
      <c r="AD16" s="64"/>
      <c r="AE16" s="64"/>
      <c r="AF16" s="64">
        <v>0</v>
      </c>
      <c r="AG16" s="64"/>
      <c r="AH16" s="64"/>
      <c r="AI16" s="64">
        <v>0</v>
      </c>
      <c r="AJ16" s="64">
        <v>9.5</v>
      </c>
      <c r="AK16" s="64"/>
      <c r="AL16" s="64"/>
      <c r="AM16" s="64"/>
      <c r="AN16" s="64">
        <v>9.5</v>
      </c>
      <c r="AO16" s="64"/>
      <c r="AP16" s="64"/>
      <c r="AQ16" s="65"/>
      <c r="AR16" s="65"/>
      <c r="AS16" s="64">
        <v>0</v>
      </c>
      <c r="AT16" s="65">
        <v>6.25</v>
      </c>
      <c r="AU16" s="65"/>
      <c r="AV16" s="65"/>
      <c r="AW16" s="65"/>
      <c r="AX16" s="64">
        <v>6.25</v>
      </c>
      <c r="AY16" s="65"/>
      <c r="AZ16" s="65"/>
      <c r="BA16" s="65"/>
      <c r="BB16" s="65"/>
      <c r="BC16" s="64">
        <v>0</v>
      </c>
      <c r="BD16" s="64"/>
      <c r="BE16" s="64"/>
      <c r="BF16" s="64"/>
      <c r="BG16" s="64"/>
      <c r="BH16" s="64">
        <v>0</v>
      </c>
      <c r="BI16" s="64"/>
      <c r="BJ16" s="64"/>
      <c r="BK16" s="64"/>
      <c r="BL16" s="64"/>
      <c r="BM16" s="64">
        <v>0</v>
      </c>
      <c r="BN16" s="64"/>
      <c r="BO16" s="64"/>
      <c r="BP16" s="64">
        <v>7.875</v>
      </c>
      <c r="BQ16" s="64"/>
      <c r="BR16" s="64"/>
      <c r="BS16" s="64"/>
      <c r="BT16" s="64"/>
      <c r="BU16" s="64">
        <v>0</v>
      </c>
      <c r="BV16" s="64"/>
      <c r="BW16" s="64"/>
      <c r="BX16" s="64"/>
      <c r="BY16" s="64"/>
      <c r="BZ16" s="64">
        <v>0</v>
      </c>
      <c r="CA16" s="64"/>
      <c r="CB16" s="64"/>
      <c r="CC16" s="64"/>
      <c r="CD16" s="64"/>
      <c r="CE16" s="64">
        <v>0</v>
      </c>
      <c r="CF16" s="64">
        <v>0</v>
      </c>
      <c r="CG16" s="64">
        <v>7.875</v>
      </c>
      <c r="CH16" s="64">
        <v>0</v>
      </c>
      <c r="CI16" s="64">
        <v>7.875</v>
      </c>
      <c r="CJ16" s="51"/>
    </row>
    <row r="17" spans="1:88" s="34" customFormat="1" x14ac:dyDescent="0.65">
      <c r="A17" s="19"/>
      <c r="B17" s="19" t="s">
        <v>20</v>
      </c>
      <c r="C17" s="68">
        <v>285.61111111111109</v>
      </c>
      <c r="D17" s="68">
        <v>0</v>
      </c>
      <c r="E17" s="68">
        <v>0</v>
      </c>
      <c r="F17" s="68">
        <v>3.8333333333333335</v>
      </c>
      <c r="G17" s="68">
        <v>289.44444444444446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9">
        <v>257</v>
      </c>
      <c r="N17" s="69">
        <v>0</v>
      </c>
      <c r="O17" s="69">
        <v>0</v>
      </c>
      <c r="P17" s="69">
        <v>0</v>
      </c>
      <c r="Q17" s="69">
        <v>257</v>
      </c>
      <c r="R17" s="69">
        <v>0</v>
      </c>
      <c r="S17" s="69">
        <v>0</v>
      </c>
      <c r="T17" s="69">
        <v>0</v>
      </c>
      <c r="U17" s="69">
        <v>0</v>
      </c>
      <c r="V17" s="68">
        <v>0</v>
      </c>
      <c r="W17" s="68">
        <v>0.27777777777777779</v>
      </c>
      <c r="X17" s="68">
        <v>0</v>
      </c>
      <c r="Y17" s="68">
        <v>0</v>
      </c>
      <c r="Z17" s="68">
        <v>0</v>
      </c>
      <c r="AA17" s="68">
        <v>0.27777777777777779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273.36111111111109</v>
      </c>
      <c r="AJ17" s="68">
        <v>36</v>
      </c>
      <c r="AK17" s="68">
        <v>0</v>
      </c>
      <c r="AL17" s="68">
        <v>0</v>
      </c>
      <c r="AM17" s="68">
        <v>0.25</v>
      </c>
      <c r="AN17" s="68">
        <v>36.25</v>
      </c>
      <c r="AO17" s="68">
        <v>0</v>
      </c>
      <c r="AP17" s="68">
        <v>0</v>
      </c>
      <c r="AQ17" s="69">
        <v>0</v>
      </c>
      <c r="AR17" s="69">
        <v>0</v>
      </c>
      <c r="AS17" s="68">
        <v>0</v>
      </c>
      <c r="AT17" s="69">
        <v>35.25</v>
      </c>
      <c r="AU17" s="69">
        <v>0</v>
      </c>
      <c r="AV17" s="69">
        <v>0</v>
      </c>
      <c r="AW17" s="69">
        <v>0</v>
      </c>
      <c r="AX17" s="68">
        <v>35.25</v>
      </c>
      <c r="AY17" s="69">
        <v>0</v>
      </c>
      <c r="AZ17" s="69">
        <v>0</v>
      </c>
      <c r="BA17" s="69">
        <v>0</v>
      </c>
      <c r="BB17" s="69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35.75</v>
      </c>
      <c r="BQ17" s="68">
        <v>12.333333333333332</v>
      </c>
      <c r="BR17" s="68">
        <v>0</v>
      </c>
      <c r="BS17" s="68">
        <v>0</v>
      </c>
      <c r="BT17" s="68">
        <v>0</v>
      </c>
      <c r="BU17" s="68">
        <v>12.333333333333332</v>
      </c>
      <c r="BV17" s="68">
        <v>10.75</v>
      </c>
      <c r="BW17" s="68">
        <v>0</v>
      </c>
      <c r="BX17" s="68">
        <v>0</v>
      </c>
      <c r="BY17" s="68">
        <v>0</v>
      </c>
      <c r="BZ17" s="68">
        <v>10.75</v>
      </c>
      <c r="CA17" s="68">
        <v>0</v>
      </c>
      <c r="CB17" s="68">
        <v>0</v>
      </c>
      <c r="CC17" s="68">
        <v>0</v>
      </c>
      <c r="CD17" s="68">
        <v>0</v>
      </c>
      <c r="CE17" s="68">
        <v>0</v>
      </c>
      <c r="CF17" s="68">
        <v>11.541666666666666</v>
      </c>
      <c r="CG17" s="68">
        <v>320.65277777777777</v>
      </c>
      <c r="CH17" s="68">
        <v>0</v>
      </c>
      <c r="CI17" s="68">
        <v>320.65277777777777</v>
      </c>
      <c r="CJ17" s="51"/>
    </row>
    <row r="18" spans="1:88" x14ac:dyDescent="0.65">
      <c r="A18" s="16"/>
      <c r="B18" s="16" t="s">
        <v>22</v>
      </c>
      <c r="C18" s="64">
        <v>150.05555555555554</v>
      </c>
      <c r="D18" s="64"/>
      <c r="E18" s="64"/>
      <c r="F18" s="64">
        <v>3.8333333333333335</v>
      </c>
      <c r="G18" s="64">
        <v>153.88888888888889</v>
      </c>
      <c r="H18" s="64"/>
      <c r="I18" s="64"/>
      <c r="J18" s="64"/>
      <c r="K18" s="64"/>
      <c r="L18" s="64">
        <v>0</v>
      </c>
      <c r="M18" s="65">
        <v>141.72222222222223</v>
      </c>
      <c r="N18" s="65"/>
      <c r="O18" s="65"/>
      <c r="P18" s="65"/>
      <c r="Q18" s="65">
        <v>141.72222222222223</v>
      </c>
      <c r="R18" s="65"/>
      <c r="S18" s="65"/>
      <c r="T18" s="65"/>
      <c r="U18" s="65"/>
      <c r="V18" s="64">
        <v>0</v>
      </c>
      <c r="W18" s="64">
        <v>0.27777777777777779</v>
      </c>
      <c r="X18" s="64"/>
      <c r="Y18" s="64"/>
      <c r="Z18" s="64"/>
      <c r="AA18" s="64">
        <v>0.27777777777777779</v>
      </c>
      <c r="AB18" s="64"/>
      <c r="AC18" s="64"/>
      <c r="AD18" s="64"/>
      <c r="AE18" s="64"/>
      <c r="AF18" s="64">
        <v>0</v>
      </c>
      <c r="AG18" s="64"/>
      <c r="AH18" s="64"/>
      <c r="AI18" s="64">
        <v>147.94444444444443</v>
      </c>
      <c r="AJ18" s="64">
        <v>29.333333333333332</v>
      </c>
      <c r="AK18" s="64"/>
      <c r="AL18" s="64"/>
      <c r="AM18" s="64">
        <v>0.25</v>
      </c>
      <c r="AN18" s="64">
        <v>29.583333333333332</v>
      </c>
      <c r="AO18" s="64"/>
      <c r="AP18" s="64"/>
      <c r="AQ18" s="65"/>
      <c r="AR18" s="65"/>
      <c r="AS18" s="64">
        <v>0</v>
      </c>
      <c r="AT18" s="65">
        <v>25.833333333333332</v>
      </c>
      <c r="AU18" s="65"/>
      <c r="AV18" s="65"/>
      <c r="AW18" s="65"/>
      <c r="AX18" s="64">
        <v>25.833333333333332</v>
      </c>
      <c r="AY18" s="65"/>
      <c r="AZ18" s="65"/>
      <c r="BA18" s="65"/>
      <c r="BB18" s="65"/>
      <c r="BC18" s="64">
        <v>0</v>
      </c>
      <c r="BD18" s="64"/>
      <c r="BE18" s="64"/>
      <c r="BF18" s="64"/>
      <c r="BG18" s="64"/>
      <c r="BH18" s="64">
        <v>0</v>
      </c>
      <c r="BI18" s="64"/>
      <c r="BJ18" s="64"/>
      <c r="BK18" s="64"/>
      <c r="BL18" s="64"/>
      <c r="BM18" s="64">
        <v>0</v>
      </c>
      <c r="BN18" s="64"/>
      <c r="BO18" s="64"/>
      <c r="BP18" s="64">
        <v>27.708333333333332</v>
      </c>
      <c r="BQ18" s="64">
        <v>7.5</v>
      </c>
      <c r="BR18" s="64"/>
      <c r="BS18" s="64"/>
      <c r="BT18" s="64"/>
      <c r="BU18" s="64">
        <v>7.5</v>
      </c>
      <c r="BV18" s="64">
        <v>7.583333333333333</v>
      </c>
      <c r="BW18" s="64"/>
      <c r="BX18" s="64"/>
      <c r="BY18" s="64"/>
      <c r="BZ18" s="64">
        <v>7.583333333333333</v>
      </c>
      <c r="CA18" s="64"/>
      <c r="CB18" s="64"/>
      <c r="CC18" s="64"/>
      <c r="CD18" s="64"/>
      <c r="CE18" s="64">
        <v>0</v>
      </c>
      <c r="CF18" s="64">
        <v>7.5416666666666661</v>
      </c>
      <c r="CG18" s="64">
        <v>183.1944444444444</v>
      </c>
      <c r="CH18" s="64">
        <v>0</v>
      </c>
      <c r="CI18" s="64">
        <v>183.1944444444444</v>
      </c>
      <c r="CJ18" s="51"/>
    </row>
    <row r="19" spans="1:88" x14ac:dyDescent="0.65">
      <c r="A19" s="16"/>
      <c r="B19" s="16" t="s">
        <v>23</v>
      </c>
      <c r="C19" s="64">
        <v>75</v>
      </c>
      <c r="D19" s="64"/>
      <c r="E19" s="64"/>
      <c r="F19" s="64"/>
      <c r="G19" s="64">
        <v>75</v>
      </c>
      <c r="H19" s="64"/>
      <c r="I19" s="64"/>
      <c r="J19" s="64"/>
      <c r="K19" s="64"/>
      <c r="L19" s="64">
        <v>0</v>
      </c>
      <c r="M19" s="65">
        <v>58.333333333333336</v>
      </c>
      <c r="N19" s="65"/>
      <c r="O19" s="65"/>
      <c r="P19" s="65"/>
      <c r="Q19" s="65">
        <v>58.333333333333336</v>
      </c>
      <c r="R19" s="65"/>
      <c r="S19" s="65"/>
      <c r="T19" s="65"/>
      <c r="U19" s="65"/>
      <c r="V19" s="64">
        <v>0</v>
      </c>
      <c r="W19" s="64"/>
      <c r="X19" s="64"/>
      <c r="Y19" s="64"/>
      <c r="Z19" s="64"/>
      <c r="AA19" s="64">
        <v>0</v>
      </c>
      <c r="AB19" s="64"/>
      <c r="AC19" s="64"/>
      <c r="AD19" s="64"/>
      <c r="AE19" s="64"/>
      <c r="AF19" s="64">
        <v>0</v>
      </c>
      <c r="AG19" s="64"/>
      <c r="AH19" s="64"/>
      <c r="AI19" s="64">
        <v>66.666666666666671</v>
      </c>
      <c r="AJ19" s="64"/>
      <c r="AK19" s="64"/>
      <c r="AL19" s="64"/>
      <c r="AM19" s="64"/>
      <c r="AN19" s="64">
        <v>0</v>
      </c>
      <c r="AO19" s="64"/>
      <c r="AP19" s="64"/>
      <c r="AQ19" s="65"/>
      <c r="AR19" s="65"/>
      <c r="AS19" s="64">
        <v>0</v>
      </c>
      <c r="AT19" s="65"/>
      <c r="AU19" s="65"/>
      <c r="AV19" s="65"/>
      <c r="AW19" s="65"/>
      <c r="AX19" s="64">
        <v>0</v>
      </c>
      <c r="AY19" s="65"/>
      <c r="AZ19" s="65"/>
      <c r="BA19" s="65"/>
      <c r="BB19" s="65"/>
      <c r="BC19" s="64">
        <v>0</v>
      </c>
      <c r="BD19" s="64"/>
      <c r="BE19" s="64"/>
      <c r="BF19" s="64"/>
      <c r="BG19" s="64"/>
      <c r="BH19" s="64">
        <v>0</v>
      </c>
      <c r="BI19" s="64"/>
      <c r="BJ19" s="64"/>
      <c r="BK19" s="64"/>
      <c r="BL19" s="64"/>
      <c r="BM19" s="64">
        <v>0</v>
      </c>
      <c r="BN19" s="64"/>
      <c r="BO19" s="64"/>
      <c r="BP19" s="64">
        <v>0</v>
      </c>
      <c r="BQ19" s="64"/>
      <c r="BR19" s="64"/>
      <c r="BS19" s="64"/>
      <c r="BT19" s="64"/>
      <c r="BU19" s="64">
        <v>0</v>
      </c>
      <c r="BV19" s="64"/>
      <c r="BW19" s="64"/>
      <c r="BX19" s="64"/>
      <c r="BY19" s="64"/>
      <c r="BZ19" s="64">
        <v>0</v>
      </c>
      <c r="CA19" s="64"/>
      <c r="CB19" s="64"/>
      <c r="CC19" s="64"/>
      <c r="CD19" s="64"/>
      <c r="CE19" s="64">
        <v>0</v>
      </c>
      <c r="CF19" s="64">
        <v>0</v>
      </c>
      <c r="CG19" s="64">
        <v>66.666666666666671</v>
      </c>
      <c r="CH19" s="64">
        <v>0</v>
      </c>
      <c r="CI19" s="64">
        <v>66.666666666666671</v>
      </c>
      <c r="CJ19" s="51"/>
    </row>
    <row r="20" spans="1:88" x14ac:dyDescent="0.65">
      <c r="A20" s="16"/>
      <c r="B20" s="16" t="s">
        <v>24</v>
      </c>
      <c r="C20" s="64">
        <v>60.555555555555557</v>
      </c>
      <c r="D20" s="64"/>
      <c r="E20" s="64"/>
      <c r="F20" s="64"/>
      <c r="G20" s="64">
        <v>60.555555555555557</v>
      </c>
      <c r="H20" s="64"/>
      <c r="I20" s="64"/>
      <c r="J20" s="64"/>
      <c r="K20" s="64"/>
      <c r="L20" s="64">
        <v>0</v>
      </c>
      <c r="M20" s="65">
        <v>56.944444444444443</v>
      </c>
      <c r="N20" s="65"/>
      <c r="O20" s="65"/>
      <c r="P20" s="65"/>
      <c r="Q20" s="65">
        <v>56.944444444444443</v>
      </c>
      <c r="R20" s="65"/>
      <c r="S20" s="65"/>
      <c r="T20" s="65"/>
      <c r="U20" s="65"/>
      <c r="V20" s="64">
        <v>0</v>
      </c>
      <c r="W20" s="64"/>
      <c r="X20" s="64"/>
      <c r="Y20" s="64"/>
      <c r="Z20" s="64"/>
      <c r="AA20" s="64">
        <v>0</v>
      </c>
      <c r="AB20" s="64"/>
      <c r="AC20" s="64"/>
      <c r="AD20" s="64"/>
      <c r="AE20" s="64"/>
      <c r="AF20" s="64">
        <v>0</v>
      </c>
      <c r="AG20" s="64"/>
      <c r="AH20" s="64"/>
      <c r="AI20" s="64">
        <v>58.75</v>
      </c>
      <c r="AJ20" s="64"/>
      <c r="AK20" s="64"/>
      <c r="AL20" s="64"/>
      <c r="AM20" s="64"/>
      <c r="AN20" s="64">
        <v>0</v>
      </c>
      <c r="AO20" s="64"/>
      <c r="AP20" s="64"/>
      <c r="AQ20" s="65"/>
      <c r="AR20" s="65"/>
      <c r="AS20" s="64">
        <v>0</v>
      </c>
      <c r="AT20" s="65"/>
      <c r="AU20" s="65"/>
      <c r="AV20" s="65"/>
      <c r="AW20" s="65"/>
      <c r="AX20" s="64">
        <v>0</v>
      </c>
      <c r="AY20" s="65"/>
      <c r="AZ20" s="65"/>
      <c r="BA20" s="65"/>
      <c r="BB20" s="65"/>
      <c r="BC20" s="64">
        <v>0</v>
      </c>
      <c r="BD20" s="64"/>
      <c r="BE20" s="64"/>
      <c r="BF20" s="64"/>
      <c r="BG20" s="64"/>
      <c r="BH20" s="64">
        <v>0</v>
      </c>
      <c r="BI20" s="64"/>
      <c r="BJ20" s="64"/>
      <c r="BK20" s="64"/>
      <c r="BL20" s="64"/>
      <c r="BM20" s="64">
        <v>0</v>
      </c>
      <c r="BN20" s="64"/>
      <c r="BO20" s="64"/>
      <c r="BP20" s="64">
        <v>0</v>
      </c>
      <c r="BQ20" s="64"/>
      <c r="BR20" s="64"/>
      <c r="BS20" s="64"/>
      <c r="BT20" s="64"/>
      <c r="BU20" s="64">
        <v>0</v>
      </c>
      <c r="BV20" s="64"/>
      <c r="BW20" s="64"/>
      <c r="BX20" s="64"/>
      <c r="BY20" s="64"/>
      <c r="BZ20" s="64">
        <v>0</v>
      </c>
      <c r="CA20" s="64"/>
      <c r="CB20" s="64"/>
      <c r="CC20" s="64"/>
      <c r="CD20" s="64"/>
      <c r="CE20" s="64">
        <v>0</v>
      </c>
      <c r="CF20" s="64">
        <v>0</v>
      </c>
      <c r="CG20" s="64">
        <v>58.75</v>
      </c>
      <c r="CH20" s="64">
        <v>0</v>
      </c>
      <c r="CI20" s="64">
        <v>58.75</v>
      </c>
      <c r="CJ20" s="51"/>
    </row>
    <row r="21" spans="1:88" x14ac:dyDescent="0.65">
      <c r="A21" s="16"/>
      <c r="B21" s="16" t="s">
        <v>21</v>
      </c>
      <c r="C21" s="64"/>
      <c r="D21" s="64"/>
      <c r="E21" s="64"/>
      <c r="F21" s="64"/>
      <c r="G21" s="64">
        <v>0</v>
      </c>
      <c r="H21" s="64"/>
      <c r="I21" s="64"/>
      <c r="J21" s="64"/>
      <c r="K21" s="64"/>
      <c r="L21" s="64">
        <v>0</v>
      </c>
      <c r="M21" s="65"/>
      <c r="N21" s="65"/>
      <c r="O21" s="65"/>
      <c r="P21" s="65"/>
      <c r="Q21" s="65">
        <v>0</v>
      </c>
      <c r="R21" s="65"/>
      <c r="S21" s="65"/>
      <c r="T21" s="65"/>
      <c r="U21" s="65"/>
      <c r="V21" s="64">
        <v>0</v>
      </c>
      <c r="W21" s="64"/>
      <c r="X21" s="64"/>
      <c r="Y21" s="64"/>
      <c r="Z21" s="64"/>
      <c r="AA21" s="64">
        <v>0</v>
      </c>
      <c r="AB21" s="64"/>
      <c r="AC21" s="64"/>
      <c r="AD21" s="64"/>
      <c r="AE21" s="64"/>
      <c r="AF21" s="64">
        <v>0</v>
      </c>
      <c r="AG21" s="64"/>
      <c r="AH21" s="64"/>
      <c r="AI21" s="64">
        <v>0</v>
      </c>
      <c r="AJ21" s="64">
        <v>6.666666666666667</v>
      </c>
      <c r="AK21" s="64"/>
      <c r="AL21" s="64"/>
      <c r="AM21" s="64"/>
      <c r="AN21" s="64">
        <v>6.666666666666667</v>
      </c>
      <c r="AO21" s="64"/>
      <c r="AP21" s="64"/>
      <c r="AQ21" s="65"/>
      <c r="AR21" s="65"/>
      <c r="AS21" s="64">
        <v>0</v>
      </c>
      <c r="AT21" s="65">
        <v>9.4166666666666661</v>
      </c>
      <c r="AU21" s="65"/>
      <c r="AV21" s="65"/>
      <c r="AW21" s="65"/>
      <c r="AX21" s="64">
        <v>9.4166666666666661</v>
      </c>
      <c r="AY21" s="65"/>
      <c r="AZ21" s="65"/>
      <c r="BA21" s="65"/>
      <c r="BB21" s="65"/>
      <c r="BC21" s="64">
        <v>0</v>
      </c>
      <c r="BD21" s="64"/>
      <c r="BE21" s="64"/>
      <c r="BF21" s="64"/>
      <c r="BG21" s="64"/>
      <c r="BH21" s="64">
        <v>0</v>
      </c>
      <c r="BI21" s="64"/>
      <c r="BJ21" s="64"/>
      <c r="BK21" s="64"/>
      <c r="BL21" s="64"/>
      <c r="BM21" s="64">
        <v>0</v>
      </c>
      <c r="BN21" s="64"/>
      <c r="BO21" s="64"/>
      <c r="BP21" s="64">
        <v>8.0416666666666661</v>
      </c>
      <c r="BQ21" s="64">
        <v>4.833333333333333</v>
      </c>
      <c r="BR21" s="64"/>
      <c r="BS21" s="64"/>
      <c r="BT21" s="64"/>
      <c r="BU21" s="64">
        <v>4.833333333333333</v>
      </c>
      <c r="BV21" s="64">
        <v>3.1666666666666665</v>
      </c>
      <c r="BW21" s="64"/>
      <c r="BX21" s="64"/>
      <c r="BY21" s="64"/>
      <c r="BZ21" s="64">
        <v>3.1666666666666665</v>
      </c>
      <c r="CA21" s="64"/>
      <c r="CB21" s="64"/>
      <c r="CC21" s="64"/>
      <c r="CD21" s="64"/>
      <c r="CE21" s="64">
        <v>0</v>
      </c>
      <c r="CF21" s="64">
        <v>4</v>
      </c>
      <c r="CG21" s="64">
        <v>12.041666666666666</v>
      </c>
      <c r="CH21" s="64">
        <v>0</v>
      </c>
      <c r="CI21" s="64">
        <v>12.041666666666666</v>
      </c>
      <c r="CJ21" s="51"/>
    </row>
    <row r="22" spans="1:88" s="34" customFormat="1" x14ac:dyDescent="0.65">
      <c r="A22" s="19"/>
      <c r="B22" s="19" t="s">
        <v>25</v>
      </c>
      <c r="C22" s="68">
        <v>138.77777777777777</v>
      </c>
      <c r="D22" s="68">
        <v>0</v>
      </c>
      <c r="E22" s="68">
        <v>0</v>
      </c>
      <c r="F22" s="68">
        <v>0.16666666666666666</v>
      </c>
      <c r="G22" s="68">
        <v>138.94444444444443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9">
        <v>101.55555555555556</v>
      </c>
      <c r="N22" s="69">
        <v>0</v>
      </c>
      <c r="O22" s="69">
        <v>0</v>
      </c>
      <c r="P22" s="69">
        <v>0</v>
      </c>
      <c r="Q22" s="69">
        <v>101.55555555555556</v>
      </c>
      <c r="R22" s="69">
        <v>0</v>
      </c>
      <c r="S22" s="69">
        <v>0</v>
      </c>
      <c r="T22" s="69">
        <v>0</v>
      </c>
      <c r="U22" s="69">
        <v>0</v>
      </c>
      <c r="V22" s="68">
        <v>0</v>
      </c>
      <c r="W22" s="68">
        <v>2.3888888888888888</v>
      </c>
      <c r="X22" s="68">
        <v>0</v>
      </c>
      <c r="Y22" s="68">
        <v>0</v>
      </c>
      <c r="Z22" s="68">
        <v>0</v>
      </c>
      <c r="AA22" s="68">
        <v>2.3888888888888888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121.44444444444444</v>
      </c>
      <c r="AJ22" s="68">
        <v>8.25</v>
      </c>
      <c r="AK22" s="68">
        <v>0</v>
      </c>
      <c r="AL22" s="68">
        <v>0</v>
      </c>
      <c r="AM22" s="68">
        <v>0</v>
      </c>
      <c r="AN22" s="68">
        <v>8.25</v>
      </c>
      <c r="AO22" s="68">
        <v>0</v>
      </c>
      <c r="AP22" s="68">
        <v>0</v>
      </c>
      <c r="AQ22" s="69">
        <v>0</v>
      </c>
      <c r="AR22" s="69">
        <v>0</v>
      </c>
      <c r="AS22" s="68">
        <v>0</v>
      </c>
      <c r="AT22" s="69">
        <v>7.25</v>
      </c>
      <c r="AU22" s="69">
        <v>0</v>
      </c>
      <c r="AV22" s="69">
        <v>0</v>
      </c>
      <c r="AW22" s="69">
        <v>0</v>
      </c>
      <c r="AX22" s="68">
        <v>7.25</v>
      </c>
      <c r="AY22" s="69">
        <v>0</v>
      </c>
      <c r="AZ22" s="69">
        <v>0</v>
      </c>
      <c r="BA22" s="69">
        <v>0</v>
      </c>
      <c r="BB22" s="69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7.75</v>
      </c>
      <c r="BQ22" s="68">
        <v>3.25</v>
      </c>
      <c r="BR22" s="68">
        <v>0</v>
      </c>
      <c r="BS22" s="68">
        <v>0</v>
      </c>
      <c r="BT22" s="68">
        <v>0</v>
      </c>
      <c r="BU22" s="68">
        <v>3.25</v>
      </c>
      <c r="BV22" s="68">
        <v>2.0833333333333335</v>
      </c>
      <c r="BW22" s="68">
        <v>0</v>
      </c>
      <c r="BX22" s="68">
        <v>0</v>
      </c>
      <c r="BY22" s="68">
        <v>0</v>
      </c>
      <c r="BZ22" s="68">
        <v>2.0833333333333335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2.666666666666667</v>
      </c>
      <c r="CG22" s="68">
        <v>131.86111111111111</v>
      </c>
      <c r="CH22" s="68">
        <v>0</v>
      </c>
      <c r="CI22" s="68">
        <v>131.86111111111111</v>
      </c>
      <c r="CJ22" s="51"/>
    </row>
    <row r="23" spans="1:88" x14ac:dyDescent="0.65">
      <c r="A23" s="16"/>
      <c r="B23" s="16" t="s">
        <v>26</v>
      </c>
      <c r="C23" s="64">
        <v>138.77777777777777</v>
      </c>
      <c r="D23" s="64"/>
      <c r="E23" s="64"/>
      <c r="F23" s="64">
        <v>0.16666666666666666</v>
      </c>
      <c r="G23" s="64">
        <v>138.94444444444443</v>
      </c>
      <c r="H23" s="64"/>
      <c r="I23" s="64"/>
      <c r="J23" s="64"/>
      <c r="K23" s="64"/>
      <c r="L23" s="64">
        <v>0</v>
      </c>
      <c r="M23" s="65">
        <v>101.55555555555556</v>
      </c>
      <c r="N23" s="65"/>
      <c r="O23" s="65"/>
      <c r="P23" s="65"/>
      <c r="Q23" s="65">
        <v>101.55555555555556</v>
      </c>
      <c r="R23" s="65"/>
      <c r="S23" s="65"/>
      <c r="T23" s="65"/>
      <c r="U23" s="65"/>
      <c r="V23" s="64">
        <v>0</v>
      </c>
      <c r="W23" s="64">
        <v>2.3888888888888888</v>
      </c>
      <c r="X23" s="64"/>
      <c r="Y23" s="64"/>
      <c r="Z23" s="64"/>
      <c r="AA23" s="64">
        <v>2.3888888888888888</v>
      </c>
      <c r="AB23" s="64"/>
      <c r="AC23" s="64"/>
      <c r="AD23" s="64"/>
      <c r="AE23" s="64"/>
      <c r="AF23" s="64">
        <v>0</v>
      </c>
      <c r="AG23" s="64"/>
      <c r="AH23" s="64"/>
      <c r="AI23" s="64">
        <v>121.44444444444444</v>
      </c>
      <c r="AJ23" s="64">
        <v>8.25</v>
      </c>
      <c r="AK23" s="64"/>
      <c r="AL23" s="64"/>
      <c r="AM23" s="64"/>
      <c r="AN23" s="64">
        <v>8.25</v>
      </c>
      <c r="AO23" s="64"/>
      <c r="AP23" s="64"/>
      <c r="AQ23" s="65"/>
      <c r="AR23" s="65"/>
      <c r="AS23" s="64">
        <v>0</v>
      </c>
      <c r="AT23" s="65">
        <v>7.25</v>
      </c>
      <c r="AU23" s="65"/>
      <c r="AV23" s="65"/>
      <c r="AW23" s="65"/>
      <c r="AX23" s="64">
        <v>7.25</v>
      </c>
      <c r="AY23" s="65"/>
      <c r="AZ23" s="65"/>
      <c r="BA23" s="65"/>
      <c r="BB23" s="65"/>
      <c r="BC23" s="64">
        <v>0</v>
      </c>
      <c r="BD23" s="64"/>
      <c r="BE23" s="64"/>
      <c r="BF23" s="64"/>
      <c r="BG23" s="64"/>
      <c r="BH23" s="64">
        <v>0</v>
      </c>
      <c r="BI23" s="64"/>
      <c r="BJ23" s="64"/>
      <c r="BK23" s="64"/>
      <c r="BL23" s="64"/>
      <c r="BM23" s="64">
        <v>0</v>
      </c>
      <c r="BN23" s="64"/>
      <c r="BO23" s="64"/>
      <c r="BP23" s="64">
        <v>7.75</v>
      </c>
      <c r="BQ23" s="64">
        <v>3.25</v>
      </c>
      <c r="BR23" s="64"/>
      <c r="BS23" s="64"/>
      <c r="BT23" s="64"/>
      <c r="BU23" s="64">
        <v>3.25</v>
      </c>
      <c r="BV23" s="64">
        <v>2.0833333333333335</v>
      </c>
      <c r="BW23" s="64"/>
      <c r="BX23" s="64"/>
      <c r="BY23" s="64"/>
      <c r="BZ23" s="64">
        <v>2.0833333333333335</v>
      </c>
      <c r="CA23" s="64"/>
      <c r="CB23" s="64"/>
      <c r="CC23" s="64"/>
      <c r="CD23" s="64"/>
      <c r="CE23" s="64">
        <v>0</v>
      </c>
      <c r="CF23" s="64">
        <v>2.666666666666667</v>
      </c>
      <c r="CG23" s="64">
        <v>131.86111111111111</v>
      </c>
      <c r="CH23" s="64">
        <v>0</v>
      </c>
      <c r="CI23" s="64">
        <v>131.86111111111111</v>
      </c>
      <c r="CJ23" s="51"/>
    </row>
    <row r="24" spans="1:88" s="34" customFormat="1" x14ac:dyDescent="0.65">
      <c r="A24" s="19" t="s">
        <v>27</v>
      </c>
      <c r="B24" s="19"/>
      <c r="C24" s="68">
        <v>893</v>
      </c>
      <c r="D24" s="68">
        <v>128.16666666666666</v>
      </c>
      <c r="E24" s="68">
        <v>313.72222222222229</v>
      </c>
      <c r="F24" s="68">
        <v>1563.6666666666667</v>
      </c>
      <c r="G24" s="68">
        <v>2898.5555555555552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9">
        <v>886.16666666666674</v>
      </c>
      <c r="N24" s="69">
        <v>157.33333333333331</v>
      </c>
      <c r="O24" s="69">
        <v>296.61111111111109</v>
      </c>
      <c r="P24" s="69">
        <v>1118.3888888888889</v>
      </c>
      <c r="Q24" s="69">
        <v>2458.5000000000005</v>
      </c>
      <c r="R24" s="69">
        <v>0</v>
      </c>
      <c r="S24" s="69">
        <v>0</v>
      </c>
      <c r="T24" s="69">
        <v>0</v>
      </c>
      <c r="U24" s="69">
        <v>0</v>
      </c>
      <c r="V24" s="68">
        <v>0</v>
      </c>
      <c r="W24" s="68">
        <v>12.111111111111109</v>
      </c>
      <c r="X24" s="68">
        <v>13.777777777777779</v>
      </c>
      <c r="Y24" s="68">
        <v>60.222222222222221</v>
      </c>
      <c r="Z24" s="68">
        <v>204.66666666666669</v>
      </c>
      <c r="AA24" s="68">
        <v>290.77777777777783</v>
      </c>
      <c r="AB24" s="68">
        <v>0</v>
      </c>
      <c r="AC24" s="68">
        <v>0</v>
      </c>
      <c r="AD24" s="68">
        <v>0</v>
      </c>
      <c r="AE24" s="68">
        <v>0.30769230769230771</v>
      </c>
      <c r="AF24" s="68">
        <v>0.30769230769230771</v>
      </c>
      <c r="AG24" s="68">
        <v>0</v>
      </c>
      <c r="AH24" s="68">
        <v>0</v>
      </c>
      <c r="AI24" s="68">
        <v>2824.0192307692309</v>
      </c>
      <c r="AJ24" s="68">
        <v>62.25</v>
      </c>
      <c r="AK24" s="68">
        <v>2</v>
      </c>
      <c r="AL24" s="68">
        <v>0</v>
      </c>
      <c r="AM24" s="68">
        <v>0.25</v>
      </c>
      <c r="AN24" s="68">
        <v>64.5</v>
      </c>
      <c r="AO24" s="68">
        <v>0</v>
      </c>
      <c r="AP24" s="68">
        <v>0</v>
      </c>
      <c r="AQ24" s="69">
        <v>0</v>
      </c>
      <c r="AR24" s="69">
        <v>0</v>
      </c>
      <c r="AS24" s="68">
        <v>0</v>
      </c>
      <c r="AT24" s="69">
        <v>52.166666666666671</v>
      </c>
      <c r="AU24" s="69">
        <v>0.5</v>
      </c>
      <c r="AV24" s="69">
        <v>0</v>
      </c>
      <c r="AW24" s="69">
        <v>0.75</v>
      </c>
      <c r="AX24" s="68">
        <v>53.416666666666671</v>
      </c>
      <c r="AY24" s="69">
        <v>0</v>
      </c>
      <c r="AZ24" s="69">
        <v>0</v>
      </c>
      <c r="BA24" s="69">
        <v>0</v>
      </c>
      <c r="BB24" s="69">
        <v>3</v>
      </c>
      <c r="BC24" s="68">
        <v>3</v>
      </c>
      <c r="BD24" s="68">
        <v>0</v>
      </c>
      <c r="BE24" s="68">
        <v>0</v>
      </c>
      <c r="BF24" s="68">
        <v>0</v>
      </c>
      <c r="BG24" s="68">
        <v>0.625</v>
      </c>
      <c r="BH24" s="68">
        <v>0.625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60.270833333333336</v>
      </c>
      <c r="BQ24" s="68">
        <v>50.083333333333336</v>
      </c>
      <c r="BR24" s="68">
        <v>0</v>
      </c>
      <c r="BS24" s="68">
        <v>0</v>
      </c>
      <c r="BT24" s="68">
        <v>0</v>
      </c>
      <c r="BU24" s="68">
        <v>50.083333333333336</v>
      </c>
      <c r="BV24" s="68">
        <v>45.833333333333336</v>
      </c>
      <c r="BW24" s="68">
        <v>0</v>
      </c>
      <c r="BX24" s="68">
        <v>0</v>
      </c>
      <c r="BY24" s="68">
        <v>0</v>
      </c>
      <c r="BZ24" s="68">
        <v>45.833333333333336</v>
      </c>
      <c r="CA24" s="68">
        <v>0.91666666666666663</v>
      </c>
      <c r="CB24" s="68">
        <v>0</v>
      </c>
      <c r="CC24" s="68">
        <v>0</v>
      </c>
      <c r="CD24" s="68">
        <v>0</v>
      </c>
      <c r="CE24" s="68">
        <v>0.91666666666666663</v>
      </c>
      <c r="CF24" s="68">
        <v>48.416666666666671</v>
      </c>
      <c r="CG24" s="68">
        <v>2931.604166666667</v>
      </c>
      <c r="CH24" s="68">
        <v>1.1025641025641026</v>
      </c>
      <c r="CI24" s="68">
        <v>2932.7067307692305</v>
      </c>
      <c r="CJ24" s="51"/>
    </row>
    <row r="25" spans="1:88" s="34" customFormat="1" x14ac:dyDescent="0.65">
      <c r="A25" s="19"/>
      <c r="B25" s="19" t="s">
        <v>228</v>
      </c>
      <c r="C25" s="68"/>
      <c r="D25" s="68"/>
      <c r="E25" s="68"/>
      <c r="F25" s="68"/>
      <c r="G25" s="68">
        <v>0</v>
      </c>
      <c r="H25" s="68"/>
      <c r="I25" s="68"/>
      <c r="J25" s="68"/>
      <c r="K25" s="68"/>
      <c r="L25" s="68">
        <v>0</v>
      </c>
      <c r="M25" s="69"/>
      <c r="N25" s="69"/>
      <c r="O25" s="69">
        <v>4.833333333333333</v>
      </c>
      <c r="P25" s="69"/>
      <c r="Q25" s="65">
        <v>4.833333333333333</v>
      </c>
      <c r="R25" s="69"/>
      <c r="S25" s="69"/>
      <c r="T25" s="69"/>
      <c r="U25" s="69"/>
      <c r="V25" s="64">
        <v>0</v>
      </c>
      <c r="W25" s="68"/>
      <c r="X25" s="68"/>
      <c r="Y25" s="68"/>
      <c r="Z25" s="68"/>
      <c r="AA25" s="64">
        <v>0</v>
      </c>
      <c r="AB25" s="68"/>
      <c r="AC25" s="68"/>
      <c r="AD25" s="68"/>
      <c r="AE25" s="68"/>
      <c r="AF25" s="64">
        <v>0</v>
      </c>
      <c r="AG25" s="68"/>
      <c r="AH25" s="68"/>
      <c r="AI25" s="64">
        <v>2.4166666666666665</v>
      </c>
      <c r="AJ25" s="68"/>
      <c r="AK25" s="68"/>
      <c r="AL25" s="68"/>
      <c r="AM25" s="68"/>
      <c r="AN25" s="64">
        <v>0</v>
      </c>
      <c r="AO25" s="68"/>
      <c r="AP25" s="68"/>
      <c r="AQ25" s="69"/>
      <c r="AR25" s="69"/>
      <c r="AS25" s="64">
        <v>0</v>
      </c>
      <c r="AT25" s="69"/>
      <c r="AU25" s="69"/>
      <c r="AV25" s="69"/>
      <c r="AW25" s="69"/>
      <c r="AX25" s="64">
        <v>0</v>
      </c>
      <c r="AY25" s="69"/>
      <c r="AZ25" s="69"/>
      <c r="BA25" s="69"/>
      <c r="BB25" s="69"/>
      <c r="BC25" s="64">
        <v>0</v>
      </c>
      <c r="BD25" s="68"/>
      <c r="BE25" s="68"/>
      <c r="BF25" s="68"/>
      <c r="BG25" s="68"/>
      <c r="BH25" s="64">
        <v>0</v>
      </c>
      <c r="BI25" s="68"/>
      <c r="BJ25" s="68"/>
      <c r="BK25" s="68"/>
      <c r="BL25" s="68"/>
      <c r="BM25" s="64">
        <v>0</v>
      </c>
      <c r="BN25" s="68"/>
      <c r="BO25" s="68"/>
      <c r="BP25" s="64">
        <v>0</v>
      </c>
      <c r="BQ25" s="68"/>
      <c r="BR25" s="68"/>
      <c r="BS25" s="68"/>
      <c r="BT25" s="68"/>
      <c r="BU25" s="64">
        <v>0</v>
      </c>
      <c r="BV25" s="68"/>
      <c r="BW25" s="68"/>
      <c r="BX25" s="68"/>
      <c r="BY25" s="68"/>
      <c r="BZ25" s="64">
        <v>0</v>
      </c>
      <c r="CA25" s="68"/>
      <c r="CB25" s="68"/>
      <c r="CC25" s="68"/>
      <c r="CD25" s="68"/>
      <c r="CE25" s="64">
        <v>0</v>
      </c>
      <c r="CF25" s="64">
        <v>0</v>
      </c>
      <c r="CG25" s="64">
        <v>2.4166666666666665</v>
      </c>
      <c r="CH25" s="64">
        <v>0</v>
      </c>
      <c r="CI25" s="64">
        <v>2.4166666666666665</v>
      </c>
      <c r="CJ25" s="51"/>
    </row>
    <row r="26" spans="1:88" s="34" customFormat="1" x14ac:dyDescent="0.65">
      <c r="A26" s="19"/>
      <c r="B26" s="19" t="s">
        <v>28</v>
      </c>
      <c r="C26" s="68">
        <v>219.72222222222223</v>
      </c>
      <c r="D26" s="68">
        <v>40.055555555555557</v>
      </c>
      <c r="E26" s="68">
        <v>145.05555555555557</v>
      </c>
      <c r="F26" s="68">
        <v>508.33333333333331</v>
      </c>
      <c r="G26" s="68">
        <v>913.16666666666663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9">
        <v>230.22222222222223</v>
      </c>
      <c r="N26" s="69">
        <v>59.055555555555557</v>
      </c>
      <c r="O26" s="69">
        <v>74.333333333333343</v>
      </c>
      <c r="P26" s="69">
        <v>331.83333333333337</v>
      </c>
      <c r="Q26" s="69">
        <v>695.44444444444446</v>
      </c>
      <c r="R26" s="69">
        <v>0</v>
      </c>
      <c r="S26" s="69">
        <v>0</v>
      </c>
      <c r="T26" s="69">
        <v>0</v>
      </c>
      <c r="U26" s="69">
        <v>0</v>
      </c>
      <c r="V26" s="68">
        <v>0</v>
      </c>
      <c r="W26" s="68">
        <v>6.6111111111111107</v>
      </c>
      <c r="X26" s="68">
        <v>6.4444444444444446</v>
      </c>
      <c r="Y26" s="68">
        <v>47.166666666666671</v>
      </c>
      <c r="Z26" s="68">
        <v>99.888888888888886</v>
      </c>
      <c r="AA26" s="68">
        <v>160.11111111111111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884.3611111111112</v>
      </c>
      <c r="AJ26" s="68">
        <v>9.0833333333333321</v>
      </c>
      <c r="AK26" s="68">
        <v>0</v>
      </c>
      <c r="AL26" s="68">
        <v>0</v>
      </c>
      <c r="AM26" s="68">
        <v>0</v>
      </c>
      <c r="AN26" s="68">
        <v>9.0833333333333321</v>
      </c>
      <c r="AO26" s="68">
        <v>0</v>
      </c>
      <c r="AP26" s="68">
        <v>0</v>
      </c>
      <c r="AQ26" s="69">
        <v>0</v>
      </c>
      <c r="AR26" s="69">
        <v>0</v>
      </c>
      <c r="AS26" s="68">
        <v>0</v>
      </c>
      <c r="AT26" s="69">
        <v>8</v>
      </c>
      <c r="AU26" s="69">
        <v>0</v>
      </c>
      <c r="AV26" s="69">
        <v>0</v>
      </c>
      <c r="AW26" s="69">
        <v>0.75</v>
      </c>
      <c r="AX26" s="68">
        <v>8.75</v>
      </c>
      <c r="AY26" s="69">
        <v>0</v>
      </c>
      <c r="AZ26" s="69">
        <v>0</v>
      </c>
      <c r="BA26" s="69">
        <v>0</v>
      </c>
      <c r="BB26" s="69">
        <v>3</v>
      </c>
      <c r="BC26" s="68">
        <v>3</v>
      </c>
      <c r="BD26" s="68">
        <v>0</v>
      </c>
      <c r="BE26" s="68">
        <v>0</v>
      </c>
      <c r="BF26" s="68">
        <v>0</v>
      </c>
      <c r="BG26" s="68">
        <v>0.625</v>
      </c>
      <c r="BH26" s="68">
        <v>0.625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10.229166666666668</v>
      </c>
      <c r="BQ26" s="68">
        <v>19.583333333333332</v>
      </c>
      <c r="BR26" s="68">
        <v>0</v>
      </c>
      <c r="BS26" s="68">
        <v>0</v>
      </c>
      <c r="BT26" s="68">
        <v>0</v>
      </c>
      <c r="BU26" s="68">
        <v>19.583333333333332</v>
      </c>
      <c r="BV26" s="68">
        <v>16.416666666666668</v>
      </c>
      <c r="BW26" s="68">
        <v>0</v>
      </c>
      <c r="BX26" s="68">
        <v>0</v>
      </c>
      <c r="BY26" s="68">
        <v>0</v>
      </c>
      <c r="BZ26" s="68">
        <v>16.416666666666668</v>
      </c>
      <c r="CA26" s="68">
        <v>0.91666666666666663</v>
      </c>
      <c r="CB26" s="68">
        <v>0</v>
      </c>
      <c r="CC26" s="68">
        <v>0</v>
      </c>
      <c r="CD26" s="68">
        <v>0</v>
      </c>
      <c r="CE26" s="68">
        <v>0.91666666666666663</v>
      </c>
      <c r="CF26" s="68">
        <v>18.458333333333332</v>
      </c>
      <c r="CG26" s="68">
        <v>912.04861111111109</v>
      </c>
      <c r="CH26" s="68">
        <v>1</v>
      </c>
      <c r="CI26" s="68">
        <v>913.04861111111109</v>
      </c>
      <c r="CJ26" s="51"/>
    </row>
    <row r="27" spans="1:88" x14ac:dyDescent="0.65">
      <c r="A27" s="16"/>
      <c r="B27" s="16" t="s">
        <v>29</v>
      </c>
      <c r="C27" s="64">
        <v>141.72222222222223</v>
      </c>
      <c r="D27" s="64">
        <v>29.222222222222221</v>
      </c>
      <c r="E27" s="64">
        <v>86.222222222222229</v>
      </c>
      <c r="F27" s="64">
        <v>434.83333333333331</v>
      </c>
      <c r="G27" s="64">
        <v>692</v>
      </c>
      <c r="H27" s="64"/>
      <c r="I27" s="64"/>
      <c r="J27" s="64"/>
      <c r="K27" s="64"/>
      <c r="L27" s="64">
        <v>0</v>
      </c>
      <c r="M27" s="65">
        <v>149.66666666666666</v>
      </c>
      <c r="N27" s="65">
        <v>12.888888888888889</v>
      </c>
      <c r="O27" s="65">
        <v>66.166666666666671</v>
      </c>
      <c r="P27" s="65">
        <v>221.33333333333334</v>
      </c>
      <c r="Q27" s="65">
        <v>450.05555555555554</v>
      </c>
      <c r="R27" s="65"/>
      <c r="S27" s="65"/>
      <c r="T27" s="65"/>
      <c r="U27" s="65"/>
      <c r="V27" s="64">
        <v>0</v>
      </c>
      <c r="W27" s="64">
        <v>6.6111111111111107</v>
      </c>
      <c r="X27" s="64">
        <v>6.4444444444444446</v>
      </c>
      <c r="Y27" s="64">
        <v>46.833333333333336</v>
      </c>
      <c r="Z27" s="64">
        <v>99.888888888888886</v>
      </c>
      <c r="AA27" s="64">
        <v>159.77777777777777</v>
      </c>
      <c r="AB27" s="64"/>
      <c r="AC27" s="64"/>
      <c r="AD27" s="64"/>
      <c r="AE27" s="64"/>
      <c r="AF27" s="64">
        <v>0</v>
      </c>
      <c r="AG27" s="64"/>
      <c r="AH27" s="64"/>
      <c r="AI27" s="64">
        <v>650.91666666666674</v>
      </c>
      <c r="AJ27" s="64">
        <v>5.083333333333333</v>
      </c>
      <c r="AK27" s="64"/>
      <c r="AL27" s="64"/>
      <c r="AM27" s="64"/>
      <c r="AN27" s="64">
        <v>5.083333333333333</v>
      </c>
      <c r="AO27" s="64"/>
      <c r="AP27" s="64"/>
      <c r="AQ27" s="65"/>
      <c r="AR27" s="65"/>
      <c r="AS27" s="64">
        <v>0</v>
      </c>
      <c r="AT27" s="65">
        <v>4.666666666666667</v>
      </c>
      <c r="AU27" s="65"/>
      <c r="AV27" s="65"/>
      <c r="AW27" s="65">
        <v>0.75</v>
      </c>
      <c r="AX27" s="64">
        <v>5.416666666666667</v>
      </c>
      <c r="AY27" s="65"/>
      <c r="AZ27" s="65"/>
      <c r="BA27" s="65"/>
      <c r="BB27" s="65">
        <v>3</v>
      </c>
      <c r="BC27" s="64">
        <v>3</v>
      </c>
      <c r="BD27" s="64"/>
      <c r="BE27" s="64"/>
      <c r="BF27" s="64"/>
      <c r="BG27" s="64">
        <v>0.625</v>
      </c>
      <c r="BH27" s="64">
        <v>0.625</v>
      </c>
      <c r="BI27" s="64"/>
      <c r="BJ27" s="64"/>
      <c r="BK27" s="64"/>
      <c r="BL27" s="64"/>
      <c r="BM27" s="64">
        <v>0</v>
      </c>
      <c r="BN27" s="64"/>
      <c r="BO27" s="64"/>
      <c r="BP27" s="64">
        <v>6.5625</v>
      </c>
      <c r="BQ27" s="64">
        <v>19.583333333333332</v>
      </c>
      <c r="BR27" s="64"/>
      <c r="BS27" s="64"/>
      <c r="BT27" s="64"/>
      <c r="BU27" s="64">
        <v>19.583333333333332</v>
      </c>
      <c r="BV27" s="64">
        <v>15.833333333333334</v>
      </c>
      <c r="BW27" s="64"/>
      <c r="BX27" s="64"/>
      <c r="BY27" s="64"/>
      <c r="BZ27" s="64">
        <v>15.833333333333334</v>
      </c>
      <c r="CA27" s="64">
        <v>0.91666666666666663</v>
      </c>
      <c r="CB27" s="64"/>
      <c r="CC27" s="64"/>
      <c r="CD27" s="64"/>
      <c r="CE27" s="64">
        <v>0.91666666666666663</v>
      </c>
      <c r="CF27" s="64">
        <v>18.166666666666664</v>
      </c>
      <c r="CG27" s="64">
        <v>674.64583333333337</v>
      </c>
      <c r="CH27" s="64">
        <v>1</v>
      </c>
      <c r="CI27" s="64">
        <v>675.64583333333337</v>
      </c>
      <c r="CJ27" s="51"/>
    </row>
    <row r="28" spans="1:88" x14ac:dyDescent="0.65">
      <c r="A28" s="16"/>
      <c r="B28" s="16" t="s">
        <v>30</v>
      </c>
      <c r="C28" s="64">
        <v>78</v>
      </c>
      <c r="D28" s="64">
        <v>10.833333333333334</v>
      </c>
      <c r="E28" s="64">
        <v>58.833333333333336</v>
      </c>
      <c r="F28" s="64">
        <v>73.5</v>
      </c>
      <c r="G28" s="64">
        <v>221.16666666666666</v>
      </c>
      <c r="H28" s="64"/>
      <c r="I28" s="64"/>
      <c r="J28" s="64"/>
      <c r="K28" s="64"/>
      <c r="L28" s="64">
        <v>0</v>
      </c>
      <c r="M28" s="65">
        <v>80.555555555555557</v>
      </c>
      <c r="N28" s="65">
        <v>46.166666666666664</v>
      </c>
      <c r="O28" s="65">
        <v>8.1666666666666661</v>
      </c>
      <c r="P28" s="65">
        <v>110.5</v>
      </c>
      <c r="Q28" s="65">
        <v>245.38888888888889</v>
      </c>
      <c r="R28" s="65"/>
      <c r="S28" s="65"/>
      <c r="T28" s="65"/>
      <c r="U28" s="65"/>
      <c r="V28" s="64">
        <v>0</v>
      </c>
      <c r="W28" s="64"/>
      <c r="X28" s="64"/>
      <c r="Y28" s="64">
        <v>0.33333333333333331</v>
      </c>
      <c r="Z28" s="64"/>
      <c r="AA28" s="64">
        <v>0.33333333333333331</v>
      </c>
      <c r="AB28" s="64"/>
      <c r="AC28" s="64"/>
      <c r="AD28" s="64"/>
      <c r="AE28" s="64"/>
      <c r="AF28" s="64">
        <v>0</v>
      </c>
      <c r="AG28" s="64"/>
      <c r="AH28" s="64"/>
      <c r="AI28" s="64">
        <v>233.44444444444443</v>
      </c>
      <c r="AJ28" s="64">
        <v>4</v>
      </c>
      <c r="AK28" s="64"/>
      <c r="AL28" s="64"/>
      <c r="AM28" s="64"/>
      <c r="AN28" s="64">
        <v>4</v>
      </c>
      <c r="AO28" s="64"/>
      <c r="AP28" s="64"/>
      <c r="AQ28" s="65"/>
      <c r="AR28" s="65"/>
      <c r="AS28" s="64">
        <v>0</v>
      </c>
      <c r="AT28" s="65">
        <v>3.3333333333333335</v>
      </c>
      <c r="AU28" s="65"/>
      <c r="AV28" s="65"/>
      <c r="AW28" s="65"/>
      <c r="AX28" s="64">
        <v>3.3333333333333335</v>
      </c>
      <c r="AY28" s="65"/>
      <c r="AZ28" s="65"/>
      <c r="BA28" s="65"/>
      <c r="BB28" s="65"/>
      <c r="BC28" s="64">
        <v>0</v>
      </c>
      <c r="BD28" s="64"/>
      <c r="BE28" s="64"/>
      <c r="BF28" s="64"/>
      <c r="BG28" s="64"/>
      <c r="BH28" s="64">
        <v>0</v>
      </c>
      <c r="BI28" s="64"/>
      <c r="BJ28" s="64"/>
      <c r="BK28" s="64"/>
      <c r="BL28" s="64"/>
      <c r="BM28" s="64">
        <v>0</v>
      </c>
      <c r="BN28" s="64"/>
      <c r="BO28" s="64"/>
      <c r="BP28" s="64">
        <v>3.666666666666667</v>
      </c>
      <c r="BQ28" s="64"/>
      <c r="BR28" s="64"/>
      <c r="BS28" s="64"/>
      <c r="BT28" s="64"/>
      <c r="BU28" s="64">
        <v>0</v>
      </c>
      <c r="BV28" s="64">
        <v>0.58333333333333337</v>
      </c>
      <c r="BW28" s="64"/>
      <c r="BX28" s="64"/>
      <c r="BY28" s="64"/>
      <c r="BZ28" s="64">
        <v>0.58333333333333337</v>
      </c>
      <c r="CA28" s="64"/>
      <c r="CB28" s="64"/>
      <c r="CC28" s="64"/>
      <c r="CD28" s="64"/>
      <c r="CE28" s="64">
        <v>0</v>
      </c>
      <c r="CF28" s="64">
        <v>0.29166666666666669</v>
      </c>
      <c r="CG28" s="64">
        <v>237.40277777777774</v>
      </c>
      <c r="CH28" s="64">
        <v>0</v>
      </c>
      <c r="CI28" s="64">
        <v>237.40277777777774</v>
      </c>
      <c r="CJ28" s="51"/>
    </row>
    <row r="29" spans="1:88" s="34" customFormat="1" x14ac:dyDescent="0.65">
      <c r="A29" s="19"/>
      <c r="B29" s="19" t="s">
        <v>31</v>
      </c>
      <c r="C29" s="68">
        <v>173.27777777777777</v>
      </c>
      <c r="D29" s="68">
        <v>0</v>
      </c>
      <c r="E29" s="68">
        <v>61.722222222222221</v>
      </c>
      <c r="F29" s="68">
        <v>510.27777777777777</v>
      </c>
      <c r="G29" s="68">
        <v>745.27777777777783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9">
        <v>163</v>
      </c>
      <c r="N29" s="69">
        <v>0</v>
      </c>
      <c r="O29" s="69">
        <v>89.888888888888886</v>
      </c>
      <c r="P29" s="69">
        <v>283</v>
      </c>
      <c r="Q29" s="69">
        <v>535.88888888888891</v>
      </c>
      <c r="R29" s="69">
        <v>0</v>
      </c>
      <c r="S29" s="69">
        <v>0</v>
      </c>
      <c r="T29" s="69">
        <v>0</v>
      </c>
      <c r="U29" s="69">
        <v>0</v>
      </c>
      <c r="V29" s="68">
        <v>0</v>
      </c>
      <c r="W29" s="68">
        <v>0</v>
      </c>
      <c r="X29" s="68">
        <v>0</v>
      </c>
      <c r="Y29" s="68">
        <v>0</v>
      </c>
      <c r="Z29" s="68">
        <v>4.4444444444444446</v>
      </c>
      <c r="AA29" s="68">
        <v>4.4444444444444446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642.80555555555554</v>
      </c>
      <c r="AJ29" s="68">
        <v>16</v>
      </c>
      <c r="AK29" s="68">
        <v>2</v>
      </c>
      <c r="AL29" s="68">
        <v>0</v>
      </c>
      <c r="AM29" s="68">
        <v>0.25</v>
      </c>
      <c r="AN29" s="68">
        <v>18.25</v>
      </c>
      <c r="AO29" s="68">
        <v>0</v>
      </c>
      <c r="AP29" s="68">
        <v>0</v>
      </c>
      <c r="AQ29" s="69">
        <v>0</v>
      </c>
      <c r="AR29" s="69">
        <v>0</v>
      </c>
      <c r="AS29" s="68">
        <v>0</v>
      </c>
      <c r="AT29" s="69">
        <v>14.75</v>
      </c>
      <c r="AU29" s="69">
        <v>0</v>
      </c>
      <c r="AV29" s="69">
        <v>0</v>
      </c>
      <c r="AW29" s="69">
        <v>0</v>
      </c>
      <c r="AX29" s="68">
        <v>14.75</v>
      </c>
      <c r="AY29" s="69">
        <v>0</v>
      </c>
      <c r="AZ29" s="69">
        <v>0</v>
      </c>
      <c r="BA29" s="69">
        <v>0</v>
      </c>
      <c r="BB29" s="69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16.5</v>
      </c>
      <c r="BQ29" s="68">
        <v>10.083333333333334</v>
      </c>
      <c r="BR29" s="68">
        <v>0</v>
      </c>
      <c r="BS29" s="68">
        <v>0</v>
      </c>
      <c r="BT29" s="68">
        <v>0</v>
      </c>
      <c r="BU29" s="68">
        <v>10.083333333333334</v>
      </c>
      <c r="BV29" s="68">
        <v>9</v>
      </c>
      <c r="BW29" s="68">
        <v>0</v>
      </c>
      <c r="BX29" s="68">
        <v>0</v>
      </c>
      <c r="BY29" s="68">
        <v>0</v>
      </c>
      <c r="BZ29" s="68">
        <v>9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9.5416666666666679</v>
      </c>
      <c r="CG29" s="68">
        <v>668.84722222222217</v>
      </c>
      <c r="CH29" s="68">
        <v>0</v>
      </c>
      <c r="CI29" s="68">
        <v>668.84722222222217</v>
      </c>
      <c r="CJ29" s="51"/>
    </row>
    <row r="30" spans="1:88" x14ac:dyDescent="0.65">
      <c r="A30" s="16"/>
      <c r="B30" s="16" t="s">
        <v>32</v>
      </c>
      <c r="C30" s="64">
        <v>173.27777777777777</v>
      </c>
      <c r="D30" s="64"/>
      <c r="E30" s="64">
        <v>61.722222222222221</v>
      </c>
      <c r="F30" s="64">
        <v>510.27777777777777</v>
      </c>
      <c r="G30" s="64">
        <v>745.27777777777783</v>
      </c>
      <c r="H30" s="64"/>
      <c r="I30" s="64"/>
      <c r="J30" s="64"/>
      <c r="K30" s="64"/>
      <c r="L30" s="64">
        <v>0</v>
      </c>
      <c r="M30" s="65">
        <v>163</v>
      </c>
      <c r="N30" s="65"/>
      <c r="O30" s="65">
        <v>89.888888888888886</v>
      </c>
      <c r="P30" s="65">
        <v>283</v>
      </c>
      <c r="Q30" s="65">
        <v>535.88888888888891</v>
      </c>
      <c r="R30" s="65"/>
      <c r="S30" s="65"/>
      <c r="T30" s="65"/>
      <c r="U30" s="65"/>
      <c r="V30" s="64">
        <v>0</v>
      </c>
      <c r="W30" s="64"/>
      <c r="X30" s="64"/>
      <c r="Y30" s="64"/>
      <c r="Z30" s="64">
        <v>4.4444444444444446</v>
      </c>
      <c r="AA30" s="64">
        <v>4.4444444444444446</v>
      </c>
      <c r="AB30" s="64"/>
      <c r="AC30" s="64"/>
      <c r="AD30" s="64"/>
      <c r="AE30" s="64"/>
      <c r="AF30" s="64">
        <v>0</v>
      </c>
      <c r="AG30" s="64"/>
      <c r="AH30" s="64"/>
      <c r="AI30" s="64">
        <v>642.80555555555554</v>
      </c>
      <c r="AJ30" s="64">
        <v>7.083333333333333</v>
      </c>
      <c r="AK30" s="64">
        <v>2</v>
      </c>
      <c r="AL30" s="64"/>
      <c r="AM30" s="64">
        <v>0.25</v>
      </c>
      <c r="AN30" s="64">
        <v>9.3333333333333321</v>
      </c>
      <c r="AO30" s="64"/>
      <c r="AP30" s="64"/>
      <c r="AQ30" s="65"/>
      <c r="AR30" s="65"/>
      <c r="AS30" s="64">
        <v>0</v>
      </c>
      <c r="AT30" s="65">
        <v>5.75</v>
      </c>
      <c r="AU30" s="65"/>
      <c r="AV30" s="65"/>
      <c r="AW30" s="65"/>
      <c r="AX30" s="64">
        <v>5.75</v>
      </c>
      <c r="AY30" s="65"/>
      <c r="AZ30" s="65"/>
      <c r="BA30" s="65"/>
      <c r="BB30" s="65"/>
      <c r="BC30" s="64">
        <v>0</v>
      </c>
      <c r="BD30" s="64"/>
      <c r="BE30" s="64"/>
      <c r="BF30" s="64"/>
      <c r="BG30" s="64"/>
      <c r="BH30" s="64">
        <v>0</v>
      </c>
      <c r="BI30" s="64"/>
      <c r="BJ30" s="64"/>
      <c r="BK30" s="64"/>
      <c r="BL30" s="64"/>
      <c r="BM30" s="64">
        <v>0</v>
      </c>
      <c r="BN30" s="64"/>
      <c r="BO30" s="64"/>
      <c r="BP30" s="64">
        <v>7.5416666666666661</v>
      </c>
      <c r="BQ30" s="64">
        <v>10.083333333333334</v>
      </c>
      <c r="BR30" s="64"/>
      <c r="BS30" s="64"/>
      <c r="BT30" s="64"/>
      <c r="BU30" s="64">
        <v>10.083333333333334</v>
      </c>
      <c r="BV30" s="64">
        <v>9</v>
      </c>
      <c r="BW30" s="64"/>
      <c r="BX30" s="64"/>
      <c r="BY30" s="64"/>
      <c r="BZ30" s="64">
        <v>9</v>
      </c>
      <c r="CA30" s="64"/>
      <c r="CB30" s="64"/>
      <c r="CC30" s="64"/>
      <c r="CD30" s="64"/>
      <c r="CE30" s="64">
        <v>0</v>
      </c>
      <c r="CF30" s="64">
        <v>9.5416666666666679</v>
      </c>
      <c r="CG30" s="64">
        <v>659.8888888888888</v>
      </c>
      <c r="CH30" s="64">
        <v>0</v>
      </c>
      <c r="CI30" s="64">
        <v>659.8888888888888</v>
      </c>
      <c r="CJ30" s="51"/>
    </row>
    <row r="31" spans="1:88" x14ac:dyDescent="0.65">
      <c r="A31" s="16"/>
      <c r="B31" s="16" t="s">
        <v>33</v>
      </c>
      <c r="C31" s="64"/>
      <c r="D31" s="64"/>
      <c r="E31" s="64"/>
      <c r="F31" s="64"/>
      <c r="G31" s="64">
        <v>0</v>
      </c>
      <c r="H31" s="64"/>
      <c r="I31" s="64"/>
      <c r="J31" s="64"/>
      <c r="K31" s="64"/>
      <c r="L31" s="64">
        <v>0</v>
      </c>
      <c r="M31" s="65"/>
      <c r="N31" s="65"/>
      <c r="O31" s="65"/>
      <c r="P31" s="65"/>
      <c r="Q31" s="65">
        <v>0</v>
      </c>
      <c r="R31" s="65"/>
      <c r="S31" s="65"/>
      <c r="T31" s="65"/>
      <c r="U31" s="65"/>
      <c r="V31" s="64">
        <v>0</v>
      </c>
      <c r="W31" s="64"/>
      <c r="X31" s="64"/>
      <c r="Y31" s="64"/>
      <c r="Z31" s="64"/>
      <c r="AA31" s="64">
        <v>0</v>
      </c>
      <c r="AB31" s="64"/>
      <c r="AC31" s="64"/>
      <c r="AD31" s="64"/>
      <c r="AE31" s="64"/>
      <c r="AF31" s="64">
        <v>0</v>
      </c>
      <c r="AG31" s="64"/>
      <c r="AH31" s="64"/>
      <c r="AI31" s="64">
        <v>0</v>
      </c>
      <c r="AJ31" s="64">
        <v>8.9166666666666661</v>
      </c>
      <c r="AK31" s="64"/>
      <c r="AL31" s="64"/>
      <c r="AM31" s="64"/>
      <c r="AN31" s="64">
        <v>8.9166666666666661</v>
      </c>
      <c r="AO31" s="64"/>
      <c r="AP31" s="64"/>
      <c r="AQ31" s="65"/>
      <c r="AR31" s="65"/>
      <c r="AS31" s="64">
        <v>0</v>
      </c>
      <c r="AT31" s="65">
        <v>9</v>
      </c>
      <c r="AU31" s="65"/>
      <c r="AV31" s="65"/>
      <c r="AW31" s="65"/>
      <c r="AX31" s="64">
        <v>9</v>
      </c>
      <c r="AY31" s="65"/>
      <c r="AZ31" s="65"/>
      <c r="BA31" s="65"/>
      <c r="BB31" s="65"/>
      <c r="BC31" s="64">
        <v>0</v>
      </c>
      <c r="BD31" s="64"/>
      <c r="BE31" s="64"/>
      <c r="BF31" s="64"/>
      <c r="BG31" s="64"/>
      <c r="BH31" s="64">
        <v>0</v>
      </c>
      <c r="BI31" s="64"/>
      <c r="BJ31" s="64"/>
      <c r="BK31" s="64"/>
      <c r="BL31" s="64"/>
      <c r="BM31" s="64">
        <v>0</v>
      </c>
      <c r="BN31" s="64"/>
      <c r="BO31" s="64"/>
      <c r="BP31" s="64">
        <v>8.9583333333333321</v>
      </c>
      <c r="BQ31" s="64"/>
      <c r="BR31" s="64"/>
      <c r="BS31" s="64"/>
      <c r="BT31" s="64"/>
      <c r="BU31" s="64">
        <v>0</v>
      </c>
      <c r="BV31" s="64"/>
      <c r="BW31" s="64"/>
      <c r="BX31" s="64"/>
      <c r="BY31" s="64"/>
      <c r="BZ31" s="64">
        <v>0</v>
      </c>
      <c r="CA31" s="64"/>
      <c r="CB31" s="64"/>
      <c r="CC31" s="64"/>
      <c r="CD31" s="64"/>
      <c r="CE31" s="64">
        <v>0</v>
      </c>
      <c r="CF31" s="64">
        <v>0</v>
      </c>
      <c r="CG31" s="64">
        <v>8.9583333333333321</v>
      </c>
      <c r="CH31" s="64">
        <v>0</v>
      </c>
      <c r="CI31" s="64">
        <v>8.9583333333333321</v>
      </c>
      <c r="CJ31" s="51"/>
    </row>
    <row r="32" spans="1:88" s="34" customFormat="1" x14ac:dyDescent="0.65">
      <c r="A32" s="19"/>
      <c r="B32" s="19" t="s">
        <v>34</v>
      </c>
      <c r="C32" s="68">
        <v>133.66666666666666</v>
      </c>
      <c r="D32" s="68">
        <v>0</v>
      </c>
      <c r="E32" s="68">
        <v>91.333333333333329</v>
      </c>
      <c r="F32" s="68">
        <v>200.88888888888889</v>
      </c>
      <c r="G32" s="68">
        <v>425.88888888888891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9">
        <v>116.16666666666667</v>
      </c>
      <c r="N32" s="69">
        <v>0</v>
      </c>
      <c r="O32" s="69">
        <v>0.22222222222222221</v>
      </c>
      <c r="P32" s="69">
        <v>203.83333333333334</v>
      </c>
      <c r="Q32" s="69">
        <v>320.22222222222223</v>
      </c>
      <c r="R32" s="69">
        <v>0</v>
      </c>
      <c r="S32" s="69">
        <v>0</v>
      </c>
      <c r="T32" s="69">
        <v>0</v>
      </c>
      <c r="U32" s="69">
        <v>0</v>
      </c>
      <c r="V32" s="68">
        <v>0</v>
      </c>
      <c r="W32" s="68">
        <v>1.6666666666666667</v>
      </c>
      <c r="X32" s="68">
        <v>0</v>
      </c>
      <c r="Y32" s="68">
        <v>0</v>
      </c>
      <c r="Z32" s="68">
        <v>1.2222222222222223</v>
      </c>
      <c r="AA32" s="68">
        <v>2.8888888888888893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374.5</v>
      </c>
      <c r="AJ32" s="68">
        <v>8.8333333333333321</v>
      </c>
      <c r="AK32" s="68">
        <v>0</v>
      </c>
      <c r="AL32" s="68">
        <v>0</v>
      </c>
      <c r="AM32" s="68">
        <v>0</v>
      </c>
      <c r="AN32" s="68">
        <v>8.8333333333333321</v>
      </c>
      <c r="AO32" s="68">
        <v>0</v>
      </c>
      <c r="AP32" s="68">
        <v>0</v>
      </c>
      <c r="AQ32" s="69">
        <v>0</v>
      </c>
      <c r="AR32" s="69">
        <v>0</v>
      </c>
      <c r="AS32" s="68">
        <v>0</v>
      </c>
      <c r="AT32" s="69">
        <v>8.25</v>
      </c>
      <c r="AU32" s="69">
        <v>0</v>
      </c>
      <c r="AV32" s="69">
        <v>0</v>
      </c>
      <c r="AW32" s="69">
        <v>0</v>
      </c>
      <c r="AX32" s="68">
        <v>8.25</v>
      </c>
      <c r="AY32" s="69">
        <v>0</v>
      </c>
      <c r="AZ32" s="69">
        <v>0</v>
      </c>
      <c r="BA32" s="69">
        <v>0</v>
      </c>
      <c r="BB32" s="69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8.5416666666666661</v>
      </c>
      <c r="BQ32" s="68">
        <v>5.3333333333333339</v>
      </c>
      <c r="BR32" s="68">
        <v>0</v>
      </c>
      <c r="BS32" s="68">
        <v>0</v>
      </c>
      <c r="BT32" s="68">
        <v>0</v>
      </c>
      <c r="BU32" s="68">
        <v>5.3333333333333339</v>
      </c>
      <c r="BV32" s="68">
        <v>4.9166666666666661</v>
      </c>
      <c r="BW32" s="68">
        <v>0</v>
      </c>
      <c r="BX32" s="68">
        <v>0</v>
      </c>
      <c r="BY32" s="68">
        <v>0</v>
      </c>
      <c r="BZ32" s="68">
        <v>4.9166666666666661</v>
      </c>
      <c r="CA32" s="68">
        <v>0</v>
      </c>
      <c r="CB32" s="68">
        <v>0</v>
      </c>
      <c r="CC32" s="68">
        <v>0</v>
      </c>
      <c r="CD32" s="68">
        <v>0</v>
      </c>
      <c r="CE32" s="68">
        <v>0</v>
      </c>
      <c r="CF32" s="68">
        <v>5.125</v>
      </c>
      <c r="CG32" s="68">
        <v>388.16666666666669</v>
      </c>
      <c r="CH32" s="68">
        <v>0</v>
      </c>
      <c r="CI32" s="68">
        <v>388.16666666666669</v>
      </c>
      <c r="CJ32" s="51"/>
    </row>
    <row r="33" spans="1:88" x14ac:dyDescent="0.65">
      <c r="A33" s="16"/>
      <c r="B33" s="16" t="s">
        <v>35</v>
      </c>
      <c r="C33" s="64">
        <v>133.66666666666666</v>
      </c>
      <c r="D33" s="64"/>
      <c r="E33" s="64">
        <v>91.333333333333329</v>
      </c>
      <c r="F33" s="64">
        <v>200.88888888888889</v>
      </c>
      <c r="G33" s="64">
        <v>425.88888888888891</v>
      </c>
      <c r="H33" s="64"/>
      <c r="I33" s="64"/>
      <c r="J33" s="64"/>
      <c r="K33" s="64"/>
      <c r="L33" s="64">
        <v>0</v>
      </c>
      <c r="M33" s="65">
        <v>116.16666666666667</v>
      </c>
      <c r="N33" s="65"/>
      <c r="O33" s="65">
        <v>0.22222222222222221</v>
      </c>
      <c r="P33" s="65">
        <v>203.83333333333334</v>
      </c>
      <c r="Q33" s="65">
        <v>320.22222222222223</v>
      </c>
      <c r="R33" s="65"/>
      <c r="S33" s="65"/>
      <c r="T33" s="65"/>
      <c r="U33" s="65"/>
      <c r="V33" s="64">
        <v>0</v>
      </c>
      <c r="W33" s="64">
        <v>1.6666666666666667</v>
      </c>
      <c r="X33" s="64"/>
      <c r="Y33" s="64"/>
      <c r="Z33" s="64">
        <v>1.2222222222222223</v>
      </c>
      <c r="AA33" s="64">
        <v>2.8888888888888893</v>
      </c>
      <c r="AB33" s="64"/>
      <c r="AC33" s="64"/>
      <c r="AD33" s="64"/>
      <c r="AE33" s="64"/>
      <c r="AF33" s="64">
        <v>0</v>
      </c>
      <c r="AG33" s="64"/>
      <c r="AH33" s="64"/>
      <c r="AI33" s="64">
        <v>374.5</v>
      </c>
      <c r="AJ33" s="64"/>
      <c r="AK33" s="64"/>
      <c r="AL33" s="64"/>
      <c r="AM33" s="64"/>
      <c r="AN33" s="64">
        <v>0</v>
      </c>
      <c r="AO33" s="64"/>
      <c r="AP33" s="64"/>
      <c r="AQ33" s="65"/>
      <c r="AR33" s="65"/>
      <c r="AS33" s="64">
        <v>0</v>
      </c>
      <c r="AT33" s="65"/>
      <c r="AU33" s="65"/>
      <c r="AV33" s="65"/>
      <c r="AW33" s="65"/>
      <c r="AX33" s="64">
        <v>0</v>
      </c>
      <c r="AY33" s="65"/>
      <c r="AZ33" s="65"/>
      <c r="BA33" s="65"/>
      <c r="BB33" s="65"/>
      <c r="BC33" s="64">
        <v>0</v>
      </c>
      <c r="BD33" s="64"/>
      <c r="BE33" s="64"/>
      <c r="BF33" s="64"/>
      <c r="BG33" s="64"/>
      <c r="BH33" s="64">
        <v>0</v>
      </c>
      <c r="BI33" s="64"/>
      <c r="BJ33" s="64"/>
      <c r="BK33" s="64"/>
      <c r="BL33" s="64"/>
      <c r="BM33" s="64">
        <v>0</v>
      </c>
      <c r="BN33" s="64"/>
      <c r="BO33" s="64"/>
      <c r="BP33" s="64">
        <v>0</v>
      </c>
      <c r="BQ33" s="64"/>
      <c r="BR33" s="64"/>
      <c r="BS33" s="64"/>
      <c r="BT33" s="64"/>
      <c r="BU33" s="64">
        <v>0</v>
      </c>
      <c r="BV33" s="64"/>
      <c r="BW33" s="64"/>
      <c r="BX33" s="64"/>
      <c r="BY33" s="64"/>
      <c r="BZ33" s="64">
        <v>0</v>
      </c>
      <c r="CA33" s="64"/>
      <c r="CB33" s="64"/>
      <c r="CC33" s="64"/>
      <c r="CD33" s="64"/>
      <c r="CE33" s="64">
        <v>0</v>
      </c>
      <c r="CF33" s="64">
        <v>0</v>
      </c>
      <c r="CG33" s="64">
        <v>374.5</v>
      </c>
      <c r="CH33" s="64">
        <v>0</v>
      </c>
      <c r="CI33" s="64">
        <v>374.5</v>
      </c>
      <c r="CJ33" s="51"/>
    </row>
    <row r="34" spans="1:88" x14ac:dyDescent="0.65">
      <c r="A34" s="16"/>
      <c r="B34" s="16" t="s">
        <v>36</v>
      </c>
      <c r="C34" s="64"/>
      <c r="D34" s="64"/>
      <c r="E34" s="64"/>
      <c r="F34" s="64"/>
      <c r="G34" s="64">
        <v>0</v>
      </c>
      <c r="H34" s="64"/>
      <c r="I34" s="64"/>
      <c r="J34" s="64"/>
      <c r="K34" s="64"/>
      <c r="L34" s="64">
        <v>0</v>
      </c>
      <c r="M34" s="65"/>
      <c r="N34" s="65"/>
      <c r="O34" s="65"/>
      <c r="P34" s="65"/>
      <c r="Q34" s="65">
        <v>0</v>
      </c>
      <c r="R34" s="65"/>
      <c r="S34" s="65"/>
      <c r="T34" s="65"/>
      <c r="U34" s="65"/>
      <c r="V34" s="64">
        <v>0</v>
      </c>
      <c r="W34" s="64"/>
      <c r="X34" s="64"/>
      <c r="Y34" s="64"/>
      <c r="Z34" s="64"/>
      <c r="AA34" s="64">
        <v>0</v>
      </c>
      <c r="AB34" s="64"/>
      <c r="AC34" s="64"/>
      <c r="AD34" s="64"/>
      <c r="AE34" s="64"/>
      <c r="AF34" s="64">
        <v>0</v>
      </c>
      <c r="AG34" s="64"/>
      <c r="AH34" s="64"/>
      <c r="AI34" s="64">
        <v>0</v>
      </c>
      <c r="AJ34" s="64">
        <v>6.583333333333333</v>
      </c>
      <c r="AK34" s="64"/>
      <c r="AL34" s="64"/>
      <c r="AM34" s="64"/>
      <c r="AN34" s="64">
        <v>6.583333333333333</v>
      </c>
      <c r="AO34" s="64"/>
      <c r="AP34" s="64"/>
      <c r="AQ34" s="65"/>
      <c r="AR34" s="65"/>
      <c r="AS34" s="64">
        <v>0</v>
      </c>
      <c r="AT34" s="65">
        <v>5.333333333333333</v>
      </c>
      <c r="AU34" s="65"/>
      <c r="AV34" s="65"/>
      <c r="AW34" s="65"/>
      <c r="AX34" s="64">
        <v>5.333333333333333</v>
      </c>
      <c r="AY34" s="65"/>
      <c r="AZ34" s="65"/>
      <c r="BA34" s="65"/>
      <c r="BB34" s="65"/>
      <c r="BC34" s="64">
        <v>0</v>
      </c>
      <c r="BD34" s="64"/>
      <c r="BE34" s="64"/>
      <c r="BF34" s="64"/>
      <c r="BG34" s="64"/>
      <c r="BH34" s="64">
        <v>0</v>
      </c>
      <c r="BI34" s="64"/>
      <c r="BJ34" s="64"/>
      <c r="BK34" s="64"/>
      <c r="BL34" s="64"/>
      <c r="BM34" s="64">
        <v>0</v>
      </c>
      <c r="BN34" s="64"/>
      <c r="BO34" s="64"/>
      <c r="BP34" s="64">
        <v>5.958333333333333</v>
      </c>
      <c r="BQ34" s="64">
        <v>3.0833333333333335</v>
      </c>
      <c r="BR34" s="64"/>
      <c r="BS34" s="64"/>
      <c r="BT34" s="64"/>
      <c r="BU34" s="64">
        <v>3.0833333333333335</v>
      </c>
      <c r="BV34" s="64">
        <v>2.75</v>
      </c>
      <c r="BW34" s="64"/>
      <c r="BX34" s="64"/>
      <c r="BY34" s="64"/>
      <c r="BZ34" s="64">
        <v>2.75</v>
      </c>
      <c r="CA34" s="64"/>
      <c r="CB34" s="64"/>
      <c r="CC34" s="64"/>
      <c r="CD34" s="64"/>
      <c r="CE34" s="64">
        <v>0</v>
      </c>
      <c r="CF34" s="64">
        <v>2.916666666666667</v>
      </c>
      <c r="CG34" s="64">
        <v>8.875</v>
      </c>
      <c r="CH34" s="64">
        <v>0</v>
      </c>
      <c r="CI34" s="64">
        <v>8.875</v>
      </c>
      <c r="CJ34" s="51"/>
    </row>
    <row r="35" spans="1:88" x14ac:dyDescent="0.65">
      <c r="A35" s="16"/>
      <c r="B35" s="16" t="s">
        <v>37</v>
      </c>
      <c r="C35" s="64"/>
      <c r="D35" s="64"/>
      <c r="E35" s="64"/>
      <c r="F35" s="64"/>
      <c r="G35" s="64">
        <v>0</v>
      </c>
      <c r="H35" s="64"/>
      <c r="I35" s="64"/>
      <c r="J35" s="64"/>
      <c r="K35" s="64"/>
      <c r="L35" s="64">
        <v>0</v>
      </c>
      <c r="M35" s="65"/>
      <c r="N35" s="65"/>
      <c r="O35" s="65"/>
      <c r="P35" s="65"/>
      <c r="Q35" s="65">
        <v>0</v>
      </c>
      <c r="R35" s="65"/>
      <c r="S35" s="65"/>
      <c r="T35" s="65"/>
      <c r="U35" s="65"/>
      <c r="V35" s="64">
        <v>0</v>
      </c>
      <c r="W35" s="64"/>
      <c r="X35" s="64"/>
      <c r="Y35" s="64"/>
      <c r="Z35" s="64"/>
      <c r="AA35" s="64">
        <v>0</v>
      </c>
      <c r="AB35" s="64"/>
      <c r="AC35" s="64"/>
      <c r="AD35" s="64"/>
      <c r="AE35" s="64"/>
      <c r="AF35" s="64">
        <v>0</v>
      </c>
      <c r="AG35" s="64"/>
      <c r="AH35" s="64"/>
      <c r="AI35" s="64">
        <v>0</v>
      </c>
      <c r="AJ35" s="64">
        <v>2.25</v>
      </c>
      <c r="AK35" s="64"/>
      <c r="AL35" s="64"/>
      <c r="AM35" s="64"/>
      <c r="AN35" s="64">
        <v>2.25</v>
      </c>
      <c r="AO35" s="64"/>
      <c r="AP35" s="64"/>
      <c r="AQ35" s="65"/>
      <c r="AR35" s="65"/>
      <c r="AS35" s="64">
        <v>0</v>
      </c>
      <c r="AT35" s="65">
        <v>2.9166666666666665</v>
      </c>
      <c r="AU35" s="65"/>
      <c r="AV35" s="65"/>
      <c r="AW35" s="65"/>
      <c r="AX35" s="64">
        <v>2.9166666666666665</v>
      </c>
      <c r="AY35" s="65"/>
      <c r="AZ35" s="65"/>
      <c r="BA35" s="65"/>
      <c r="BB35" s="65"/>
      <c r="BC35" s="64">
        <v>0</v>
      </c>
      <c r="BD35" s="64"/>
      <c r="BE35" s="64"/>
      <c r="BF35" s="64"/>
      <c r="BG35" s="64"/>
      <c r="BH35" s="64">
        <v>0</v>
      </c>
      <c r="BI35" s="64"/>
      <c r="BJ35" s="64"/>
      <c r="BK35" s="64"/>
      <c r="BL35" s="64"/>
      <c r="BM35" s="64">
        <v>0</v>
      </c>
      <c r="BN35" s="64"/>
      <c r="BO35" s="64"/>
      <c r="BP35" s="64">
        <v>2.583333333333333</v>
      </c>
      <c r="BQ35" s="64">
        <v>2.25</v>
      </c>
      <c r="BR35" s="64"/>
      <c r="BS35" s="64"/>
      <c r="BT35" s="64"/>
      <c r="BU35" s="64">
        <v>2.25</v>
      </c>
      <c r="BV35" s="64">
        <v>2.1666666666666665</v>
      </c>
      <c r="BW35" s="64"/>
      <c r="BX35" s="64"/>
      <c r="BY35" s="64"/>
      <c r="BZ35" s="64">
        <v>2.1666666666666665</v>
      </c>
      <c r="CA35" s="64"/>
      <c r="CB35" s="64"/>
      <c r="CC35" s="64"/>
      <c r="CD35" s="64"/>
      <c r="CE35" s="64">
        <v>0</v>
      </c>
      <c r="CF35" s="64">
        <v>2.208333333333333</v>
      </c>
      <c r="CG35" s="64">
        <v>4.7916666666666661</v>
      </c>
      <c r="CH35" s="64">
        <v>0</v>
      </c>
      <c r="CI35" s="64">
        <v>4.7916666666666661</v>
      </c>
      <c r="CJ35" s="51"/>
    </row>
    <row r="36" spans="1:88" s="34" customFormat="1" x14ac:dyDescent="0.65">
      <c r="A36" s="19"/>
      <c r="B36" s="19" t="s">
        <v>38</v>
      </c>
      <c r="C36" s="68">
        <v>142.33333333333334</v>
      </c>
      <c r="D36" s="68">
        <v>42.222222222222221</v>
      </c>
      <c r="E36" s="68">
        <v>0.44444444444444442</v>
      </c>
      <c r="F36" s="68">
        <v>317</v>
      </c>
      <c r="G36" s="68">
        <v>502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9">
        <v>170.94444444444446</v>
      </c>
      <c r="N36" s="69">
        <v>38.111111111111107</v>
      </c>
      <c r="O36" s="69">
        <v>126.83333333333333</v>
      </c>
      <c r="P36" s="69">
        <v>291.38888888888891</v>
      </c>
      <c r="Q36" s="69">
        <v>627.27777777777783</v>
      </c>
      <c r="R36" s="69">
        <v>0</v>
      </c>
      <c r="S36" s="69">
        <v>0</v>
      </c>
      <c r="T36" s="69">
        <v>0</v>
      </c>
      <c r="U36" s="69">
        <v>0</v>
      </c>
      <c r="V36" s="68">
        <v>0</v>
      </c>
      <c r="W36" s="68">
        <v>0.66666666666666663</v>
      </c>
      <c r="X36" s="68">
        <v>2.6666666666666665</v>
      </c>
      <c r="Y36" s="68">
        <v>12.888888888888889</v>
      </c>
      <c r="Z36" s="68">
        <v>99.111111111111114</v>
      </c>
      <c r="AA36" s="68">
        <v>115.33333333333334</v>
      </c>
      <c r="AB36" s="68">
        <v>0</v>
      </c>
      <c r="AC36" s="68">
        <v>0</v>
      </c>
      <c r="AD36" s="68">
        <v>0</v>
      </c>
      <c r="AE36" s="68">
        <v>0.30769230769230771</v>
      </c>
      <c r="AF36" s="68">
        <v>0.30769230769230771</v>
      </c>
      <c r="AG36" s="68">
        <v>0</v>
      </c>
      <c r="AH36" s="68">
        <v>0</v>
      </c>
      <c r="AI36" s="68">
        <v>622.40811965811963</v>
      </c>
      <c r="AJ36" s="68">
        <v>17.916666666666668</v>
      </c>
      <c r="AK36" s="68">
        <v>0</v>
      </c>
      <c r="AL36" s="68">
        <v>0</v>
      </c>
      <c r="AM36" s="68">
        <v>0</v>
      </c>
      <c r="AN36" s="68">
        <v>17.916666666666668</v>
      </c>
      <c r="AO36" s="68">
        <v>0</v>
      </c>
      <c r="AP36" s="68">
        <v>0</v>
      </c>
      <c r="AQ36" s="69">
        <v>0</v>
      </c>
      <c r="AR36" s="69">
        <v>0</v>
      </c>
      <c r="AS36" s="68">
        <v>0</v>
      </c>
      <c r="AT36" s="69">
        <v>13.083333333333334</v>
      </c>
      <c r="AU36" s="69">
        <v>0</v>
      </c>
      <c r="AV36" s="69">
        <v>0</v>
      </c>
      <c r="AW36" s="69">
        <v>0</v>
      </c>
      <c r="AX36" s="68">
        <v>13.083333333333334</v>
      </c>
      <c r="AY36" s="69">
        <v>0</v>
      </c>
      <c r="AZ36" s="69">
        <v>0</v>
      </c>
      <c r="BA36" s="69">
        <v>0</v>
      </c>
      <c r="BB36" s="69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15.5</v>
      </c>
      <c r="BQ36" s="68">
        <v>7.333333333333333</v>
      </c>
      <c r="BR36" s="68">
        <v>0</v>
      </c>
      <c r="BS36" s="68">
        <v>0</v>
      </c>
      <c r="BT36" s="68">
        <v>0</v>
      </c>
      <c r="BU36" s="68">
        <v>7.333333333333333</v>
      </c>
      <c r="BV36" s="68">
        <v>6.833333333333333</v>
      </c>
      <c r="BW36" s="68">
        <v>0</v>
      </c>
      <c r="BX36" s="68">
        <v>0</v>
      </c>
      <c r="BY36" s="68">
        <v>0</v>
      </c>
      <c r="BZ36" s="68">
        <v>6.833333333333333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7.083333333333333</v>
      </c>
      <c r="CG36" s="68">
        <v>644.8888888888888</v>
      </c>
      <c r="CH36" s="68">
        <v>0.10256410256410257</v>
      </c>
      <c r="CI36" s="68">
        <v>644.99145299145289</v>
      </c>
      <c r="CJ36" s="51"/>
    </row>
    <row r="37" spans="1:88" x14ac:dyDescent="0.65">
      <c r="A37" s="16"/>
      <c r="B37" s="16" t="s">
        <v>39</v>
      </c>
      <c r="C37" s="64">
        <v>80.222222222222229</v>
      </c>
      <c r="D37" s="64">
        <v>42.055555555555557</v>
      </c>
      <c r="E37" s="64">
        <v>0.44444444444444442</v>
      </c>
      <c r="F37" s="64">
        <v>311</v>
      </c>
      <c r="G37" s="64">
        <v>433.72222222222223</v>
      </c>
      <c r="H37" s="64"/>
      <c r="I37" s="64"/>
      <c r="J37" s="64"/>
      <c r="K37" s="64"/>
      <c r="L37" s="64">
        <v>0</v>
      </c>
      <c r="M37" s="65">
        <v>89.333333333333329</v>
      </c>
      <c r="N37" s="65">
        <v>24.944444444444443</v>
      </c>
      <c r="O37" s="65">
        <v>126.83333333333333</v>
      </c>
      <c r="P37" s="65">
        <v>286.38888888888891</v>
      </c>
      <c r="Q37" s="65">
        <v>527.5</v>
      </c>
      <c r="R37" s="65"/>
      <c r="S37" s="65"/>
      <c r="T37" s="65"/>
      <c r="U37" s="65"/>
      <c r="V37" s="64">
        <v>0</v>
      </c>
      <c r="W37" s="64">
        <v>0.66666666666666663</v>
      </c>
      <c r="X37" s="64">
        <v>2.6666666666666665</v>
      </c>
      <c r="Y37" s="64">
        <v>12.888888888888889</v>
      </c>
      <c r="Z37" s="64">
        <v>99.111111111111114</v>
      </c>
      <c r="AA37" s="64">
        <v>115.33333333333334</v>
      </c>
      <c r="AB37" s="64"/>
      <c r="AC37" s="64"/>
      <c r="AD37" s="64"/>
      <c r="AE37" s="64">
        <v>0.30769230769230771</v>
      </c>
      <c r="AF37" s="64">
        <v>0.30769230769230771</v>
      </c>
      <c r="AG37" s="64"/>
      <c r="AH37" s="64"/>
      <c r="AI37" s="64">
        <v>538.3803418803418</v>
      </c>
      <c r="AJ37" s="64">
        <v>3.3333333333333335</v>
      </c>
      <c r="AK37" s="64"/>
      <c r="AL37" s="64"/>
      <c r="AM37" s="64"/>
      <c r="AN37" s="64">
        <v>3.3333333333333335</v>
      </c>
      <c r="AO37" s="64"/>
      <c r="AP37" s="64"/>
      <c r="AQ37" s="65"/>
      <c r="AR37" s="65"/>
      <c r="AS37" s="64">
        <v>0</v>
      </c>
      <c r="AT37" s="65">
        <v>3</v>
      </c>
      <c r="AU37" s="65"/>
      <c r="AV37" s="65"/>
      <c r="AW37" s="65"/>
      <c r="AX37" s="64">
        <v>3</v>
      </c>
      <c r="AY37" s="65"/>
      <c r="AZ37" s="65"/>
      <c r="BA37" s="65"/>
      <c r="BB37" s="65"/>
      <c r="BC37" s="64">
        <v>0</v>
      </c>
      <c r="BD37" s="64"/>
      <c r="BE37" s="64"/>
      <c r="BF37" s="64"/>
      <c r="BG37" s="64"/>
      <c r="BH37" s="64">
        <v>0</v>
      </c>
      <c r="BI37" s="64"/>
      <c r="BJ37" s="64"/>
      <c r="BK37" s="64"/>
      <c r="BL37" s="64"/>
      <c r="BM37" s="64">
        <v>0</v>
      </c>
      <c r="BN37" s="64"/>
      <c r="BO37" s="64"/>
      <c r="BP37" s="64">
        <v>3.166666666666667</v>
      </c>
      <c r="BQ37" s="64"/>
      <c r="BR37" s="64"/>
      <c r="BS37" s="64"/>
      <c r="BT37" s="64"/>
      <c r="BU37" s="64">
        <v>0</v>
      </c>
      <c r="BV37" s="64"/>
      <c r="BW37" s="64"/>
      <c r="BX37" s="64"/>
      <c r="BY37" s="64"/>
      <c r="BZ37" s="64">
        <v>0</v>
      </c>
      <c r="CA37" s="64"/>
      <c r="CB37" s="64"/>
      <c r="CC37" s="64"/>
      <c r="CD37" s="64"/>
      <c r="CE37" s="64">
        <v>0</v>
      </c>
      <c r="CF37" s="64">
        <v>0</v>
      </c>
      <c r="CG37" s="64">
        <v>541.44444444444434</v>
      </c>
      <c r="CH37" s="64">
        <v>0.10256410256410257</v>
      </c>
      <c r="CI37" s="64">
        <v>541.54700854700843</v>
      </c>
      <c r="CJ37" s="51"/>
    </row>
    <row r="38" spans="1:88" x14ac:dyDescent="0.65">
      <c r="A38" s="16"/>
      <c r="B38" s="16" t="s">
        <v>40</v>
      </c>
      <c r="C38" s="64">
        <v>62.111111111111114</v>
      </c>
      <c r="D38" s="64">
        <v>0.16666666666666666</v>
      </c>
      <c r="E38" s="64"/>
      <c r="F38" s="64">
        <v>6</v>
      </c>
      <c r="G38" s="64">
        <v>68.277777777777771</v>
      </c>
      <c r="H38" s="64"/>
      <c r="I38" s="64"/>
      <c r="J38" s="64"/>
      <c r="K38" s="64"/>
      <c r="L38" s="64">
        <v>0</v>
      </c>
      <c r="M38" s="65">
        <v>81.611111111111114</v>
      </c>
      <c r="N38" s="65">
        <v>13.166666666666666</v>
      </c>
      <c r="O38" s="65"/>
      <c r="P38" s="65">
        <v>5</v>
      </c>
      <c r="Q38" s="65">
        <v>99.777777777777786</v>
      </c>
      <c r="R38" s="65"/>
      <c r="S38" s="65"/>
      <c r="T38" s="65"/>
      <c r="U38" s="65"/>
      <c r="V38" s="64">
        <v>0</v>
      </c>
      <c r="W38" s="64"/>
      <c r="X38" s="64"/>
      <c r="Y38" s="64"/>
      <c r="Z38" s="64"/>
      <c r="AA38" s="64">
        <v>0</v>
      </c>
      <c r="AB38" s="64"/>
      <c r="AC38" s="64"/>
      <c r="AD38" s="64"/>
      <c r="AE38" s="64"/>
      <c r="AF38" s="64">
        <v>0</v>
      </c>
      <c r="AG38" s="64"/>
      <c r="AH38" s="64"/>
      <c r="AI38" s="64">
        <v>84.027777777777771</v>
      </c>
      <c r="AJ38" s="64">
        <v>14.583333333333334</v>
      </c>
      <c r="AK38" s="64"/>
      <c r="AL38" s="64"/>
      <c r="AM38" s="64"/>
      <c r="AN38" s="64">
        <v>14.583333333333334</v>
      </c>
      <c r="AO38" s="64"/>
      <c r="AP38" s="64"/>
      <c r="AQ38" s="65"/>
      <c r="AR38" s="65"/>
      <c r="AS38" s="64">
        <v>0</v>
      </c>
      <c r="AT38" s="65">
        <v>10.083333333333334</v>
      </c>
      <c r="AU38" s="65"/>
      <c r="AV38" s="65"/>
      <c r="AW38" s="65"/>
      <c r="AX38" s="64">
        <v>10.083333333333334</v>
      </c>
      <c r="AY38" s="65"/>
      <c r="AZ38" s="65"/>
      <c r="BA38" s="65"/>
      <c r="BB38" s="65"/>
      <c r="BC38" s="64">
        <v>0</v>
      </c>
      <c r="BD38" s="64"/>
      <c r="BE38" s="64"/>
      <c r="BF38" s="64"/>
      <c r="BG38" s="64"/>
      <c r="BH38" s="64">
        <v>0</v>
      </c>
      <c r="BI38" s="64"/>
      <c r="BJ38" s="64"/>
      <c r="BK38" s="64"/>
      <c r="BL38" s="64"/>
      <c r="BM38" s="64">
        <v>0</v>
      </c>
      <c r="BN38" s="64"/>
      <c r="BO38" s="64"/>
      <c r="BP38" s="64">
        <v>12.333333333333334</v>
      </c>
      <c r="BQ38" s="64">
        <v>7.333333333333333</v>
      </c>
      <c r="BR38" s="64"/>
      <c r="BS38" s="64"/>
      <c r="BT38" s="64"/>
      <c r="BU38" s="64">
        <v>7.333333333333333</v>
      </c>
      <c r="BV38" s="64">
        <v>6.833333333333333</v>
      </c>
      <c r="BW38" s="64"/>
      <c r="BX38" s="64"/>
      <c r="BY38" s="64"/>
      <c r="BZ38" s="64">
        <v>6.833333333333333</v>
      </c>
      <c r="CA38" s="64"/>
      <c r="CB38" s="64"/>
      <c r="CC38" s="64"/>
      <c r="CD38" s="64"/>
      <c r="CE38" s="64">
        <v>0</v>
      </c>
      <c r="CF38" s="64">
        <v>7.083333333333333</v>
      </c>
      <c r="CG38" s="64">
        <v>103.44444444444446</v>
      </c>
      <c r="CH38" s="64">
        <v>0</v>
      </c>
      <c r="CI38" s="64">
        <v>103.44444444444446</v>
      </c>
      <c r="CJ38" s="51"/>
    </row>
    <row r="39" spans="1:88" s="34" customFormat="1" x14ac:dyDescent="0.65">
      <c r="A39" s="19"/>
      <c r="B39" s="19" t="s">
        <v>41</v>
      </c>
      <c r="C39" s="68">
        <v>224</v>
      </c>
      <c r="D39" s="68">
        <v>45.888888888888886</v>
      </c>
      <c r="E39" s="68">
        <v>15.166666666666666</v>
      </c>
      <c r="F39" s="68">
        <v>27.166666666666668</v>
      </c>
      <c r="G39" s="68">
        <v>312.22222222222217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9">
        <v>205.83333333333331</v>
      </c>
      <c r="N39" s="69">
        <v>60.166666666666671</v>
      </c>
      <c r="O39" s="69">
        <v>0.5</v>
      </c>
      <c r="P39" s="69">
        <v>8.3333333333333339</v>
      </c>
      <c r="Q39" s="69">
        <v>274.83333333333331</v>
      </c>
      <c r="R39" s="69">
        <v>0</v>
      </c>
      <c r="S39" s="69">
        <v>0</v>
      </c>
      <c r="T39" s="69">
        <v>0</v>
      </c>
      <c r="U39" s="69">
        <v>0</v>
      </c>
      <c r="V39" s="68">
        <v>0</v>
      </c>
      <c r="W39" s="68">
        <v>3.1666666666666665</v>
      </c>
      <c r="X39" s="68">
        <v>4.666666666666667</v>
      </c>
      <c r="Y39" s="68">
        <v>0.16666666666666666</v>
      </c>
      <c r="Z39" s="68">
        <v>0</v>
      </c>
      <c r="AA39" s="68">
        <v>8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297.52777777777771</v>
      </c>
      <c r="AJ39" s="68">
        <v>10.416666666666668</v>
      </c>
      <c r="AK39" s="68">
        <v>0</v>
      </c>
      <c r="AL39" s="68">
        <v>0</v>
      </c>
      <c r="AM39" s="68">
        <v>0</v>
      </c>
      <c r="AN39" s="68">
        <v>10.416666666666668</v>
      </c>
      <c r="AO39" s="68">
        <v>0</v>
      </c>
      <c r="AP39" s="68">
        <v>0</v>
      </c>
      <c r="AQ39" s="69">
        <v>0</v>
      </c>
      <c r="AR39" s="69">
        <v>0</v>
      </c>
      <c r="AS39" s="68">
        <v>0</v>
      </c>
      <c r="AT39" s="69">
        <v>8.0833333333333339</v>
      </c>
      <c r="AU39" s="69">
        <v>0.5</v>
      </c>
      <c r="AV39" s="69">
        <v>0</v>
      </c>
      <c r="AW39" s="69">
        <v>0</v>
      </c>
      <c r="AX39" s="68">
        <v>8.5833333333333339</v>
      </c>
      <c r="AY39" s="69">
        <v>0</v>
      </c>
      <c r="AZ39" s="69">
        <v>0</v>
      </c>
      <c r="BA39" s="69">
        <v>0</v>
      </c>
      <c r="BB39" s="69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9.5</v>
      </c>
      <c r="BQ39" s="68">
        <v>7.75</v>
      </c>
      <c r="BR39" s="68">
        <v>0</v>
      </c>
      <c r="BS39" s="68">
        <v>0</v>
      </c>
      <c r="BT39" s="68">
        <v>0</v>
      </c>
      <c r="BU39" s="68">
        <v>7.75</v>
      </c>
      <c r="BV39" s="68">
        <v>8.6666666666666661</v>
      </c>
      <c r="BW39" s="68">
        <v>0</v>
      </c>
      <c r="BX39" s="68">
        <v>0</v>
      </c>
      <c r="BY39" s="68">
        <v>0</v>
      </c>
      <c r="BZ39" s="68">
        <v>8.6666666666666661</v>
      </c>
      <c r="CA39" s="68">
        <v>0</v>
      </c>
      <c r="CB39" s="68">
        <v>0</v>
      </c>
      <c r="CC39" s="68">
        <v>0</v>
      </c>
      <c r="CD39" s="68">
        <v>0</v>
      </c>
      <c r="CE39" s="68">
        <v>0</v>
      </c>
      <c r="CF39" s="68">
        <v>8.2083333333333321</v>
      </c>
      <c r="CG39" s="68">
        <v>315.23611111111109</v>
      </c>
      <c r="CH39" s="68">
        <v>0</v>
      </c>
      <c r="CI39" s="68">
        <v>315.23611111111109</v>
      </c>
      <c r="CJ39" s="51"/>
    </row>
    <row r="40" spans="1:88" x14ac:dyDescent="0.65">
      <c r="A40" s="16"/>
      <c r="B40" s="16" t="s">
        <v>42</v>
      </c>
      <c r="C40" s="64">
        <v>114</v>
      </c>
      <c r="D40" s="64">
        <v>26.333333333333332</v>
      </c>
      <c r="E40" s="64">
        <v>15.166666666666666</v>
      </c>
      <c r="F40" s="64">
        <v>20.166666666666668</v>
      </c>
      <c r="G40" s="64">
        <v>175.66666666666666</v>
      </c>
      <c r="H40" s="64"/>
      <c r="I40" s="64"/>
      <c r="J40" s="64"/>
      <c r="K40" s="64"/>
      <c r="L40" s="64">
        <v>0</v>
      </c>
      <c r="M40" s="65">
        <v>90.333333333333329</v>
      </c>
      <c r="N40" s="65">
        <v>32.5</v>
      </c>
      <c r="O40" s="65">
        <v>0.33333333333333331</v>
      </c>
      <c r="P40" s="65">
        <v>8</v>
      </c>
      <c r="Q40" s="65">
        <v>131.16666666666666</v>
      </c>
      <c r="R40" s="65"/>
      <c r="S40" s="65"/>
      <c r="T40" s="65"/>
      <c r="U40" s="65"/>
      <c r="V40" s="64">
        <v>0</v>
      </c>
      <c r="W40" s="64">
        <v>1.3333333333333333</v>
      </c>
      <c r="X40" s="64">
        <v>3.8333333333333335</v>
      </c>
      <c r="Y40" s="64">
        <v>0.16666666666666666</v>
      </c>
      <c r="Z40" s="64"/>
      <c r="AA40" s="64">
        <v>5.3333333333333339</v>
      </c>
      <c r="AB40" s="64"/>
      <c r="AC40" s="64"/>
      <c r="AD40" s="64"/>
      <c r="AE40" s="64"/>
      <c r="AF40" s="64">
        <v>0</v>
      </c>
      <c r="AG40" s="64"/>
      <c r="AH40" s="64"/>
      <c r="AI40" s="64">
        <v>156.08333333333331</v>
      </c>
      <c r="AJ40" s="64">
        <v>7.416666666666667</v>
      </c>
      <c r="AK40" s="64"/>
      <c r="AL40" s="64"/>
      <c r="AM40" s="64"/>
      <c r="AN40" s="64">
        <v>7.416666666666667</v>
      </c>
      <c r="AO40" s="64"/>
      <c r="AP40" s="64"/>
      <c r="AQ40" s="65"/>
      <c r="AR40" s="65"/>
      <c r="AS40" s="64">
        <v>0</v>
      </c>
      <c r="AT40" s="65">
        <v>5.166666666666667</v>
      </c>
      <c r="AU40" s="65"/>
      <c r="AV40" s="65"/>
      <c r="AW40" s="65"/>
      <c r="AX40" s="64">
        <v>5.166666666666667</v>
      </c>
      <c r="AY40" s="65"/>
      <c r="AZ40" s="65"/>
      <c r="BA40" s="65"/>
      <c r="BB40" s="65"/>
      <c r="BC40" s="64">
        <v>0</v>
      </c>
      <c r="BD40" s="64"/>
      <c r="BE40" s="64"/>
      <c r="BF40" s="64"/>
      <c r="BG40" s="64"/>
      <c r="BH40" s="64">
        <v>0</v>
      </c>
      <c r="BI40" s="64"/>
      <c r="BJ40" s="64"/>
      <c r="BK40" s="64"/>
      <c r="BL40" s="64"/>
      <c r="BM40" s="64">
        <v>0</v>
      </c>
      <c r="BN40" s="64"/>
      <c r="BO40" s="64"/>
      <c r="BP40" s="64">
        <v>6.291666666666667</v>
      </c>
      <c r="BQ40" s="64">
        <v>4.666666666666667</v>
      </c>
      <c r="BR40" s="64"/>
      <c r="BS40" s="64"/>
      <c r="BT40" s="64"/>
      <c r="BU40" s="64">
        <v>4.666666666666667</v>
      </c>
      <c r="BV40" s="64">
        <v>4.583333333333333</v>
      </c>
      <c r="BW40" s="64"/>
      <c r="BX40" s="64"/>
      <c r="BY40" s="64"/>
      <c r="BZ40" s="64">
        <v>4.583333333333333</v>
      </c>
      <c r="CA40" s="64"/>
      <c r="CB40" s="64"/>
      <c r="CC40" s="64"/>
      <c r="CD40" s="64"/>
      <c r="CE40" s="64">
        <v>0</v>
      </c>
      <c r="CF40" s="64">
        <v>4.625</v>
      </c>
      <c r="CG40" s="64">
        <v>167</v>
      </c>
      <c r="CH40" s="64">
        <v>0</v>
      </c>
      <c r="CI40" s="64">
        <v>167</v>
      </c>
      <c r="CJ40" s="51"/>
    </row>
    <row r="41" spans="1:88" x14ac:dyDescent="0.65">
      <c r="A41" s="16"/>
      <c r="B41" s="16" t="s">
        <v>43</v>
      </c>
      <c r="C41" s="64">
        <v>110</v>
      </c>
      <c r="D41" s="64">
        <v>19.555555555555557</v>
      </c>
      <c r="E41" s="64"/>
      <c r="F41" s="64">
        <v>7</v>
      </c>
      <c r="G41" s="64">
        <v>136.55555555555554</v>
      </c>
      <c r="H41" s="64"/>
      <c r="I41" s="64"/>
      <c r="J41" s="64"/>
      <c r="K41" s="64"/>
      <c r="L41" s="64">
        <v>0</v>
      </c>
      <c r="M41" s="65">
        <v>115.5</v>
      </c>
      <c r="N41" s="65">
        <v>27.666666666666668</v>
      </c>
      <c r="O41" s="65">
        <v>0.16666666666666666</v>
      </c>
      <c r="P41" s="65">
        <v>0.33333333333333331</v>
      </c>
      <c r="Q41" s="65">
        <v>143.66666666666666</v>
      </c>
      <c r="R41" s="65"/>
      <c r="S41" s="65"/>
      <c r="T41" s="65"/>
      <c r="U41" s="65"/>
      <c r="V41" s="64">
        <v>0</v>
      </c>
      <c r="W41" s="64">
        <v>1.8333333333333333</v>
      </c>
      <c r="X41" s="64">
        <v>0.83333333333333337</v>
      </c>
      <c r="Y41" s="64"/>
      <c r="Z41" s="64"/>
      <c r="AA41" s="64">
        <v>2.6666666666666665</v>
      </c>
      <c r="AB41" s="64"/>
      <c r="AC41" s="64"/>
      <c r="AD41" s="64"/>
      <c r="AE41" s="64"/>
      <c r="AF41" s="64">
        <v>0</v>
      </c>
      <c r="AG41" s="64"/>
      <c r="AH41" s="64"/>
      <c r="AI41" s="64">
        <v>141.44444444444443</v>
      </c>
      <c r="AJ41" s="64">
        <v>3</v>
      </c>
      <c r="AK41" s="64"/>
      <c r="AL41" s="64"/>
      <c r="AM41" s="64"/>
      <c r="AN41" s="64">
        <v>3</v>
      </c>
      <c r="AO41" s="64"/>
      <c r="AP41" s="64"/>
      <c r="AQ41" s="65"/>
      <c r="AR41" s="65"/>
      <c r="AS41" s="64">
        <v>0</v>
      </c>
      <c r="AT41" s="65">
        <v>2.9166666666666665</v>
      </c>
      <c r="AU41" s="65">
        <v>0.5</v>
      </c>
      <c r="AV41" s="65"/>
      <c r="AW41" s="65"/>
      <c r="AX41" s="64">
        <v>3.4166666666666665</v>
      </c>
      <c r="AY41" s="65"/>
      <c r="AZ41" s="65"/>
      <c r="BA41" s="65"/>
      <c r="BB41" s="65"/>
      <c r="BC41" s="64">
        <v>0</v>
      </c>
      <c r="BD41" s="64"/>
      <c r="BE41" s="64"/>
      <c r="BF41" s="64"/>
      <c r="BG41" s="64"/>
      <c r="BH41" s="64">
        <v>0</v>
      </c>
      <c r="BI41" s="64"/>
      <c r="BJ41" s="64"/>
      <c r="BK41" s="64"/>
      <c r="BL41" s="64"/>
      <c r="BM41" s="64">
        <v>0</v>
      </c>
      <c r="BN41" s="64"/>
      <c r="BO41" s="64"/>
      <c r="BP41" s="64">
        <v>3.208333333333333</v>
      </c>
      <c r="BQ41" s="64">
        <v>3.0833333333333335</v>
      </c>
      <c r="BR41" s="64"/>
      <c r="BS41" s="64"/>
      <c r="BT41" s="64"/>
      <c r="BU41" s="64">
        <v>3.0833333333333335</v>
      </c>
      <c r="BV41" s="64">
        <v>4.083333333333333</v>
      </c>
      <c r="BW41" s="64"/>
      <c r="BX41" s="64"/>
      <c r="BY41" s="64"/>
      <c r="BZ41" s="64">
        <v>4.083333333333333</v>
      </c>
      <c r="CA41" s="64"/>
      <c r="CB41" s="64"/>
      <c r="CC41" s="64"/>
      <c r="CD41" s="64"/>
      <c r="CE41" s="64">
        <v>0</v>
      </c>
      <c r="CF41" s="64">
        <v>3.583333333333333</v>
      </c>
      <c r="CG41" s="64">
        <v>148.23611111111109</v>
      </c>
      <c r="CH41" s="64">
        <v>0</v>
      </c>
      <c r="CI41" s="64">
        <v>148.23611111111109</v>
      </c>
      <c r="CJ41" s="51"/>
    </row>
    <row r="42" spans="1:88" s="34" customFormat="1" x14ac:dyDescent="0.65">
      <c r="A42" s="19" t="s">
        <v>44</v>
      </c>
      <c r="B42" s="19"/>
      <c r="C42" s="68">
        <v>906.16666666666674</v>
      </c>
      <c r="D42" s="68">
        <v>84.166666666666671</v>
      </c>
      <c r="E42" s="68">
        <v>174.05555555555554</v>
      </c>
      <c r="F42" s="68">
        <v>4.2777777777777777</v>
      </c>
      <c r="G42" s="68">
        <v>1168.6666666666667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9">
        <v>934.11111111111109</v>
      </c>
      <c r="N42" s="69">
        <v>79.055555555555557</v>
      </c>
      <c r="O42" s="69">
        <v>236.61111111111109</v>
      </c>
      <c r="P42" s="69">
        <v>6.333333333333333</v>
      </c>
      <c r="Q42" s="69">
        <v>1256.1111111111113</v>
      </c>
      <c r="R42" s="69">
        <v>0</v>
      </c>
      <c r="S42" s="69">
        <v>0</v>
      </c>
      <c r="T42" s="69">
        <v>0</v>
      </c>
      <c r="U42" s="69">
        <v>0</v>
      </c>
      <c r="V42" s="68">
        <v>0</v>
      </c>
      <c r="W42" s="68">
        <v>144.5</v>
      </c>
      <c r="X42" s="68">
        <v>0.16666666666666666</v>
      </c>
      <c r="Y42" s="68">
        <v>0</v>
      </c>
      <c r="Z42" s="68">
        <v>0</v>
      </c>
      <c r="AA42" s="68">
        <v>144.66666666666669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1284.7222222222222</v>
      </c>
      <c r="AJ42" s="68">
        <v>52.416666666666664</v>
      </c>
      <c r="AK42" s="68">
        <v>2.5</v>
      </c>
      <c r="AL42" s="68">
        <v>0</v>
      </c>
      <c r="AM42" s="68">
        <v>0</v>
      </c>
      <c r="AN42" s="68">
        <v>54.916666666666664</v>
      </c>
      <c r="AO42" s="68">
        <v>0</v>
      </c>
      <c r="AP42" s="68">
        <v>0</v>
      </c>
      <c r="AQ42" s="69">
        <v>0</v>
      </c>
      <c r="AR42" s="69">
        <v>0</v>
      </c>
      <c r="AS42" s="68">
        <v>0</v>
      </c>
      <c r="AT42" s="69">
        <v>46.833333333333343</v>
      </c>
      <c r="AU42" s="69">
        <v>0.58333333333333337</v>
      </c>
      <c r="AV42" s="69">
        <v>0</v>
      </c>
      <c r="AW42" s="69">
        <v>0</v>
      </c>
      <c r="AX42" s="68">
        <v>47.416666666666679</v>
      </c>
      <c r="AY42" s="69">
        <v>0</v>
      </c>
      <c r="AZ42" s="69">
        <v>0</v>
      </c>
      <c r="BA42" s="69">
        <v>0</v>
      </c>
      <c r="BB42" s="69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51.166666666666671</v>
      </c>
      <c r="BQ42" s="68">
        <v>31.166666666666668</v>
      </c>
      <c r="BR42" s="68">
        <v>0</v>
      </c>
      <c r="BS42" s="68">
        <v>0</v>
      </c>
      <c r="BT42" s="68">
        <v>0</v>
      </c>
      <c r="BU42" s="68">
        <v>31.166666666666668</v>
      </c>
      <c r="BV42" s="68">
        <v>26.416666666666664</v>
      </c>
      <c r="BW42" s="68">
        <v>0</v>
      </c>
      <c r="BX42" s="68">
        <v>0</v>
      </c>
      <c r="BY42" s="68">
        <v>0</v>
      </c>
      <c r="BZ42" s="68">
        <v>26.416666666666664</v>
      </c>
      <c r="CA42" s="68">
        <v>0</v>
      </c>
      <c r="CB42" s="68">
        <v>0</v>
      </c>
      <c r="CC42" s="68">
        <v>0</v>
      </c>
      <c r="CD42" s="68">
        <v>0</v>
      </c>
      <c r="CE42" s="68">
        <v>0</v>
      </c>
      <c r="CF42" s="68">
        <v>28.791666666666664</v>
      </c>
      <c r="CG42" s="68">
        <v>1364.6805555555554</v>
      </c>
      <c r="CH42" s="68">
        <v>0</v>
      </c>
      <c r="CI42" s="68">
        <v>1364.6805555555554</v>
      </c>
      <c r="CJ42" s="51"/>
    </row>
    <row r="43" spans="1:88" s="34" customFormat="1" x14ac:dyDescent="0.65">
      <c r="A43" s="19"/>
      <c r="B43" s="19" t="s">
        <v>45</v>
      </c>
      <c r="C43" s="68">
        <v>144.77777777777777</v>
      </c>
      <c r="D43" s="68">
        <v>0</v>
      </c>
      <c r="E43" s="68">
        <v>48</v>
      </c>
      <c r="F43" s="68">
        <v>0</v>
      </c>
      <c r="G43" s="68">
        <v>192.77777777777777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9">
        <v>138.44444444444446</v>
      </c>
      <c r="N43" s="69">
        <v>0</v>
      </c>
      <c r="O43" s="69">
        <v>114.83333333333333</v>
      </c>
      <c r="P43" s="69">
        <v>0</v>
      </c>
      <c r="Q43" s="69">
        <v>253.27777777777777</v>
      </c>
      <c r="R43" s="69">
        <v>0</v>
      </c>
      <c r="S43" s="69">
        <v>0</v>
      </c>
      <c r="T43" s="69">
        <v>0</v>
      </c>
      <c r="U43" s="69">
        <v>0</v>
      </c>
      <c r="V43" s="68">
        <v>0</v>
      </c>
      <c r="W43" s="68">
        <v>25.666666666666668</v>
      </c>
      <c r="X43" s="68">
        <v>0</v>
      </c>
      <c r="Y43" s="68">
        <v>0</v>
      </c>
      <c r="Z43" s="68">
        <v>0</v>
      </c>
      <c r="AA43" s="68">
        <v>25.666666666666668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235.86111111111111</v>
      </c>
      <c r="AJ43" s="68">
        <v>8.1666666666666661</v>
      </c>
      <c r="AK43" s="68">
        <v>0</v>
      </c>
      <c r="AL43" s="68">
        <v>0</v>
      </c>
      <c r="AM43" s="68">
        <v>0</v>
      </c>
      <c r="AN43" s="68">
        <v>8.1666666666666661</v>
      </c>
      <c r="AO43" s="68">
        <v>0</v>
      </c>
      <c r="AP43" s="68">
        <v>0</v>
      </c>
      <c r="AQ43" s="69">
        <v>0</v>
      </c>
      <c r="AR43" s="69">
        <v>0</v>
      </c>
      <c r="AS43" s="68">
        <v>0</v>
      </c>
      <c r="AT43" s="69">
        <v>6.416666666666667</v>
      </c>
      <c r="AU43" s="69">
        <v>0</v>
      </c>
      <c r="AV43" s="69">
        <v>0</v>
      </c>
      <c r="AW43" s="69">
        <v>0</v>
      </c>
      <c r="AX43" s="68">
        <v>6.416666666666667</v>
      </c>
      <c r="AY43" s="69">
        <v>0</v>
      </c>
      <c r="AZ43" s="69">
        <v>0</v>
      </c>
      <c r="BA43" s="69">
        <v>0</v>
      </c>
      <c r="BB43" s="69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7.2916666666666661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243.1527777777778</v>
      </c>
      <c r="CH43" s="68">
        <v>0</v>
      </c>
      <c r="CI43" s="68">
        <v>243.1527777777778</v>
      </c>
      <c r="CJ43" s="51"/>
    </row>
    <row r="44" spans="1:88" x14ac:dyDescent="0.65">
      <c r="A44" s="16"/>
      <c r="B44" s="16" t="s">
        <v>46</v>
      </c>
      <c r="C44" s="64">
        <v>144.77777777777777</v>
      </c>
      <c r="D44" s="64"/>
      <c r="E44" s="64">
        <v>48</v>
      </c>
      <c r="F44" s="64"/>
      <c r="G44" s="64">
        <v>192.77777777777777</v>
      </c>
      <c r="H44" s="64"/>
      <c r="I44" s="64"/>
      <c r="J44" s="64"/>
      <c r="K44" s="64"/>
      <c r="L44" s="64">
        <v>0</v>
      </c>
      <c r="M44" s="65">
        <v>138.44444444444446</v>
      </c>
      <c r="N44" s="65"/>
      <c r="O44" s="65">
        <v>114.83333333333333</v>
      </c>
      <c r="P44" s="65"/>
      <c r="Q44" s="65">
        <v>253.27777777777777</v>
      </c>
      <c r="R44" s="65"/>
      <c r="S44" s="65"/>
      <c r="T44" s="65"/>
      <c r="U44" s="65"/>
      <c r="V44" s="64">
        <v>0</v>
      </c>
      <c r="W44" s="64">
        <v>25.666666666666668</v>
      </c>
      <c r="X44" s="64"/>
      <c r="Y44" s="64"/>
      <c r="Z44" s="64"/>
      <c r="AA44" s="64">
        <v>25.666666666666668</v>
      </c>
      <c r="AB44" s="64"/>
      <c r="AC44" s="64"/>
      <c r="AD44" s="64"/>
      <c r="AE44" s="64"/>
      <c r="AF44" s="64">
        <v>0</v>
      </c>
      <c r="AG44" s="64"/>
      <c r="AH44" s="64"/>
      <c r="AI44" s="64">
        <v>235.86111111111111</v>
      </c>
      <c r="AJ44" s="64">
        <v>8.1666666666666661</v>
      </c>
      <c r="AK44" s="64"/>
      <c r="AL44" s="64"/>
      <c r="AM44" s="64"/>
      <c r="AN44" s="64">
        <v>8.1666666666666661</v>
      </c>
      <c r="AO44" s="64"/>
      <c r="AP44" s="64"/>
      <c r="AQ44" s="65"/>
      <c r="AR44" s="65"/>
      <c r="AS44" s="64">
        <v>0</v>
      </c>
      <c r="AT44" s="65">
        <v>6.416666666666667</v>
      </c>
      <c r="AU44" s="65"/>
      <c r="AV44" s="65"/>
      <c r="AW44" s="65"/>
      <c r="AX44" s="64">
        <v>6.416666666666667</v>
      </c>
      <c r="AY44" s="65"/>
      <c r="AZ44" s="65"/>
      <c r="BA44" s="65"/>
      <c r="BB44" s="65"/>
      <c r="BC44" s="64">
        <v>0</v>
      </c>
      <c r="BD44" s="64"/>
      <c r="BE44" s="64"/>
      <c r="BF44" s="64"/>
      <c r="BG44" s="64"/>
      <c r="BH44" s="64">
        <v>0</v>
      </c>
      <c r="BI44" s="64"/>
      <c r="BJ44" s="64"/>
      <c r="BK44" s="64"/>
      <c r="BL44" s="64"/>
      <c r="BM44" s="64">
        <v>0</v>
      </c>
      <c r="BN44" s="64"/>
      <c r="BO44" s="64"/>
      <c r="BP44" s="64">
        <v>7.2916666666666661</v>
      </c>
      <c r="BQ44" s="64"/>
      <c r="BR44" s="64"/>
      <c r="BS44" s="64"/>
      <c r="BT44" s="64"/>
      <c r="BU44" s="64">
        <v>0</v>
      </c>
      <c r="BV44" s="64"/>
      <c r="BW44" s="64"/>
      <c r="BX44" s="64"/>
      <c r="BY44" s="64"/>
      <c r="BZ44" s="64">
        <v>0</v>
      </c>
      <c r="CA44" s="64"/>
      <c r="CB44" s="64"/>
      <c r="CC44" s="64"/>
      <c r="CD44" s="64"/>
      <c r="CE44" s="64">
        <v>0</v>
      </c>
      <c r="CF44" s="64">
        <v>0</v>
      </c>
      <c r="CG44" s="64">
        <v>243.1527777777778</v>
      </c>
      <c r="CH44" s="64">
        <v>0</v>
      </c>
      <c r="CI44" s="64">
        <v>243.1527777777778</v>
      </c>
      <c r="CJ44" s="51"/>
    </row>
    <row r="45" spans="1:88" s="34" customFormat="1" x14ac:dyDescent="0.65">
      <c r="A45" s="19"/>
      <c r="B45" s="19" t="s">
        <v>47</v>
      </c>
      <c r="C45" s="68">
        <v>270</v>
      </c>
      <c r="D45" s="68">
        <v>28.5</v>
      </c>
      <c r="E45" s="68">
        <v>43.5</v>
      </c>
      <c r="F45" s="68">
        <v>0</v>
      </c>
      <c r="G45" s="68">
        <v>342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9">
        <v>322.94444444444446</v>
      </c>
      <c r="N45" s="69">
        <v>30.222222222222221</v>
      </c>
      <c r="O45" s="69">
        <v>72.722222222222229</v>
      </c>
      <c r="P45" s="69">
        <v>0</v>
      </c>
      <c r="Q45" s="69">
        <v>425.88888888888891</v>
      </c>
      <c r="R45" s="69">
        <v>0</v>
      </c>
      <c r="S45" s="69">
        <v>0</v>
      </c>
      <c r="T45" s="69">
        <v>0</v>
      </c>
      <c r="U45" s="69">
        <v>0</v>
      </c>
      <c r="V45" s="68">
        <v>0</v>
      </c>
      <c r="W45" s="68">
        <v>40.166666666666671</v>
      </c>
      <c r="X45" s="68">
        <v>0</v>
      </c>
      <c r="Y45" s="68">
        <v>0</v>
      </c>
      <c r="Z45" s="68">
        <v>0</v>
      </c>
      <c r="AA45" s="68">
        <v>40.166666666666671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68">
        <v>0</v>
      </c>
      <c r="AI45" s="68">
        <v>404.02777777777783</v>
      </c>
      <c r="AJ45" s="68">
        <v>8.25</v>
      </c>
      <c r="AK45" s="68">
        <v>0</v>
      </c>
      <c r="AL45" s="68">
        <v>0</v>
      </c>
      <c r="AM45" s="68">
        <v>0</v>
      </c>
      <c r="AN45" s="68">
        <v>8.25</v>
      </c>
      <c r="AO45" s="68">
        <v>0</v>
      </c>
      <c r="AP45" s="68">
        <v>0</v>
      </c>
      <c r="AQ45" s="69">
        <v>0</v>
      </c>
      <c r="AR45" s="69">
        <v>0</v>
      </c>
      <c r="AS45" s="68">
        <v>0</v>
      </c>
      <c r="AT45" s="69">
        <v>8.6666666666666679</v>
      </c>
      <c r="AU45" s="69">
        <v>0</v>
      </c>
      <c r="AV45" s="69">
        <v>0</v>
      </c>
      <c r="AW45" s="69">
        <v>0</v>
      </c>
      <c r="AX45" s="68">
        <v>8.6666666666666679</v>
      </c>
      <c r="AY45" s="69">
        <v>0</v>
      </c>
      <c r="AZ45" s="69">
        <v>0</v>
      </c>
      <c r="BA45" s="69">
        <v>0</v>
      </c>
      <c r="BB45" s="69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8.4583333333333321</v>
      </c>
      <c r="BQ45" s="68">
        <v>13</v>
      </c>
      <c r="BR45" s="68">
        <v>0</v>
      </c>
      <c r="BS45" s="68">
        <v>0</v>
      </c>
      <c r="BT45" s="68">
        <v>0</v>
      </c>
      <c r="BU45" s="68">
        <v>13</v>
      </c>
      <c r="BV45" s="68">
        <v>11</v>
      </c>
      <c r="BW45" s="68">
        <v>0</v>
      </c>
      <c r="BX45" s="68">
        <v>0</v>
      </c>
      <c r="BY45" s="68">
        <v>0</v>
      </c>
      <c r="BZ45" s="68">
        <v>11</v>
      </c>
      <c r="CA45" s="68">
        <v>0</v>
      </c>
      <c r="CB45" s="68">
        <v>0</v>
      </c>
      <c r="CC45" s="68">
        <v>0</v>
      </c>
      <c r="CD45" s="68">
        <v>0</v>
      </c>
      <c r="CE45" s="68">
        <v>0</v>
      </c>
      <c r="CF45" s="68">
        <v>12</v>
      </c>
      <c r="CG45" s="68">
        <v>424.48611111111114</v>
      </c>
      <c r="CH45" s="68">
        <v>0</v>
      </c>
      <c r="CI45" s="68">
        <v>424.48611111111114</v>
      </c>
      <c r="CJ45" s="51"/>
    </row>
    <row r="46" spans="1:88" x14ac:dyDescent="0.65">
      <c r="A46" s="16"/>
      <c r="B46" s="16" t="s">
        <v>48</v>
      </c>
      <c r="C46" s="64">
        <v>129.11111111111111</v>
      </c>
      <c r="D46" s="64">
        <v>17.166666666666668</v>
      </c>
      <c r="E46" s="64">
        <v>18.833333333333332</v>
      </c>
      <c r="F46" s="64"/>
      <c r="G46" s="64">
        <v>165.11111111111111</v>
      </c>
      <c r="H46" s="64"/>
      <c r="I46" s="64"/>
      <c r="J46" s="64"/>
      <c r="K46" s="64"/>
      <c r="L46" s="64">
        <v>0</v>
      </c>
      <c r="M46" s="65">
        <v>160.05555555555554</v>
      </c>
      <c r="N46" s="65">
        <v>13.833333333333334</v>
      </c>
      <c r="O46" s="65">
        <v>43.833333333333336</v>
      </c>
      <c r="P46" s="65"/>
      <c r="Q46" s="65">
        <v>217.72222222222223</v>
      </c>
      <c r="R46" s="65"/>
      <c r="S46" s="65"/>
      <c r="T46" s="65"/>
      <c r="U46" s="65"/>
      <c r="V46" s="64">
        <v>0</v>
      </c>
      <c r="W46" s="64">
        <v>18.666666666666668</v>
      </c>
      <c r="X46" s="64"/>
      <c r="Y46" s="64"/>
      <c r="Z46" s="64"/>
      <c r="AA46" s="64">
        <v>18.666666666666668</v>
      </c>
      <c r="AB46" s="64"/>
      <c r="AC46" s="64"/>
      <c r="AD46" s="64"/>
      <c r="AE46" s="64"/>
      <c r="AF46" s="64">
        <v>0</v>
      </c>
      <c r="AG46" s="64"/>
      <c r="AH46" s="64"/>
      <c r="AI46" s="64">
        <v>200.75000000000003</v>
      </c>
      <c r="AJ46" s="64">
        <v>5.083333333333333</v>
      </c>
      <c r="AK46" s="64"/>
      <c r="AL46" s="64"/>
      <c r="AM46" s="64"/>
      <c r="AN46" s="64">
        <v>5.083333333333333</v>
      </c>
      <c r="AO46" s="64"/>
      <c r="AP46" s="64"/>
      <c r="AQ46" s="65"/>
      <c r="AR46" s="65"/>
      <c r="AS46" s="64">
        <v>0</v>
      </c>
      <c r="AT46" s="65">
        <v>5.166666666666667</v>
      </c>
      <c r="AU46" s="65"/>
      <c r="AV46" s="65"/>
      <c r="AW46" s="65"/>
      <c r="AX46" s="64">
        <v>5.166666666666667</v>
      </c>
      <c r="AY46" s="65"/>
      <c r="AZ46" s="65"/>
      <c r="BA46" s="65"/>
      <c r="BB46" s="65"/>
      <c r="BC46" s="64">
        <v>0</v>
      </c>
      <c r="BD46" s="64"/>
      <c r="BE46" s="64"/>
      <c r="BF46" s="64"/>
      <c r="BG46" s="64"/>
      <c r="BH46" s="64">
        <v>0</v>
      </c>
      <c r="BI46" s="64"/>
      <c r="BJ46" s="64"/>
      <c r="BK46" s="64"/>
      <c r="BL46" s="64"/>
      <c r="BM46" s="64">
        <v>0</v>
      </c>
      <c r="BN46" s="64"/>
      <c r="BO46" s="64"/>
      <c r="BP46" s="64">
        <v>5.125</v>
      </c>
      <c r="BQ46" s="64">
        <v>9.5</v>
      </c>
      <c r="BR46" s="64"/>
      <c r="BS46" s="64"/>
      <c r="BT46" s="64"/>
      <c r="BU46" s="64">
        <v>9.5</v>
      </c>
      <c r="BV46" s="64">
        <v>7.5</v>
      </c>
      <c r="BW46" s="64"/>
      <c r="BX46" s="64"/>
      <c r="BY46" s="64"/>
      <c r="BZ46" s="64">
        <v>7.5</v>
      </c>
      <c r="CA46" s="64"/>
      <c r="CB46" s="64"/>
      <c r="CC46" s="64"/>
      <c r="CD46" s="64"/>
      <c r="CE46" s="64">
        <v>0</v>
      </c>
      <c r="CF46" s="64">
        <v>8.5</v>
      </c>
      <c r="CG46" s="64">
        <v>214.37500000000003</v>
      </c>
      <c r="CH46" s="64">
        <v>0</v>
      </c>
      <c r="CI46" s="64">
        <v>214.37500000000003</v>
      </c>
      <c r="CJ46" s="51"/>
    </row>
    <row r="47" spans="1:88" x14ac:dyDescent="0.65">
      <c r="A47" s="16"/>
      <c r="B47" s="16" t="s">
        <v>49</v>
      </c>
      <c r="C47" s="64">
        <v>140.88888888888889</v>
      </c>
      <c r="D47" s="64">
        <v>11.333333333333334</v>
      </c>
      <c r="E47" s="64">
        <v>24.666666666666668</v>
      </c>
      <c r="F47" s="64"/>
      <c r="G47" s="64">
        <v>176.88888888888889</v>
      </c>
      <c r="H47" s="64"/>
      <c r="I47" s="64"/>
      <c r="J47" s="64"/>
      <c r="K47" s="64"/>
      <c r="L47" s="64">
        <v>0</v>
      </c>
      <c r="M47" s="65">
        <v>162.88888888888889</v>
      </c>
      <c r="N47" s="65">
        <v>16.388888888888889</v>
      </c>
      <c r="O47" s="65">
        <v>28.888888888888889</v>
      </c>
      <c r="P47" s="65"/>
      <c r="Q47" s="65">
        <v>208.16666666666666</v>
      </c>
      <c r="R47" s="65"/>
      <c r="S47" s="65"/>
      <c r="T47" s="65"/>
      <c r="U47" s="65"/>
      <c r="V47" s="64">
        <v>0</v>
      </c>
      <c r="W47" s="64">
        <v>21.5</v>
      </c>
      <c r="X47" s="64"/>
      <c r="Y47" s="64"/>
      <c r="Z47" s="64"/>
      <c r="AA47" s="64">
        <v>21.5</v>
      </c>
      <c r="AB47" s="64"/>
      <c r="AC47" s="64"/>
      <c r="AD47" s="64"/>
      <c r="AE47" s="64"/>
      <c r="AF47" s="64">
        <v>0</v>
      </c>
      <c r="AG47" s="64"/>
      <c r="AH47" s="64"/>
      <c r="AI47" s="64">
        <v>203.27777777777777</v>
      </c>
      <c r="AJ47" s="64">
        <v>3.1666666666666665</v>
      </c>
      <c r="AK47" s="64"/>
      <c r="AL47" s="64"/>
      <c r="AM47" s="64"/>
      <c r="AN47" s="64">
        <v>3.1666666666666665</v>
      </c>
      <c r="AO47" s="64"/>
      <c r="AP47" s="64"/>
      <c r="AQ47" s="65"/>
      <c r="AR47" s="65"/>
      <c r="AS47" s="64">
        <v>0</v>
      </c>
      <c r="AT47" s="65">
        <v>3.5</v>
      </c>
      <c r="AU47" s="65"/>
      <c r="AV47" s="65"/>
      <c r="AW47" s="65"/>
      <c r="AX47" s="64">
        <v>3.5</v>
      </c>
      <c r="AY47" s="65"/>
      <c r="AZ47" s="65"/>
      <c r="BA47" s="65"/>
      <c r="BB47" s="65"/>
      <c r="BC47" s="64">
        <v>0</v>
      </c>
      <c r="BD47" s="64"/>
      <c r="BE47" s="64"/>
      <c r="BF47" s="64"/>
      <c r="BG47" s="64"/>
      <c r="BH47" s="64">
        <v>0</v>
      </c>
      <c r="BI47" s="64"/>
      <c r="BJ47" s="64"/>
      <c r="BK47" s="64"/>
      <c r="BL47" s="64"/>
      <c r="BM47" s="64">
        <v>0</v>
      </c>
      <c r="BN47" s="64"/>
      <c r="BO47" s="64"/>
      <c r="BP47" s="64">
        <v>3.333333333333333</v>
      </c>
      <c r="BQ47" s="64">
        <v>3.5</v>
      </c>
      <c r="BR47" s="64"/>
      <c r="BS47" s="64"/>
      <c r="BT47" s="64"/>
      <c r="BU47" s="64">
        <v>3.5</v>
      </c>
      <c r="BV47" s="64">
        <v>3.5</v>
      </c>
      <c r="BW47" s="64"/>
      <c r="BX47" s="64"/>
      <c r="BY47" s="64"/>
      <c r="BZ47" s="64">
        <v>3.5</v>
      </c>
      <c r="CA47" s="64"/>
      <c r="CB47" s="64"/>
      <c r="CC47" s="64"/>
      <c r="CD47" s="64"/>
      <c r="CE47" s="64">
        <v>0</v>
      </c>
      <c r="CF47" s="64">
        <v>3.5</v>
      </c>
      <c r="CG47" s="64">
        <v>210.11111111111111</v>
      </c>
      <c r="CH47" s="64">
        <v>0</v>
      </c>
      <c r="CI47" s="64">
        <v>210.11111111111111</v>
      </c>
      <c r="CJ47" s="51"/>
    </row>
    <row r="48" spans="1:88" s="34" customFormat="1" x14ac:dyDescent="0.65">
      <c r="A48" s="19"/>
      <c r="B48" s="19" t="s">
        <v>50</v>
      </c>
      <c r="C48" s="68">
        <v>226.16666666666669</v>
      </c>
      <c r="D48" s="68">
        <v>13.833333333333334</v>
      </c>
      <c r="E48" s="68">
        <v>0</v>
      </c>
      <c r="F48" s="68">
        <v>0</v>
      </c>
      <c r="G48" s="68">
        <v>240.00000000000003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9">
        <v>256.88888888888891</v>
      </c>
      <c r="N48" s="69">
        <v>17</v>
      </c>
      <c r="O48" s="69">
        <v>0</v>
      </c>
      <c r="P48" s="69">
        <v>0</v>
      </c>
      <c r="Q48" s="69">
        <v>273.88888888888891</v>
      </c>
      <c r="R48" s="69">
        <v>0</v>
      </c>
      <c r="S48" s="69">
        <v>0</v>
      </c>
      <c r="T48" s="69">
        <v>0</v>
      </c>
      <c r="U48" s="69">
        <v>0</v>
      </c>
      <c r="V48" s="68">
        <v>0</v>
      </c>
      <c r="W48" s="68">
        <v>36</v>
      </c>
      <c r="X48" s="68">
        <v>0</v>
      </c>
      <c r="Y48" s="68">
        <v>0</v>
      </c>
      <c r="Z48" s="68">
        <v>0</v>
      </c>
      <c r="AA48" s="68">
        <v>36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274.94444444444446</v>
      </c>
      <c r="AJ48" s="68">
        <v>28.583333333333332</v>
      </c>
      <c r="AK48" s="68">
        <v>2.5</v>
      </c>
      <c r="AL48" s="68">
        <v>0</v>
      </c>
      <c r="AM48" s="68">
        <v>0</v>
      </c>
      <c r="AN48" s="68">
        <v>31.083333333333332</v>
      </c>
      <c r="AO48" s="68">
        <v>0</v>
      </c>
      <c r="AP48" s="68">
        <v>0</v>
      </c>
      <c r="AQ48" s="69">
        <v>0</v>
      </c>
      <c r="AR48" s="69">
        <v>0</v>
      </c>
      <c r="AS48" s="68">
        <v>0</v>
      </c>
      <c r="AT48" s="69">
        <v>25.166666666666671</v>
      </c>
      <c r="AU48" s="69">
        <v>0.58333333333333337</v>
      </c>
      <c r="AV48" s="69">
        <v>0</v>
      </c>
      <c r="AW48" s="69">
        <v>0</v>
      </c>
      <c r="AX48" s="68">
        <v>25.750000000000004</v>
      </c>
      <c r="AY48" s="69">
        <v>0</v>
      </c>
      <c r="AZ48" s="69">
        <v>0</v>
      </c>
      <c r="BA48" s="69">
        <v>0</v>
      </c>
      <c r="BB48" s="69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28.416666666666671</v>
      </c>
      <c r="BQ48" s="68">
        <v>12.5</v>
      </c>
      <c r="BR48" s="68">
        <v>0</v>
      </c>
      <c r="BS48" s="68">
        <v>0</v>
      </c>
      <c r="BT48" s="68">
        <v>0</v>
      </c>
      <c r="BU48" s="68">
        <v>12.5</v>
      </c>
      <c r="BV48" s="68">
        <v>11.166666666666666</v>
      </c>
      <c r="BW48" s="68">
        <v>0</v>
      </c>
      <c r="BX48" s="68">
        <v>0</v>
      </c>
      <c r="BY48" s="68">
        <v>0</v>
      </c>
      <c r="BZ48" s="68">
        <v>11.166666666666666</v>
      </c>
      <c r="CA48" s="68">
        <v>0</v>
      </c>
      <c r="CB48" s="68">
        <v>0</v>
      </c>
      <c r="CC48" s="68">
        <v>0</v>
      </c>
      <c r="CD48" s="68">
        <v>0</v>
      </c>
      <c r="CE48" s="68">
        <v>0</v>
      </c>
      <c r="CF48" s="68">
        <v>11.833333333333332</v>
      </c>
      <c r="CG48" s="68">
        <v>315.1944444444444</v>
      </c>
      <c r="CH48" s="68">
        <v>0</v>
      </c>
      <c r="CI48" s="68">
        <v>315.1944444444444</v>
      </c>
      <c r="CJ48" s="51"/>
    </row>
    <row r="49" spans="1:88" x14ac:dyDescent="0.65">
      <c r="A49" s="16"/>
      <c r="B49" s="16" t="s">
        <v>51</v>
      </c>
      <c r="C49" s="64">
        <v>163.94444444444446</v>
      </c>
      <c r="D49" s="64">
        <v>13.833333333333334</v>
      </c>
      <c r="E49" s="64"/>
      <c r="F49" s="64"/>
      <c r="G49" s="64">
        <v>177.7777777777778</v>
      </c>
      <c r="H49" s="64"/>
      <c r="I49" s="64"/>
      <c r="J49" s="64"/>
      <c r="K49" s="64"/>
      <c r="L49" s="64">
        <v>0</v>
      </c>
      <c r="M49" s="65">
        <v>190.16666666666666</v>
      </c>
      <c r="N49" s="65">
        <v>17</v>
      </c>
      <c r="O49" s="65"/>
      <c r="P49" s="65"/>
      <c r="Q49" s="65">
        <v>207.16666666666666</v>
      </c>
      <c r="R49" s="65"/>
      <c r="S49" s="65"/>
      <c r="T49" s="65"/>
      <c r="U49" s="65"/>
      <c r="V49" s="64">
        <v>0</v>
      </c>
      <c r="W49" s="64">
        <v>23.333333333333332</v>
      </c>
      <c r="X49" s="64"/>
      <c r="Y49" s="64"/>
      <c r="Z49" s="64"/>
      <c r="AA49" s="64">
        <v>23.333333333333332</v>
      </c>
      <c r="AB49" s="64"/>
      <c r="AC49" s="64"/>
      <c r="AD49" s="64"/>
      <c r="AE49" s="64"/>
      <c r="AF49" s="64">
        <v>0</v>
      </c>
      <c r="AG49" s="64"/>
      <c r="AH49" s="64"/>
      <c r="AI49" s="64">
        <v>204.13888888888889</v>
      </c>
      <c r="AJ49" s="64">
        <v>11</v>
      </c>
      <c r="AK49" s="64">
        <v>1.25</v>
      </c>
      <c r="AL49" s="64"/>
      <c r="AM49" s="64"/>
      <c r="AN49" s="64">
        <v>12.25</v>
      </c>
      <c r="AO49" s="64"/>
      <c r="AP49" s="64"/>
      <c r="AQ49" s="65"/>
      <c r="AR49" s="65"/>
      <c r="AS49" s="64">
        <v>0</v>
      </c>
      <c r="AT49" s="65">
        <v>9.5833333333333339</v>
      </c>
      <c r="AU49" s="65">
        <v>0.58333333333333337</v>
      </c>
      <c r="AV49" s="65"/>
      <c r="AW49" s="65"/>
      <c r="AX49" s="64">
        <v>10.166666666666668</v>
      </c>
      <c r="AY49" s="65"/>
      <c r="AZ49" s="65"/>
      <c r="BA49" s="65"/>
      <c r="BB49" s="65"/>
      <c r="BC49" s="64">
        <v>0</v>
      </c>
      <c r="BD49" s="64"/>
      <c r="BE49" s="64"/>
      <c r="BF49" s="64"/>
      <c r="BG49" s="64"/>
      <c r="BH49" s="64">
        <v>0</v>
      </c>
      <c r="BI49" s="64"/>
      <c r="BJ49" s="64"/>
      <c r="BK49" s="64"/>
      <c r="BL49" s="64"/>
      <c r="BM49" s="64">
        <v>0</v>
      </c>
      <c r="BN49" s="64"/>
      <c r="BO49" s="64"/>
      <c r="BP49" s="64">
        <v>11.208333333333334</v>
      </c>
      <c r="BQ49" s="64">
        <v>3.3333333333333335</v>
      </c>
      <c r="BR49" s="64"/>
      <c r="BS49" s="64"/>
      <c r="BT49" s="64"/>
      <c r="BU49" s="64">
        <v>3.3333333333333335</v>
      </c>
      <c r="BV49" s="64">
        <v>3.4166666666666665</v>
      </c>
      <c r="BW49" s="64"/>
      <c r="BX49" s="64"/>
      <c r="BY49" s="64"/>
      <c r="BZ49" s="64">
        <v>3.4166666666666665</v>
      </c>
      <c r="CA49" s="64"/>
      <c r="CB49" s="64"/>
      <c r="CC49" s="64"/>
      <c r="CD49" s="64"/>
      <c r="CE49" s="64">
        <v>0</v>
      </c>
      <c r="CF49" s="64">
        <v>3.375</v>
      </c>
      <c r="CG49" s="64">
        <v>218.72222222222223</v>
      </c>
      <c r="CH49" s="64">
        <v>0</v>
      </c>
      <c r="CI49" s="64">
        <v>218.72222222222223</v>
      </c>
      <c r="CJ49" s="51"/>
    </row>
    <row r="50" spans="1:88" x14ac:dyDescent="0.65">
      <c r="A50" s="16"/>
      <c r="B50" s="16" t="s">
        <v>52</v>
      </c>
      <c r="C50" s="64">
        <v>62.222222222222221</v>
      </c>
      <c r="D50" s="64"/>
      <c r="E50" s="64"/>
      <c r="F50" s="64"/>
      <c r="G50" s="64">
        <v>62.222222222222221</v>
      </c>
      <c r="H50" s="64"/>
      <c r="I50" s="64"/>
      <c r="J50" s="64"/>
      <c r="K50" s="64"/>
      <c r="L50" s="64">
        <v>0</v>
      </c>
      <c r="M50" s="65">
        <v>66.722222222222229</v>
      </c>
      <c r="N50" s="65"/>
      <c r="O50" s="65"/>
      <c r="P50" s="65"/>
      <c r="Q50" s="65">
        <v>66.722222222222229</v>
      </c>
      <c r="R50" s="65"/>
      <c r="S50" s="65"/>
      <c r="T50" s="65"/>
      <c r="U50" s="65"/>
      <c r="V50" s="64">
        <v>0</v>
      </c>
      <c r="W50" s="64">
        <v>12.666666666666666</v>
      </c>
      <c r="X50" s="64"/>
      <c r="Y50" s="64"/>
      <c r="Z50" s="64"/>
      <c r="AA50" s="64">
        <v>12.666666666666666</v>
      </c>
      <c r="AB50" s="64"/>
      <c r="AC50" s="64"/>
      <c r="AD50" s="64"/>
      <c r="AE50" s="64"/>
      <c r="AF50" s="64">
        <v>0</v>
      </c>
      <c r="AG50" s="64"/>
      <c r="AH50" s="64"/>
      <c r="AI50" s="64">
        <v>70.805555555555557</v>
      </c>
      <c r="AJ50" s="64">
        <v>8.5</v>
      </c>
      <c r="AK50" s="64">
        <v>0.25</v>
      </c>
      <c r="AL50" s="64"/>
      <c r="AM50" s="64"/>
      <c r="AN50" s="64">
        <v>8.75</v>
      </c>
      <c r="AO50" s="64"/>
      <c r="AP50" s="64"/>
      <c r="AQ50" s="65"/>
      <c r="AR50" s="65"/>
      <c r="AS50" s="64">
        <v>0</v>
      </c>
      <c r="AT50" s="65">
        <v>7.25</v>
      </c>
      <c r="AU50" s="65"/>
      <c r="AV50" s="65"/>
      <c r="AW50" s="65"/>
      <c r="AX50" s="64">
        <v>7.25</v>
      </c>
      <c r="AY50" s="65"/>
      <c r="AZ50" s="65"/>
      <c r="BA50" s="65"/>
      <c r="BB50" s="65"/>
      <c r="BC50" s="64">
        <v>0</v>
      </c>
      <c r="BD50" s="64"/>
      <c r="BE50" s="64"/>
      <c r="BF50" s="64"/>
      <c r="BG50" s="64"/>
      <c r="BH50" s="64">
        <v>0</v>
      </c>
      <c r="BI50" s="64"/>
      <c r="BJ50" s="64"/>
      <c r="BK50" s="64"/>
      <c r="BL50" s="64"/>
      <c r="BM50" s="64">
        <v>0</v>
      </c>
      <c r="BN50" s="64"/>
      <c r="BO50" s="64"/>
      <c r="BP50" s="64">
        <v>8</v>
      </c>
      <c r="BQ50" s="64">
        <v>9.1666666666666661</v>
      </c>
      <c r="BR50" s="64"/>
      <c r="BS50" s="64"/>
      <c r="BT50" s="64"/>
      <c r="BU50" s="64">
        <v>9.1666666666666661</v>
      </c>
      <c r="BV50" s="64">
        <v>7.75</v>
      </c>
      <c r="BW50" s="64"/>
      <c r="BX50" s="64"/>
      <c r="BY50" s="64"/>
      <c r="BZ50" s="64">
        <v>7.75</v>
      </c>
      <c r="CA50" s="64"/>
      <c r="CB50" s="64"/>
      <c r="CC50" s="64"/>
      <c r="CD50" s="64"/>
      <c r="CE50" s="64">
        <v>0</v>
      </c>
      <c r="CF50" s="64">
        <v>8.4583333333333321</v>
      </c>
      <c r="CG50" s="64">
        <v>87.263888888888886</v>
      </c>
      <c r="CH50" s="64">
        <v>0</v>
      </c>
      <c r="CI50" s="64">
        <v>87.263888888888886</v>
      </c>
      <c r="CJ50" s="51"/>
    </row>
    <row r="51" spans="1:88" x14ac:dyDescent="0.65">
      <c r="A51" s="16"/>
      <c r="B51" s="16" t="s">
        <v>54</v>
      </c>
      <c r="C51" s="64"/>
      <c r="D51" s="64"/>
      <c r="E51" s="64"/>
      <c r="F51" s="64"/>
      <c r="G51" s="64">
        <v>0</v>
      </c>
      <c r="H51" s="64"/>
      <c r="I51" s="64"/>
      <c r="J51" s="64"/>
      <c r="K51" s="64"/>
      <c r="L51" s="64">
        <v>0</v>
      </c>
      <c r="M51" s="65"/>
      <c r="N51" s="65"/>
      <c r="O51" s="65"/>
      <c r="P51" s="65"/>
      <c r="Q51" s="65">
        <v>0</v>
      </c>
      <c r="R51" s="65"/>
      <c r="S51" s="65"/>
      <c r="T51" s="65"/>
      <c r="U51" s="65"/>
      <c r="V51" s="64">
        <v>0</v>
      </c>
      <c r="W51" s="64"/>
      <c r="X51" s="64"/>
      <c r="Y51" s="64"/>
      <c r="Z51" s="64"/>
      <c r="AA51" s="64">
        <v>0</v>
      </c>
      <c r="AB51" s="64"/>
      <c r="AC51" s="64"/>
      <c r="AD51" s="64"/>
      <c r="AE51" s="64"/>
      <c r="AF51" s="64">
        <v>0</v>
      </c>
      <c r="AG51" s="64"/>
      <c r="AH51" s="64"/>
      <c r="AI51" s="64">
        <v>0</v>
      </c>
      <c r="AJ51" s="64">
        <v>2.5833333333333335</v>
      </c>
      <c r="AK51" s="64">
        <v>0.5</v>
      </c>
      <c r="AL51" s="64"/>
      <c r="AM51" s="64"/>
      <c r="AN51" s="64">
        <v>3.0833333333333335</v>
      </c>
      <c r="AO51" s="64"/>
      <c r="AP51" s="64"/>
      <c r="AQ51" s="65"/>
      <c r="AR51" s="65"/>
      <c r="AS51" s="64">
        <v>0</v>
      </c>
      <c r="AT51" s="65">
        <v>2.1666666666666665</v>
      </c>
      <c r="AU51" s="65"/>
      <c r="AV51" s="65"/>
      <c r="AW51" s="65"/>
      <c r="AX51" s="64">
        <v>2.1666666666666665</v>
      </c>
      <c r="AY51" s="65"/>
      <c r="AZ51" s="65"/>
      <c r="BA51" s="65"/>
      <c r="BB51" s="65"/>
      <c r="BC51" s="64">
        <v>0</v>
      </c>
      <c r="BD51" s="64"/>
      <c r="BE51" s="64"/>
      <c r="BF51" s="64"/>
      <c r="BG51" s="64"/>
      <c r="BH51" s="64">
        <v>0</v>
      </c>
      <c r="BI51" s="64"/>
      <c r="BJ51" s="64"/>
      <c r="BK51" s="64"/>
      <c r="BL51" s="64"/>
      <c r="BM51" s="64">
        <v>0</v>
      </c>
      <c r="BN51" s="64"/>
      <c r="BO51" s="64"/>
      <c r="BP51" s="64">
        <v>2.625</v>
      </c>
      <c r="BQ51" s="64"/>
      <c r="BR51" s="64"/>
      <c r="BS51" s="64"/>
      <c r="BT51" s="64"/>
      <c r="BU51" s="64">
        <v>0</v>
      </c>
      <c r="BV51" s="64"/>
      <c r="BW51" s="64"/>
      <c r="BX51" s="64"/>
      <c r="BY51" s="64"/>
      <c r="BZ51" s="64">
        <v>0</v>
      </c>
      <c r="CA51" s="64"/>
      <c r="CB51" s="64"/>
      <c r="CC51" s="64"/>
      <c r="CD51" s="64"/>
      <c r="CE51" s="64">
        <v>0</v>
      </c>
      <c r="CF51" s="64">
        <v>0</v>
      </c>
      <c r="CG51" s="64">
        <v>2.625</v>
      </c>
      <c r="CH51" s="64">
        <v>0</v>
      </c>
      <c r="CI51" s="64">
        <v>2.625</v>
      </c>
      <c r="CJ51" s="51"/>
    </row>
    <row r="52" spans="1:88" x14ac:dyDescent="0.65">
      <c r="A52" s="16"/>
      <c r="B52" s="16" t="s">
        <v>53</v>
      </c>
      <c r="C52" s="64"/>
      <c r="D52" s="64"/>
      <c r="E52" s="64"/>
      <c r="F52" s="64"/>
      <c r="G52" s="64">
        <v>0</v>
      </c>
      <c r="H52" s="64"/>
      <c r="I52" s="64"/>
      <c r="J52" s="64"/>
      <c r="K52" s="64"/>
      <c r="L52" s="64">
        <v>0</v>
      </c>
      <c r="M52" s="65"/>
      <c r="N52" s="65"/>
      <c r="O52" s="65"/>
      <c r="P52" s="65"/>
      <c r="Q52" s="65">
        <v>0</v>
      </c>
      <c r="R52" s="65"/>
      <c r="S52" s="65"/>
      <c r="T52" s="65"/>
      <c r="U52" s="65"/>
      <c r="V52" s="64">
        <v>0</v>
      </c>
      <c r="W52" s="64"/>
      <c r="X52" s="64"/>
      <c r="Y52" s="64"/>
      <c r="Z52" s="64"/>
      <c r="AA52" s="64">
        <v>0</v>
      </c>
      <c r="AB52" s="64"/>
      <c r="AC52" s="64"/>
      <c r="AD52" s="64"/>
      <c r="AE52" s="64"/>
      <c r="AF52" s="64">
        <v>0</v>
      </c>
      <c r="AG52" s="64"/>
      <c r="AH52" s="64"/>
      <c r="AI52" s="64">
        <v>0</v>
      </c>
      <c r="AJ52" s="64"/>
      <c r="AK52" s="64">
        <v>0.5</v>
      </c>
      <c r="AL52" s="64"/>
      <c r="AM52" s="64"/>
      <c r="AN52" s="64">
        <v>0.5</v>
      </c>
      <c r="AO52" s="64"/>
      <c r="AP52" s="64"/>
      <c r="AQ52" s="65"/>
      <c r="AR52" s="65"/>
      <c r="AS52" s="64">
        <v>0</v>
      </c>
      <c r="AT52" s="65"/>
      <c r="AU52" s="65"/>
      <c r="AV52" s="65"/>
      <c r="AW52" s="65"/>
      <c r="AX52" s="64">
        <v>0</v>
      </c>
      <c r="AY52" s="65"/>
      <c r="AZ52" s="65"/>
      <c r="BA52" s="65"/>
      <c r="BB52" s="65"/>
      <c r="BC52" s="64">
        <v>0</v>
      </c>
      <c r="BD52" s="64"/>
      <c r="BE52" s="64"/>
      <c r="BF52" s="64"/>
      <c r="BG52" s="64"/>
      <c r="BH52" s="64">
        <v>0</v>
      </c>
      <c r="BI52" s="64"/>
      <c r="BJ52" s="64"/>
      <c r="BK52" s="64"/>
      <c r="BL52" s="64"/>
      <c r="BM52" s="64">
        <v>0</v>
      </c>
      <c r="BN52" s="64"/>
      <c r="BO52" s="64"/>
      <c r="BP52" s="64">
        <v>0.25</v>
      </c>
      <c r="BQ52" s="64"/>
      <c r="BR52" s="64"/>
      <c r="BS52" s="64"/>
      <c r="BT52" s="64"/>
      <c r="BU52" s="64">
        <v>0</v>
      </c>
      <c r="BV52" s="64"/>
      <c r="BW52" s="64"/>
      <c r="BX52" s="64"/>
      <c r="BY52" s="64"/>
      <c r="BZ52" s="64">
        <v>0</v>
      </c>
      <c r="CA52" s="64"/>
      <c r="CB52" s="64"/>
      <c r="CC52" s="64"/>
      <c r="CD52" s="64"/>
      <c r="CE52" s="64">
        <v>0</v>
      </c>
      <c r="CF52" s="64">
        <v>0</v>
      </c>
      <c r="CG52" s="64">
        <v>0.25</v>
      </c>
      <c r="CH52" s="64">
        <v>0</v>
      </c>
      <c r="CI52" s="64">
        <v>0.25</v>
      </c>
      <c r="CJ52" s="51"/>
    </row>
    <row r="53" spans="1:88" x14ac:dyDescent="0.65">
      <c r="A53" s="16"/>
      <c r="B53" s="16" t="s">
        <v>198</v>
      </c>
      <c r="C53" s="64"/>
      <c r="D53" s="64"/>
      <c r="E53" s="64"/>
      <c r="F53" s="64"/>
      <c r="G53" s="64">
        <v>0</v>
      </c>
      <c r="H53" s="64"/>
      <c r="I53" s="64"/>
      <c r="J53" s="64"/>
      <c r="K53" s="64"/>
      <c r="L53" s="64">
        <v>0</v>
      </c>
      <c r="M53" s="65"/>
      <c r="N53" s="65"/>
      <c r="O53" s="65"/>
      <c r="P53" s="65"/>
      <c r="Q53" s="65">
        <v>0</v>
      </c>
      <c r="R53" s="65"/>
      <c r="S53" s="65"/>
      <c r="T53" s="65"/>
      <c r="U53" s="65"/>
      <c r="V53" s="64">
        <v>0</v>
      </c>
      <c r="W53" s="64"/>
      <c r="X53" s="64"/>
      <c r="Y53" s="64"/>
      <c r="Z53" s="64"/>
      <c r="AA53" s="64">
        <v>0</v>
      </c>
      <c r="AB53" s="64"/>
      <c r="AC53" s="64"/>
      <c r="AD53" s="64"/>
      <c r="AE53" s="64"/>
      <c r="AF53" s="64">
        <v>0</v>
      </c>
      <c r="AG53" s="64"/>
      <c r="AH53" s="64"/>
      <c r="AI53" s="64">
        <v>0</v>
      </c>
      <c r="AJ53" s="64">
        <v>6.5</v>
      </c>
      <c r="AK53" s="64"/>
      <c r="AL53" s="64"/>
      <c r="AM53" s="64"/>
      <c r="AN53" s="64">
        <v>6.5</v>
      </c>
      <c r="AO53" s="64"/>
      <c r="AP53" s="64"/>
      <c r="AQ53" s="65"/>
      <c r="AR53" s="65"/>
      <c r="AS53" s="64">
        <v>0</v>
      </c>
      <c r="AT53" s="65">
        <v>6.166666666666667</v>
      </c>
      <c r="AU53" s="65"/>
      <c r="AV53" s="65"/>
      <c r="AW53" s="65"/>
      <c r="AX53" s="64">
        <v>6.166666666666667</v>
      </c>
      <c r="AY53" s="65"/>
      <c r="AZ53" s="65"/>
      <c r="BA53" s="65"/>
      <c r="BB53" s="65"/>
      <c r="BC53" s="64">
        <v>0</v>
      </c>
      <c r="BD53" s="64"/>
      <c r="BE53" s="64"/>
      <c r="BF53" s="64"/>
      <c r="BG53" s="64"/>
      <c r="BH53" s="64">
        <v>0</v>
      </c>
      <c r="BI53" s="64"/>
      <c r="BJ53" s="64"/>
      <c r="BK53" s="64"/>
      <c r="BL53" s="64"/>
      <c r="BM53" s="64">
        <v>0</v>
      </c>
      <c r="BN53" s="64"/>
      <c r="BO53" s="64"/>
      <c r="BP53" s="64">
        <v>6.3333333333333339</v>
      </c>
      <c r="BQ53" s="64"/>
      <c r="BR53" s="64"/>
      <c r="BS53" s="64"/>
      <c r="BT53" s="64"/>
      <c r="BU53" s="64">
        <v>0</v>
      </c>
      <c r="BV53" s="64"/>
      <c r="BW53" s="64"/>
      <c r="BX53" s="64"/>
      <c r="BY53" s="64"/>
      <c r="BZ53" s="64">
        <v>0</v>
      </c>
      <c r="CA53" s="64"/>
      <c r="CB53" s="64"/>
      <c r="CC53" s="64"/>
      <c r="CD53" s="64"/>
      <c r="CE53" s="64">
        <v>0</v>
      </c>
      <c r="CF53" s="64">
        <v>0</v>
      </c>
      <c r="CG53" s="64">
        <v>6.3333333333333339</v>
      </c>
      <c r="CH53" s="64">
        <v>0</v>
      </c>
      <c r="CI53" s="64">
        <v>6.3333333333333339</v>
      </c>
      <c r="CJ53" s="51"/>
    </row>
    <row r="54" spans="1:88" s="34" customFormat="1" x14ac:dyDescent="0.65">
      <c r="A54" s="19"/>
      <c r="B54" s="19" t="s">
        <v>55</v>
      </c>
      <c r="C54" s="68">
        <v>265.22222222222223</v>
      </c>
      <c r="D54" s="68">
        <v>41.833333333333336</v>
      </c>
      <c r="E54" s="68">
        <v>82.555555555555557</v>
      </c>
      <c r="F54" s="68">
        <v>4.2777777777777777</v>
      </c>
      <c r="G54" s="68">
        <v>393.88888888888891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9">
        <v>215.83333333333331</v>
      </c>
      <c r="N54" s="69">
        <v>31.833333333333332</v>
      </c>
      <c r="O54" s="69">
        <v>49.055555555555557</v>
      </c>
      <c r="P54" s="69">
        <v>6.333333333333333</v>
      </c>
      <c r="Q54" s="69">
        <v>303.05555555555554</v>
      </c>
      <c r="R54" s="69">
        <v>0</v>
      </c>
      <c r="S54" s="69">
        <v>0</v>
      </c>
      <c r="T54" s="69">
        <v>0</v>
      </c>
      <c r="U54" s="69">
        <v>0</v>
      </c>
      <c r="V54" s="68">
        <v>0</v>
      </c>
      <c r="W54" s="68">
        <v>42.666666666666671</v>
      </c>
      <c r="X54" s="68">
        <v>0.16666666666666666</v>
      </c>
      <c r="Y54" s="68">
        <v>0</v>
      </c>
      <c r="Z54" s="68">
        <v>0</v>
      </c>
      <c r="AA54" s="68">
        <v>42.833333333333336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369.88888888888886</v>
      </c>
      <c r="AJ54" s="68">
        <v>7.4166666666666661</v>
      </c>
      <c r="AK54" s="68">
        <v>0</v>
      </c>
      <c r="AL54" s="68">
        <v>0</v>
      </c>
      <c r="AM54" s="68">
        <v>0</v>
      </c>
      <c r="AN54" s="68">
        <v>7.4166666666666661</v>
      </c>
      <c r="AO54" s="68">
        <v>0</v>
      </c>
      <c r="AP54" s="68">
        <v>0</v>
      </c>
      <c r="AQ54" s="69">
        <v>0</v>
      </c>
      <c r="AR54" s="69">
        <v>0</v>
      </c>
      <c r="AS54" s="68">
        <v>0</v>
      </c>
      <c r="AT54" s="69">
        <v>6.583333333333333</v>
      </c>
      <c r="AU54" s="69">
        <v>0</v>
      </c>
      <c r="AV54" s="69">
        <v>0</v>
      </c>
      <c r="AW54" s="69">
        <v>0</v>
      </c>
      <c r="AX54" s="68">
        <v>6.583333333333333</v>
      </c>
      <c r="AY54" s="69">
        <v>0</v>
      </c>
      <c r="AZ54" s="69">
        <v>0</v>
      </c>
      <c r="BA54" s="69">
        <v>0</v>
      </c>
      <c r="BB54" s="69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7</v>
      </c>
      <c r="BQ54" s="68">
        <v>5.666666666666667</v>
      </c>
      <c r="BR54" s="68">
        <v>0</v>
      </c>
      <c r="BS54" s="68">
        <v>0</v>
      </c>
      <c r="BT54" s="68">
        <v>0</v>
      </c>
      <c r="BU54" s="68">
        <v>5.666666666666667</v>
      </c>
      <c r="BV54" s="68">
        <v>4.25</v>
      </c>
      <c r="BW54" s="68">
        <v>0</v>
      </c>
      <c r="BX54" s="68">
        <v>0</v>
      </c>
      <c r="BY54" s="68">
        <v>0</v>
      </c>
      <c r="BZ54" s="68">
        <v>4.25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4.9583333333333339</v>
      </c>
      <c r="CG54" s="68">
        <v>381.84722222222223</v>
      </c>
      <c r="CH54" s="68">
        <v>0</v>
      </c>
      <c r="CI54" s="68">
        <v>381.84722222222223</v>
      </c>
      <c r="CJ54" s="51"/>
    </row>
    <row r="55" spans="1:88" x14ac:dyDescent="0.65">
      <c r="A55" s="16"/>
      <c r="B55" s="16" t="s">
        <v>58</v>
      </c>
      <c r="C55" s="64">
        <v>168.33333333333334</v>
      </c>
      <c r="D55" s="64">
        <v>41.833333333333336</v>
      </c>
      <c r="E55" s="64">
        <v>82.555555555555557</v>
      </c>
      <c r="F55" s="64">
        <v>4.2777777777777777</v>
      </c>
      <c r="G55" s="64">
        <v>297</v>
      </c>
      <c r="H55" s="64"/>
      <c r="I55" s="64"/>
      <c r="J55" s="64"/>
      <c r="K55" s="64"/>
      <c r="L55" s="64">
        <v>0</v>
      </c>
      <c r="M55" s="65">
        <v>124.44444444444444</v>
      </c>
      <c r="N55" s="65">
        <v>31.833333333333332</v>
      </c>
      <c r="O55" s="65">
        <v>49.055555555555557</v>
      </c>
      <c r="P55" s="65">
        <v>6.333333333333333</v>
      </c>
      <c r="Q55" s="65">
        <v>211.66666666666666</v>
      </c>
      <c r="R55" s="65"/>
      <c r="S55" s="65"/>
      <c r="T55" s="65"/>
      <c r="U55" s="65"/>
      <c r="V55" s="64">
        <v>0</v>
      </c>
      <c r="W55" s="64">
        <v>23.666666666666668</v>
      </c>
      <c r="X55" s="64">
        <v>0.16666666666666666</v>
      </c>
      <c r="Y55" s="64"/>
      <c r="Z55" s="64"/>
      <c r="AA55" s="64">
        <v>23.833333333333336</v>
      </c>
      <c r="AB55" s="64"/>
      <c r="AC55" s="64"/>
      <c r="AD55" s="64"/>
      <c r="AE55" s="64"/>
      <c r="AF55" s="64">
        <v>0</v>
      </c>
      <c r="AG55" s="64"/>
      <c r="AH55" s="64"/>
      <c r="AI55" s="64">
        <v>266.25</v>
      </c>
      <c r="AJ55" s="64"/>
      <c r="AK55" s="64"/>
      <c r="AL55" s="64"/>
      <c r="AM55" s="64"/>
      <c r="AN55" s="64">
        <v>0</v>
      </c>
      <c r="AO55" s="64"/>
      <c r="AP55" s="64"/>
      <c r="AQ55" s="65"/>
      <c r="AR55" s="65"/>
      <c r="AS55" s="64">
        <v>0</v>
      </c>
      <c r="AT55" s="65"/>
      <c r="AU55" s="65"/>
      <c r="AV55" s="65"/>
      <c r="AW55" s="65"/>
      <c r="AX55" s="64">
        <v>0</v>
      </c>
      <c r="AY55" s="65"/>
      <c r="AZ55" s="65"/>
      <c r="BA55" s="65"/>
      <c r="BB55" s="65"/>
      <c r="BC55" s="64">
        <v>0</v>
      </c>
      <c r="BD55" s="64"/>
      <c r="BE55" s="64"/>
      <c r="BF55" s="64"/>
      <c r="BG55" s="64"/>
      <c r="BH55" s="64">
        <v>0</v>
      </c>
      <c r="BI55" s="64"/>
      <c r="BJ55" s="64"/>
      <c r="BK55" s="64"/>
      <c r="BL55" s="64"/>
      <c r="BM55" s="64">
        <v>0</v>
      </c>
      <c r="BN55" s="64"/>
      <c r="BO55" s="64"/>
      <c r="BP55" s="64">
        <v>0</v>
      </c>
      <c r="BQ55" s="64"/>
      <c r="BR55" s="64"/>
      <c r="BS55" s="64"/>
      <c r="BT55" s="64"/>
      <c r="BU55" s="64">
        <v>0</v>
      </c>
      <c r="BV55" s="64"/>
      <c r="BW55" s="64"/>
      <c r="BX55" s="64"/>
      <c r="BY55" s="64"/>
      <c r="BZ55" s="64">
        <v>0</v>
      </c>
      <c r="CA55" s="64"/>
      <c r="CB55" s="64"/>
      <c r="CC55" s="64"/>
      <c r="CD55" s="64"/>
      <c r="CE55" s="64">
        <v>0</v>
      </c>
      <c r="CF55" s="64">
        <v>0</v>
      </c>
      <c r="CG55" s="64">
        <v>266.25</v>
      </c>
      <c r="CH55" s="64">
        <v>0</v>
      </c>
      <c r="CI55" s="64">
        <v>266.25</v>
      </c>
      <c r="CJ55" s="51"/>
    </row>
    <row r="56" spans="1:88" x14ac:dyDescent="0.65">
      <c r="A56" s="16"/>
      <c r="B56" s="16" t="s">
        <v>59</v>
      </c>
      <c r="C56" s="64">
        <v>70.5</v>
      </c>
      <c r="D56" s="64"/>
      <c r="E56" s="64"/>
      <c r="F56" s="64"/>
      <c r="G56" s="64">
        <v>70.5</v>
      </c>
      <c r="H56" s="64"/>
      <c r="I56" s="64"/>
      <c r="J56" s="64"/>
      <c r="K56" s="64"/>
      <c r="L56" s="64">
        <v>0</v>
      </c>
      <c r="M56" s="65">
        <v>49.722222222222221</v>
      </c>
      <c r="N56" s="65"/>
      <c r="O56" s="65"/>
      <c r="P56" s="65"/>
      <c r="Q56" s="65">
        <v>49.722222222222221</v>
      </c>
      <c r="R56" s="65"/>
      <c r="S56" s="65"/>
      <c r="T56" s="65"/>
      <c r="U56" s="65"/>
      <c r="V56" s="64">
        <v>0</v>
      </c>
      <c r="W56" s="64">
        <v>10</v>
      </c>
      <c r="X56" s="64"/>
      <c r="Y56" s="64"/>
      <c r="Z56" s="64"/>
      <c r="AA56" s="64">
        <v>10</v>
      </c>
      <c r="AB56" s="64"/>
      <c r="AC56" s="64"/>
      <c r="AD56" s="64"/>
      <c r="AE56" s="64"/>
      <c r="AF56" s="64">
        <v>0</v>
      </c>
      <c r="AG56" s="64"/>
      <c r="AH56" s="64"/>
      <c r="AI56" s="64">
        <v>65.111111111111114</v>
      </c>
      <c r="AJ56" s="64">
        <v>3.75</v>
      </c>
      <c r="AK56" s="64"/>
      <c r="AL56" s="64"/>
      <c r="AM56" s="64"/>
      <c r="AN56" s="64">
        <v>3.75</v>
      </c>
      <c r="AO56" s="64"/>
      <c r="AP56" s="64"/>
      <c r="AQ56" s="65"/>
      <c r="AR56" s="65"/>
      <c r="AS56" s="64">
        <v>0</v>
      </c>
      <c r="AT56" s="65">
        <v>4.083333333333333</v>
      </c>
      <c r="AU56" s="65"/>
      <c r="AV56" s="65"/>
      <c r="AW56" s="65"/>
      <c r="AX56" s="64">
        <v>4.083333333333333</v>
      </c>
      <c r="AY56" s="65"/>
      <c r="AZ56" s="65"/>
      <c r="BA56" s="65"/>
      <c r="BB56" s="65"/>
      <c r="BC56" s="64">
        <v>0</v>
      </c>
      <c r="BD56" s="64"/>
      <c r="BE56" s="64"/>
      <c r="BF56" s="64"/>
      <c r="BG56" s="64"/>
      <c r="BH56" s="64">
        <v>0</v>
      </c>
      <c r="BI56" s="64"/>
      <c r="BJ56" s="64"/>
      <c r="BK56" s="64"/>
      <c r="BL56" s="64"/>
      <c r="BM56" s="64">
        <v>0</v>
      </c>
      <c r="BN56" s="64"/>
      <c r="BO56" s="64"/>
      <c r="BP56" s="64">
        <v>3.9166666666666665</v>
      </c>
      <c r="BQ56" s="64"/>
      <c r="BR56" s="64"/>
      <c r="BS56" s="64"/>
      <c r="BT56" s="64"/>
      <c r="BU56" s="64">
        <v>0</v>
      </c>
      <c r="BV56" s="64"/>
      <c r="BW56" s="64"/>
      <c r="BX56" s="64"/>
      <c r="BY56" s="64"/>
      <c r="BZ56" s="64">
        <v>0</v>
      </c>
      <c r="CA56" s="64"/>
      <c r="CB56" s="64"/>
      <c r="CC56" s="64"/>
      <c r="CD56" s="64"/>
      <c r="CE56" s="64">
        <v>0</v>
      </c>
      <c r="CF56" s="64">
        <v>0</v>
      </c>
      <c r="CG56" s="64">
        <v>69.027777777777786</v>
      </c>
      <c r="CH56" s="64">
        <v>0</v>
      </c>
      <c r="CI56" s="64">
        <v>69.027777777777786</v>
      </c>
      <c r="CJ56" s="51"/>
    </row>
    <row r="57" spans="1:88" x14ac:dyDescent="0.65">
      <c r="A57" s="16"/>
      <c r="B57" s="16" t="s">
        <v>56</v>
      </c>
      <c r="C57" s="64">
        <v>26.388888888888889</v>
      </c>
      <c r="D57" s="64"/>
      <c r="E57" s="64"/>
      <c r="F57" s="64"/>
      <c r="G57" s="64">
        <v>26.388888888888889</v>
      </c>
      <c r="H57" s="64"/>
      <c r="I57" s="64"/>
      <c r="J57" s="64"/>
      <c r="K57" s="64"/>
      <c r="L57" s="64">
        <v>0</v>
      </c>
      <c r="M57" s="65">
        <v>41.666666666666664</v>
      </c>
      <c r="N57" s="65"/>
      <c r="O57" s="65"/>
      <c r="P57" s="65"/>
      <c r="Q57" s="65">
        <v>41.666666666666664</v>
      </c>
      <c r="R57" s="65"/>
      <c r="S57" s="65"/>
      <c r="T57" s="65"/>
      <c r="U57" s="65"/>
      <c r="V57" s="64">
        <v>0</v>
      </c>
      <c r="W57" s="64">
        <v>9</v>
      </c>
      <c r="X57" s="64"/>
      <c r="Y57" s="64"/>
      <c r="Z57" s="64"/>
      <c r="AA57" s="64">
        <v>9</v>
      </c>
      <c r="AB57" s="64"/>
      <c r="AC57" s="64"/>
      <c r="AD57" s="64"/>
      <c r="AE57" s="64"/>
      <c r="AF57" s="64">
        <v>0</v>
      </c>
      <c r="AG57" s="64"/>
      <c r="AH57" s="64"/>
      <c r="AI57" s="64">
        <v>38.527777777777779</v>
      </c>
      <c r="AJ57" s="64"/>
      <c r="AK57" s="64"/>
      <c r="AL57" s="64"/>
      <c r="AM57" s="64"/>
      <c r="AN57" s="64">
        <v>0</v>
      </c>
      <c r="AO57" s="64"/>
      <c r="AP57" s="64"/>
      <c r="AQ57" s="65"/>
      <c r="AR57" s="65"/>
      <c r="AS57" s="64">
        <v>0</v>
      </c>
      <c r="AT57" s="65"/>
      <c r="AU57" s="65"/>
      <c r="AV57" s="65"/>
      <c r="AW57" s="65"/>
      <c r="AX57" s="64">
        <v>0</v>
      </c>
      <c r="AY57" s="65"/>
      <c r="AZ57" s="65"/>
      <c r="BA57" s="65"/>
      <c r="BB57" s="65"/>
      <c r="BC57" s="64">
        <v>0</v>
      </c>
      <c r="BD57" s="64"/>
      <c r="BE57" s="64"/>
      <c r="BF57" s="64"/>
      <c r="BG57" s="64"/>
      <c r="BH57" s="64">
        <v>0</v>
      </c>
      <c r="BI57" s="64"/>
      <c r="BJ57" s="64"/>
      <c r="BK57" s="64"/>
      <c r="BL57" s="64"/>
      <c r="BM57" s="64">
        <v>0</v>
      </c>
      <c r="BN57" s="64"/>
      <c r="BO57" s="64"/>
      <c r="BP57" s="64">
        <v>0</v>
      </c>
      <c r="BQ57" s="64"/>
      <c r="BR57" s="64"/>
      <c r="BS57" s="64"/>
      <c r="BT57" s="64"/>
      <c r="BU57" s="64">
        <v>0</v>
      </c>
      <c r="BV57" s="64"/>
      <c r="BW57" s="64"/>
      <c r="BX57" s="64"/>
      <c r="BY57" s="64"/>
      <c r="BZ57" s="64">
        <v>0</v>
      </c>
      <c r="CA57" s="64"/>
      <c r="CB57" s="64"/>
      <c r="CC57" s="64"/>
      <c r="CD57" s="64"/>
      <c r="CE57" s="64">
        <v>0</v>
      </c>
      <c r="CF57" s="64">
        <v>0</v>
      </c>
      <c r="CG57" s="64">
        <v>38.527777777777779</v>
      </c>
      <c r="CH57" s="64">
        <v>0</v>
      </c>
      <c r="CI57" s="64">
        <v>38.527777777777779</v>
      </c>
      <c r="CJ57" s="51"/>
    </row>
    <row r="58" spans="1:88" x14ac:dyDescent="0.65">
      <c r="A58" s="16"/>
      <c r="B58" s="16" t="s">
        <v>57</v>
      </c>
      <c r="C58" s="64"/>
      <c r="D58" s="64"/>
      <c r="E58" s="64"/>
      <c r="F58" s="64"/>
      <c r="G58" s="64">
        <v>0</v>
      </c>
      <c r="H58" s="64"/>
      <c r="I58" s="64"/>
      <c r="J58" s="64"/>
      <c r="K58" s="64"/>
      <c r="L58" s="64">
        <v>0</v>
      </c>
      <c r="M58" s="65"/>
      <c r="N58" s="65"/>
      <c r="O58" s="65"/>
      <c r="P58" s="65"/>
      <c r="Q58" s="65">
        <v>0</v>
      </c>
      <c r="R58" s="65"/>
      <c r="S58" s="65"/>
      <c r="T58" s="65"/>
      <c r="U58" s="65"/>
      <c r="V58" s="64">
        <v>0</v>
      </c>
      <c r="W58" s="64"/>
      <c r="X58" s="64"/>
      <c r="Y58" s="64"/>
      <c r="Z58" s="64"/>
      <c r="AA58" s="64">
        <v>0</v>
      </c>
      <c r="AB58" s="64"/>
      <c r="AC58" s="64"/>
      <c r="AD58" s="64"/>
      <c r="AE58" s="64"/>
      <c r="AF58" s="64">
        <v>0</v>
      </c>
      <c r="AG58" s="64"/>
      <c r="AH58" s="64"/>
      <c r="AI58" s="64">
        <v>0</v>
      </c>
      <c r="AJ58" s="64">
        <v>3.6666666666666665</v>
      </c>
      <c r="AK58" s="64"/>
      <c r="AL58" s="64"/>
      <c r="AM58" s="64"/>
      <c r="AN58" s="64">
        <v>3.6666666666666665</v>
      </c>
      <c r="AO58" s="64"/>
      <c r="AP58" s="64"/>
      <c r="AQ58" s="65"/>
      <c r="AR58" s="65"/>
      <c r="AS58" s="64">
        <v>0</v>
      </c>
      <c r="AT58" s="65">
        <v>2.5</v>
      </c>
      <c r="AU58" s="65"/>
      <c r="AV58" s="65"/>
      <c r="AW58" s="65"/>
      <c r="AX58" s="64">
        <v>2.5</v>
      </c>
      <c r="AY58" s="65"/>
      <c r="AZ58" s="65"/>
      <c r="BA58" s="65"/>
      <c r="BB58" s="65"/>
      <c r="BC58" s="64">
        <v>0</v>
      </c>
      <c r="BD58" s="64"/>
      <c r="BE58" s="64"/>
      <c r="BF58" s="64"/>
      <c r="BG58" s="64"/>
      <c r="BH58" s="64">
        <v>0</v>
      </c>
      <c r="BI58" s="64"/>
      <c r="BJ58" s="64"/>
      <c r="BK58" s="64"/>
      <c r="BL58" s="64"/>
      <c r="BM58" s="64">
        <v>0</v>
      </c>
      <c r="BN58" s="64"/>
      <c r="BO58" s="64"/>
      <c r="BP58" s="64">
        <v>3.083333333333333</v>
      </c>
      <c r="BQ58" s="64">
        <v>5.666666666666667</v>
      </c>
      <c r="BR58" s="64"/>
      <c r="BS58" s="64"/>
      <c r="BT58" s="64"/>
      <c r="BU58" s="64">
        <v>5.666666666666667</v>
      </c>
      <c r="BV58" s="64">
        <v>4.25</v>
      </c>
      <c r="BW58" s="64"/>
      <c r="BX58" s="64"/>
      <c r="BY58" s="64"/>
      <c r="BZ58" s="64">
        <v>4.25</v>
      </c>
      <c r="CA58" s="64"/>
      <c r="CB58" s="64"/>
      <c r="CC58" s="64"/>
      <c r="CD58" s="64"/>
      <c r="CE58" s="64">
        <v>0</v>
      </c>
      <c r="CF58" s="64">
        <v>4.9583333333333339</v>
      </c>
      <c r="CG58" s="64">
        <v>8.0416666666666661</v>
      </c>
      <c r="CH58" s="64">
        <v>0</v>
      </c>
      <c r="CI58" s="64">
        <v>8.0416666666666661</v>
      </c>
      <c r="CJ58" s="51"/>
    </row>
    <row r="59" spans="1:88" s="34" customFormat="1" x14ac:dyDescent="0.65">
      <c r="A59" s="19" t="s">
        <v>60</v>
      </c>
      <c r="B59" s="19"/>
      <c r="C59" s="68">
        <v>572.72222222222217</v>
      </c>
      <c r="D59" s="68">
        <v>106.66666666666667</v>
      </c>
      <c r="E59" s="68">
        <v>6.833333333333333</v>
      </c>
      <c r="F59" s="68">
        <v>9.1666666666666679</v>
      </c>
      <c r="G59" s="68">
        <v>695.38888888888891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9">
        <v>459.50000000000006</v>
      </c>
      <c r="N59" s="69">
        <v>17.666666666666668</v>
      </c>
      <c r="O59" s="69">
        <v>3.8333333333333335</v>
      </c>
      <c r="P59" s="69">
        <v>24.333333333333332</v>
      </c>
      <c r="Q59" s="69">
        <v>505.33333333333331</v>
      </c>
      <c r="R59" s="69">
        <v>0</v>
      </c>
      <c r="S59" s="69">
        <v>0</v>
      </c>
      <c r="T59" s="69">
        <v>0</v>
      </c>
      <c r="U59" s="69">
        <v>0</v>
      </c>
      <c r="V59" s="68">
        <v>0</v>
      </c>
      <c r="W59" s="68">
        <v>45.833333333333336</v>
      </c>
      <c r="X59" s="68">
        <v>0</v>
      </c>
      <c r="Y59" s="68">
        <v>0</v>
      </c>
      <c r="Z59" s="68">
        <v>0</v>
      </c>
      <c r="AA59" s="68">
        <v>45.833333333333336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623.27777777777783</v>
      </c>
      <c r="AJ59" s="68">
        <v>11.833333333333332</v>
      </c>
      <c r="AK59" s="68">
        <v>0</v>
      </c>
      <c r="AL59" s="68">
        <v>0</v>
      </c>
      <c r="AM59" s="68">
        <v>0</v>
      </c>
      <c r="AN59" s="68">
        <v>11.833333333333332</v>
      </c>
      <c r="AO59" s="68">
        <v>0</v>
      </c>
      <c r="AP59" s="68">
        <v>0</v>
      </c>
      <c r="AQ59" s="69">
        <v>0</v>
      </c>
      <c r="AR59" s="69">
        <v>0</v>
      </c>
      <c r="AS59" s="68">
        <v>0</v>
      </c>
      <c r="AT59" s="69">
        <v>10.583333333333334</v>
      </c>
      <c r="AU59" s="69">
        <v>0</v>
      </c>
      <c r="AV59" s="69">
        <v>0</v>
      </c>
      <c r="AW59" s="69">
        <v>0</v>
      </c>
      <c r="AX59" s="68">
        <v>10.583333333333334</v>
      </c>
      <c r="AY59" s="69">
        <v>0</v>
      </c>
      <c r="AZ59" s="69">
        <v>0</v>
      </c>
      <c r="BA59" s="69">
        <v>0</v>
      </c>
      <c r="BB59" s="69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11.208333333333332</v>
      </c>
      <c r="BQ59" s="68">
        <v>18.416666666666668</v>
      </c>
      <c r="BR59" s="68">
        <v>0</v>
      </c>
      <c r="BS59" s="68">
        <v>0</v>
      </c>
      <c r="BT59" s="68">
        <v>0</v>
      </c>
      <c r="BU59" s="68">
        <v>18.416666666666668</v>
      </c>
      <c r="BV59" s="68">
        <v>16.916666666666668</v>
      </c>
      <c r="BW59" s="68">
        <v>0</v>
      </c>
      <c r="BX59" s="68">
        <v>0</v>
      </c>
      <c r="BY59" s="68">
        <v>0</v>
      </c>
      <c r="BZ59" s="68">
        <v>16.916666666666668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17.666666666666668</v>
      </c>
      <c r="CG59" s="68">
        <v>652.15277777777783</v>
      </c>
      <c r="CH59" s="68">
        <v>0</v>
      </c>
      <c r="CI59" s="68">
        <v>652.15277777777783</v>
      </c>
      <c r="CJ59" s="51"/>
    </row>
    <row r="60" spans="1:88" s="34" customFormat="1" x14ac:dyDescent="0.65">
      <c r="A60" s="19"/>
      <c r="B60" s="19" t="s">
        <v>61</v>
      </c>
      <c r="C60" s="68">
        <v>367.72222222222217</v>
      </c>
      <c r="D60" s="68">
        <v>106.66666666666667</v>
      </c>
      <c r="E60" s="68">
        <v>6.833333333333333</v>
      </c>
      <c r="F60" s="68">
        <v>9.1666666666666679</v>
      </c>
      <c r="G60" s="68">
        <v>490.38888888888886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9">
        <v>258.77777777777783</v>
      </c>
      <c r="N60" s="69">
        <v>17.666666666666668</v>
      </c>
      <c r="O60" s="69">
        <v>3.8333333333333335</v>
      </c>
      <c r="P60" s="69">
        <v>24.333333333333332</v>
      </c>
      <c r="Q60" s="69">
        <v>304.61111111111109</v>
      </c>
      <c r="R60" s="69">
        <v>0</v>
      </c>
      <c r="S60" s="69">
        <v>0</v>
      </c>
      <c r="T60" s="69">
        <v>0</v>
      </c>
      <c r="U60" s="69">
        <v>0</v>
      </c>
      <c r="V60" s="68">
        <v>0</v>
      </c>
      <c r="W60" s="68">
        <v>37.666666666666671</v>
      </c>
      <c r="X60" s="68">
        <v>0</v>
      </c>
      <c r="Y60" s="68">
        <v>0</v>
      </c>
      <c r="Z60" s="68">
        <v>0</v>
      </c>
      <c r="AA60" s="68">
        <v>37.666666666666671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416.33333333333331</v>
      </c>
      <c r="AJ60" s="68">
        <v>7.5</v>
      </c>
      <c r="AK60" s="68">
        <v>0</v>
      </c>
      <c r="AL60" s="68">
        <v>0</v>
      </c>
      <c r="AM60" s="68">
        <v>0</v>
      </c>
      <c r="AN60" s="68">
        <v>7.5</v>
      </c>
      <c r="AO60" s="68">
        <v>0</v>
      </c>
      <c r="AP60" s="68">
        <v>0</v>
      </c>
      <c r="AQ60" s="69">
        <v>0</v>
      </c>
      <c r="AR60" s="69">
        <v>0</v>
      </c>
      <c r="AS60" s="68">
        <v>0</v>
      </c>
      <c r="AT60" s="69">
        <v>8.25</v>
      </c>
      <c r="AU60" s="69">
        <v>0</v>
      </c>
      <c r="AV60" s="69">
        <v>0</v>
      </c>
      <c r="AW60" s="69">
        <v>0</v>
      </c>
      <c r="AX60" s="68">
        <v>8.25</v>
      </c>
      <c r="AY60" s="69">
        <v>0</v>
      </c>
      <c r="AZ60" s="69">
        <v>0</v>
      </c>
      <c r="BA60" s="69">
        <v>0</v>
      </c>
      <c r="BB60" s="69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7.875</v>
      </c>
      <c r="BQ60" s="68">
        <v>14.25</v>
      </c>
      <c r="BR60" s="68">
        <v>0</v>
      </c>
      <c r="BS60" s="68">
        <v>0</v>
      </c>
      <c r="BT60" s="68">
        <v>0</v>
      </c>
      <c r="BU60" s="68">
        <v>14.25</v>
      </c>
      <c r="BV60" s="68">
        <v>13</v>
      </c>
      <c r="BW60" s="68">
        <v>0</v>
      </c>
      <c r="BX60" s="68">
        <v>0</v>
      </c>
      <c r="BY60" s="68">
        <v>0</v>
      </c>
      <c r="BZ60" s="68">
        <v>13</v>
      </c>
      <c r="CA60" s="68">
        <v>0</v>
      </c>
      <c r="CB60" s="68">
        <v>0</v>
      </c>
      <c r="CC60" s="68">
        <v>0</v>
      </c>
      <c r="CD60" s="68">
        <v>0</v>
      </c>
      <c r="CE60" s="68">
        <v>0</v>
      </c>
      <c r="CF60" s="68">
        <v>13.625</v>
      </c>
      <c r="CG60" s="68">
        <v>437.83333333333331</v>
      </c>
      <c r="CH60" s="68">
        <v>0</v>
      </c>
      <c r="CI60" s="68">
        <v>437.83333333333331</v>
      </c>
      <c r="CJ60" s="51"/>
    </row>
    <row r="61" spans="1:88" x14ac:dyDescent="0.65">
      <c r="A61" s="16"/>
      <c r="B61" s="16" t="s">
        <v>64</v>
      </c>
      <c r="C61" s="64">
        <v>76.611111111111114</v>
      </c>
      <c r="D61" s="64"/>
      <c r="E61" s="64"/>
      <c r="F61" s="64"/>
      <c r="G61" s="64">
        <v>76.611111111111114</v>
      </c>
      <c r="H61" s="64"/>
      <c r="I61" s="64"/>
      <c r="J61" s="64"/>
      <c r="K61" s="64"/>
      <c r="L61" s="64">
        <v>0</v>
      </c>
      <c r="M61" s="65">
        <v>76.166666666666671</v>
      </c>
      <c r="N61" s="65"/>
      <c r="O61" s="65"/>
      <c r="P61" s="65"/>
      <c r="Q61" s="65">
        <v>76.166666666666671</v>
      </c>
      <c r="R61" s="65"/>
      <c r="S61" s="65"/>
      <c r="T61" s="65"/>
      <c r="U61" s="65"/>
      <c r="V61" s="64">
        <v>0</v>
      </c>
      <c r="W61" s="64">
        <v>13.333333333333334</v>
      </c>
      <c r="X61" s="64"/>
      <c r="Y61" s="64"/>
      <c r="Z61" s="64"/>
      <c r="AA61" s="64">
        <v>13.333333333333334</v>
      </c>
      <c r="AB61" s="64"/>
      <c r="AC61" s="64"/>
      <c r="AD61" s="64"/>
      <c r="AE61" s="64"/>
      <c r="AF61" s="64">
        <v>0</v>
      </c>
      <c r="AG61" s="64"/>
      <c r="AH61" s="64"/>
      <c r="AI61" s="64">
        <v>83.055555555555557</v>
      </c>
      <c r="AJ61" s="64"/>
      <c r="AK61" s="64"/>
      <c r="AL61" s="64"/>
      <c r="AM61" s="64"/>
      <c r="AN61" s="64">
        <v>0</v>
      </c>
      <c r="AO61" s="64"/>
      <c r="AP61" s="64"/>
      <c r="AQ61" s="65"/>
      <c r="AR61" s="65"/>
      <c r="AS61" s="64">
        <v>0</v>
      </c>
      <c r="AT61" s="65"/>
      <c r="AU61" s="65"/>
      <c r="AV61" s="65"/>
      <c r="AW61" s="65"/>
      <c r="AX61" s="64">
        <v>0</v>
      </c>
      <c r="AY61" s="65"/>
      <c r="AZ61" s="65"/>
      <c r="BA61" s="65"/>
      <c r="BB61" s="65"/>
      <c r="BC61" s="64">
        <v>0</v>
      </c>
      <c r="BD61" s="64"/>
      <c r="BE61" s="64"/>
      <c r="BF61" s="64"/>
      <c r="BG61" s="64"/>
      <c r="BH61" s="64">
        <v>0</v>
      </c>
      <c r="BI61" s="64"/>
      <c r="BJ61" s="64"/>
      <c r="BK61" s="64"/>
      <c r="BL61" s="64"/>
      <c r="BM61" s="64">
        <v>0</v>
      </c>
      <c r="BN61" s="64"/>
      <c r="BO61" s="64"/>
      <c r="BP61" s="64">
        <v>0</v>
      </c>
      <c r="BQ61" s="64"/>
      <c r="BR61" s="64"/>
      <c r="BS61" s="64"/>
      <c r="BT61" s="64"/>
      <c r="BU61" s="64">
        <v>0</v>
      </c>
      <c r="BV61" s="64"/>
      <c r="BW61" s="64"/>
      <c r="BX61" s="64"/>
      <c r="BY61" s="64"/>
      <c r="BZ61" s="64">
        <v>0</v>
      </c>
      <c r="CA61" s="64"/>
      <c r="CB61" s="64"/>
      <c r="CC61" s="64"/>
      <c r="CD61" s="64"/>
      <c r="CE61" s="64">
        <v>0</v>
      </c>
      <c r="CF61" s="64">
        <v>0</v>
      </c>
      <c r="CG61" s="64">
        <v>83.055555555555557</v>
      </c>
      <c r="CH61" s="64">
        <v>0</v>
      </c>
      <c r="CI61" s="64">
        <v>83.055555555555557</v>
      </c>
      <c r="CJ61" s="51"/>
    </row>
    <row r="62" spans="1:88" x14ac:dyDescent="0.65">
      <c r="A62" s="16"/>
      <c r="B62" s="16" t="s">
        <v>65</v>
      </c>
      <c r="C62" s="64">
        <v>218.44444444444446</v>
      </c>
      <c r="D62" s="64">
        <v>106.66666666666667</v>
      </c>
      <c r="E62" s="64"/>
      <c r="F62" s="64">
        <v>6.166666666666667</v>
      </c>
      <c r="G62" s="64">
        <v>331.27777777777783</v>
      </c>
      <c r="H62" s="64"/>
      <c r="I62" s="64"/>
      <c r="J62" s="64"/>
      <c r="K62" s="64"/>
      <c r="L62" s="64">
        <v>0</v>
      </c>
      <c r="M62" s="65">
        <v>98</v>
      </c>
      <c r="N62" s="65">
        <v>14.833333333333334</v>
      </c>
      <c r="O62" s="65"/>
      <c r="P62" s="65">
        <v>0.5</v>
      </c>
      <c r="Q62" s="65">
        <v>113.33333333333333</v>
      </c>
      <c r="R62" s="65"/>
      <c r="S62" s="65"/>
      <c r="T62" s="65"/>
      <c r="U62" s="65"/>
      <c r="V62" s="64">
        <v>0</v>
      </c>
      <c r="W62" s="64">
        <v>12</v>
      </c>
      <c r="X62" s="64"/>
      <c r="Y62" s="64"/>
      <c r="Z62" s="64"/>
      <c r="AA62" s="64">
        <v>12</v>
      </c>
      <c r="AB62" s="64"/>
      <c r="AC62" s="64"/>
      <c r="AD62" s="64"/>
      <c r="AE62" s="64"/>
      <c r="AF62" s="64">
        <v>0</v>
      </c>
      <c r="AG62" s="64"/>
      <c r="AH62" s="64"/>
      <c r="AI62" s="64">
        <v>228.30555555555557</v>
      </c>
      <c r="AJ62" s="64"/>
      <c r="AK62" s="64"/>
      <c r="AL62" s="64"/>
      <c r="AM62" s="64"/>
      <c r="AN62" s="64">
        <v>0</v>
      </c>
      <c r="AO62" s="64"/>
      <c r="AP62" s="64"/>
      <c r="AQ62" s="65"/>
      <c r="AR62" s="65"/>
      <c r="AS62" s="64">
        <v>0</v>
      </c>
      <c r="AT62" s="65"/>
      <c r="AU62" s="65"/>
      <c r="AV62" s="65"/>
      <c r="AW62" s="65"/>
      <c r="AX62" s="64">
        <v>0</v>
      </c>
      <c r="AY62" s="65"/>
      <c r="AZ62" s="65"/>
      <c r="BA62" s="65"/>
      <c r="BB62" s="65"/>
      <c r="BC62" s="64">
        <v>0</v>
      </c>
      <c r="BD62" s="64"/>
      <c r="BE62" s="64"/>
      <c r="BF62" s="64"/>
      <c r="BG62" s="64"/>
      <c r="BH62" s="64">
        <v>0</v>
      </c>
      <c r="BI62" s="64"/>
      <c r="BJ62" s="64"/>
      <c r="BK62" s="64"/>
      <c r="BL62" s="64"/>
      <c r="BM62" s="64">
        <v>0</v>
      </c>
      <c r="BN62" s="64"/>
      <c r="BO62" s="64"/>
      <c r="BP62" s="64">
        <v>0</v>
      </c>
      <c r="BQ62" s="64"/>
      <c r="BR62" s="64"/>
      <c r="BS62" s="64"/>
      <c r="BT62" s="64"/>
      <c r="BU62" s="64">
        <v>0</v>
      </c>
      <c r="BV62" s="64"/>
      <c r="BW62" s="64"/>
      <c r="BX62" s="64"/>
      <c r="BY62" s="64"/>
      <c r="BZ62" s="64">
        <v>0</v>
      </c>
      <c r="CA62" s="64"/>
      <c r="CB62" s="64"/>
      <c r="CC62" s="64"/>
      <c r="CD62" s="64"/>
      <c r="CE62" s="64">
        <v>0</v>
      </c>
      <c r="CF62" s="64">
        <v>0</v>
      </c>
      <c r="CG62" s="64">
        <v>228.30555555555557</v>
      </c>
      <c r="CH62" s="64">
        <v>0</v>
      </c>
      <c r="CI62" s="64">
        <v>228.30555555555557</v>
      </c>
      <c r="CJ62" s="51"/>
    </row>
    <row r="63" spans="1:88" x14ac:dyDescent="0.65">
      <c r="A63" s="16"/>
      <c r="B63" s="16" t="s">
        <v>62</v>
      </c>
      <c r="C63" s="64">
        <v>66.333333333333329</v>
      </c>
      <c r="D63" s="64"/>
      <c r="E63" s="64">
        <v>6.833333333333333</v>
      </c>
      <c r="F63" s="64">
        <v>3</v>
      </c>
      <c r="G63" s="64">
        <v>76.166666666666657</v>
      </c>
      <c r="H63" s="64"/>
      <c r="I63" s="64"/>
      <c r="J63" s="64"/>
      <c r="K63" s="64"/>
      <c r="L63" s="64">
        <v>0</v>
      </c>
      <c r="M63" s="65">
        <v>61.111111111111114</v>
      </c>
      <c r="N63" s="65">
        <v>2.8333333333333335</v>
      </c>
      <c r="O63" s="65">
        <v>3.8333333333333335</v>
      </c>
      <c r="P63" s="65">
        <v>23.833333333333332</v>
      </c>
      <c r="Q63" s="65">
        <v>91.611111111111114</v>
      </c>
      <c r="R63" s="65"/>
      <c r="S63" s="65"/>
      <c r="T63" s="65"/>
      <c r="U63" s="65"/>
      <c r="V63" s="64">
        <v>0</v>
      </c>
      <c r="W63" s="64"/>
      <c r="X63" s="64"/>
      <c r="Y63" s="64"/>
      <c r="Z63" s="64"/>
      <c r="AA63" s="64">
        <v>0</v>
      </c>
      <c r="AB63" s="64"/>
      <c r="AC63" s="64"/>
      <c r="AD63" s="64"/>
      <c r="AE63" s="64"/>
      <c r="AF63" s="64">
        <v>0</v>
      </c>
      <c r="AG63" s="64"/>
      <c r="AH63" s="64"/>
      <c r="AI63" s="64">
        <v>83.888888888888886</v>
      </c>
      <c r="AJ63" s="64"/>
      <c r="AK63" s="64"/>
      <c r="AL63" s="64"/>
      <c r="AM63" s="64"/>
      <c r="AN63" s="64">
        <v>0</v>
      </c>
      <c r="AO63" s="64"/>
      <c r="AP63" s="64"/>
      <c r="AQ63" s="65"/>
      <c r="AR63" s="65"/>
      <c r="AS63" s="64">
        <v>0</v>
      </c>
      <c r="AT63" s="65"/>
      <c r="AU63" s="65"/>
      <c r="AV63" s="65"/>
      <c r="AW63" s="65"/>
      <c r="AX63" s="64">
        <v>0</v>
      </c>
      <c r="AY63" s="65"/>
      <c r="AZ63" s="65"/>
      <c r="BA63" s="65"/>
      <c r="BB63" s="65"/>
      <c r="BC63" s="64">
        <v>0</v>
      </c>
      <c r="BD63" s="64"/>
      <c r="BE63" s="64"/>
      <c r="BF63" s="64"/>
      <c r="BG63" s="64"/>
      <c r="BH63" s="64">
        <v>0</v>
      </c>
      <c r="BI63" s="64"/>
      <c r="BJ63" s="64"/>
      <c r="BK63" s="64"/>
      <c r="BL63" s="64"/>
      <c r="BM63" s="64">
        <v>0</v>
      </c>
      <c r="BN63" s="64"/>
      <c r="BO63" s="64"/>
      <c r="BP63" s="64">
        <v>0</v>
      </c>
      <c r="BQ63" s="64"/>
      <c r="BR63" s="64"/>
      <c r="BS63" s="64"/>
      <c r="BT63" s="64"/>
      <c r="BU63" s="64">
        <v>0</v>
      </c>
      <c r="BV63" s="64"/>
      <c r="BW63" s="64"/>
      <c r="BX63" s="64"/>
      <c r="BY63" s="64"/>
      <c r="BZ63" s="64">
        <v>0</v>
      </c>
      <c r="CA63" s="64"/>
      <c r="CB63" s="64"/>
      <c r="CC63" s="64"/>
      <c r="CD63" s="64"/>
      <c r="CE63" s="64">
        <v>0</v>
      </c>
      <c r="CF63" s="64">
        <v>0</v>
      </c>
      <c r="CG63" s="64">
        <v>83.888888888888886</v>
      </c>
      <c r="CH63" s="64">
        <v>0</v>
      </c>
      <c r="CI63" s="64">
        <v>83.888888888888886</v>
      </c>
      <c r="CJ63" s="51"/>
    </row>
    <row r="64" spans="1:88" x14ac:dyDescent="0.65">
      <c r="A64" s="16"/>
      <c r="B64" s="16" t="s">
        <v>256</v>
      </c>
      <c r="C64" s="64">
        <v>6.333333333333333</v>
      </c>
      <c r="D64" s="64"/>
      <c r="E64" s="64"/>
      <c r="F64" s="64"/>
      <c r="G64" s="64">
        <v>6.333333333333333</v>
      </c>
      <c r="H64" s="64"/>
      <c r="I64" s="64"/>
      <c r="J64" s="64"/>
      <c r="K64" s="64"/>
      <c r="L64" s="64">
        <v>0</v>
      </c>
      <c r="M64" s="65">
        <v>23.5</v>
      </c>
      <c r="N64" s="65"/>
      <c r="O64" s="65"/>
      <c r="P64" s="65"/>
      <c r="Q64" s="65">
        <v>23.5</v>
      </c>
      <c r="R64" s="65"/>
      <c r="S64" s="65"/>
      <c r="T64" s="65"/>
      <c r="U64" s="65"/>
      <c r="V64" s="64">
        <v>0</v>
      </c>
      <c r="W64" s="64">
        <v>12.333333333333334</v>
      </c>
      <c r="X64" s="64"/>
      <c r="Y64" s="64"/>
      <c r="Z64" s="64"/>
      <c r="AA64" s="64">
        <v>12.333333333333334</v>
      </c>
      <c r="AB64" s="64"/>
      <c r="AC64" s="64"/>
      <c r="AD64" s="64"/>
      <c r="AE64" s="64"/>
      <c r="AF64" s="64">
        <v>0</v>
      </c>
      <c r="AG64" s="64"/>
      <c r="AH64" s="64"/>
      <c r="AI64" s="64">
        <v>21.083333333333332</v>
      </c>
      <c r="AJ64" s="64"/>
      <c r="AK64" s="64"/>
      <c r="AL64" s="64"/>
      <c r="AM64" s="64"/>
      <c r="AN64" s="64">
        <v>0</v>
      </c>
      <c r="AO64" s="64"/>
      <c r="AP64" s="64"/>
      <c r="AQ64" s="65"/>
      <c r="AR64" s="65"/>
      <c r="AS64" s="64">
        <v>0</v>
      </c>
      <c r="AT64" s="65"/>
      <c r="AU64" s="65"/>
      <c r="AV64" s="65"/>
      <c r="AW64" s="65"/>
      <c r="AX64" s="64">
        <v>0</v>
      </c>
      <c r="AY64" s="65"/>
      <c r="AZ64" s="65"/>
      <c r="BA64" s="65"/>
      <c r="BB64" s="65"/>
      <c r="BC64" s="64">
        <v>0</v>
      </c>
      <c r="BD64" s="64"/>
      <c r="BE64" s="64"/>
      <c r="BF64" s="64"/>
      <c r="BG64" s="64"/>
      <c r="BH64" s="64">
        <v>0</v>
      </c>
      <c r="BI64" s="64"/>
      <c r="BJ64" s="64"/>
      <c r="BK64" s="64"/>
      <c r="BL64" s="64"/>
      <c r="BM64" s="64">
        <v>0</v>
      </c>
      <c r="BN64" s="64"/>
      <c r="BO64" s="64"/>
      <c r="BP64" s="64">
        <v>0</v>
      </c>
      <c r="BQ64" s="64"/>
      <c r="BR64" s="64"/>
      <c r="BS64" s="64"/>
      <c r="BT64" s="64"/>
      <c r="BU64" s="64">
        <v>0</v>
      </c>
      <c r="BV64" s="64"/>
      <c r="BW64" s="64"/>
      <c r="BX64" s="64"/>
      <c r="BY64" s="64"/>
      <c r="BZ64" s="64">
        <v>0</v>
      </c>
      <c r="CA64" s="64"/>
      <c r="CB64" s="64"/>
      <c r="CC64" s="64"/>
      <c r="CD64" s="64"/>
      <c r="CE64" s="64">
        <v>0</v>
      </c>
      <c r="CF64" s="64">
        <v>0</v>
      </c>
      <c r="CG64" s="64">
        <v>21.083333333333332</v>
      </c>
      <c r="CH64" s="64">
        <v>0</v>
      </c>
      <c r="CI64" s="64">
        <v>21.083333333333332</v>
      </c>
      <c r="CJ64" s="51"/>
    </row>
    <row r="65" spans="1:88" x14ac:dyDescent="0.65">
      <c r="A65" s="16"/>
      <c r="B65" s="16" t="s">
        <v>63</v>
      </c>
      <c r="C65" s="64"/>
      <c r="D65" s="64"/>
      <c r="E65" s="64"/>
      <c r="F65" s="64"/>
      <c r="G65" s="64">
        <v>0</v>
      </c>
      <c r="H65" s="64"/>
      <c r="I65" s="64"/>
      <c r="J65" s="64"/>
      <c r="K65" s="64"/>
      <c r="L65" s="64">
        <v>0</v>
      </c>
      <c r="M65" s="65"/>
      <c r="N65" s="65"/>
      <c r="O65" s="65"/>
      <c r="P65" s="65"/>
      <c r="Q65" s="65">
        <v>0</v>
      </c>
      <c r="R65" s="65"/>
      <c r="S65" s="65"/>
      <c r="T65" s="65"/>
      <c r="U65" s="65"/>
      <c r="V65" s="64">
        <v>0</v>
      </c>
      <c r="W65" s="64"/>
      <c r="X65" s="64"/>
      <c r="Y65" s="64"/>
      <c r="Z65" s="64"/>
      <c r="AA65" s="64">
        <v>0</v>
      </c>
      <c r="AB65" s="64"/>
      <c r="AC65" s="64"/>
      <c r="AD65" s="64"/>
      <c r="AE65" s="64"/>
      <c r="AF65" s="64">
        <v>0</v>
      </c>
      <c r="AG65" s="64"/>
      <c r="AH65" s="64"/>
      <c r="AI65" s="64">
        <v>0</v>
      </c>
      <c r="AJ65" s="64">
        <v>7.5</v>
      </c>
      <c r="AK65" s="64"/>
      <c r="AL65" s="64"/>
      <c r="AM65" s="64"/>
      <c r="AN65" s="64">
        <v>7.5</v>
      </c>
      <c r="AO65" s="64"/>
      <c r="AP65" s="64"/>
      <c r="AQ65" s="65"/>
      <c r="AR65" s="65"/>
      <c r="AS65" s="64">
        <v>0</v>
      </c>
      <c r="AT65" s="65">
        <v>8.25</v>
      </c>
      <c r="AU65" s="65"/>
      <c r="AV65" s="65"/>
      <c r="AW65" s="65"/>
      <c r="AX65" s="64">
        <v>8.25</v>
      </c>
      <c r="AY65" s="65"/>
      <c r="AZ65" s="65"/>
      <c r="BA65" s="65"/>
      <c r="BB65" s="65"/>
      <c r="BC65" s="64">
        <v>0</v>
      </c>
      <c r="BD65" s="64"/>
      <c r="BE65" s="64"/>
      <c r="BF65" s="64"/>
      <c r="BG65" s="64"/>
      <c r="BH65" s="64">
        <v>0</v>
      </c>
      <c r="BI65" s="64"/>
      <c r="BJ65" s="64"/>
      <c r="BK65" s="64"/>
      <c r="BL65" s="64"/>
      <c r="BM65" s="64">
        <v>0</v>
      </c>
      <c r="BN65" s="64"/>
      <c r="BO65" s="64"/>
      <c r="BP65" s="64">
        <v>7.875</v>
      </c>
      <c r="BQ65" s="64">
        <v>14.25</v>
      </c>
      <c r="BR65" s="64"/>
      <c r="BS65" s="64"/>
      <c r="BT65" s="64"/>
      <c r="BU65" s="64">
        <v>14.25</v>
      </c>
      <c r="BV65" s="64">
        <v>13</v>
      </c>
      <c r="BW65" s="64"/>
      <c r="BX65" s="64"/>
      <c r="BY65" s="64"/>
      <c r="BZ65" s="64">
        <v>13</v>
      </c>
      <c r="CA65" s="64"/>
      <c r="CB65" s="64"/>
      <c r="CC65" s="64"/>
      <c r="CD65" s="64"/>
      <c r="CE65" s="64">
        <v>0</v>
      </c>
      <c r="CF65" s="64">
        <v>13.625</v>
      </c>
      <c r="CG65" s="64">
        <v>21.5</v>
      </c>
      <c r="CH65" s="64">
        <v>0</v>
      </c>
      <c r="CI65" s="64">
        <v>21.5</v>
      </c>
      <c r="CJ65" s="51"/>
    </row>
    <row r="66" spans="1:88" s="34" customFormat="1" x14ac:dyDescent="0.65">
      <c r="A66" s="19"/>
      <c r="B66" s="19" t="s">
        <v>66</v>
      </c>
      <c r="C66" s="68">
        <v>205</v>
      </c>
      <c r="D66" s="68">
        <v>0</v>
      </c>
      <c r="E66" s="68">
        <v>0</v>
      </c>
      <c r="F66" s="68">
        <v>0</v>
      </c>
      <c r="G66" s="68">
        <v>205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9">
        <v>200.72222222222223</v>
      </c>
      <c r="N66" s="69">
        <v>0</v>
      </c>
      <c r="O66" s="69">
        <v>0</v>
      </c>
      <c r="P66" s="69">
        <v>0</v>
      </c>
      <c r="Q66" s="69">
        <v>200.72222222222223</v>
      </c>
      <c r="R66" s="69">
        <v>0</v>
      </c>
      <c r="S66" s="69">
        <v>0</v>
      </c>
      <c r="T66" s="69">
        <v>0</v>
      </c>
      <c r="U66" s="69">
        <v>0</v>
      </c>
      <c r="V66" s="68">
        <v>0</v>
      </c>
      <c r="W66" s="68">
        <v>8.1666666666666661</v>
      </c>
      <c r="X66" s="68">
        <v>0</v>
      </c>
      <c r="Y66" s="68">
        <v>0</v>
      </c>
      <c r="Z66" s="68">
        <v>0</v>
      </c>
      <c r="AA66" s="68">
        <v>8.1666666666666661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206.94444444444446</v>
      </c>
      <c r="AJ66" s="68">
        <v>4.333333333333333</v>
      </c>
      <c r="AK66" s="68">
        <v>0</v>
      </c>
      <c r="AL66" s="68">
        <v>0</v>
      </c>
      <c r="AM66" s="68">
        <v>0</v>
      </c>
      <c r="AN66" s="68">
        <v>4.333333333333333</v>
      </c>
      <c r="AO66" s="68">
        <v>0</v>
      </c>
      <c r="AP66" s="68">
        <v>0</v>
      </c>
      <c r="AQ66" s="69">
        <v>0</v>
      </c>
      <c r="AR66" s="69">
        <v>0</v>
      </c>
      <c r="AS66" s="68">
        <v>0</v>
      </c>
      <c r="AT66" s="69">
        <v>2.3333333333333335</v>
      </c>
      <c r="AU66" s="69">
        <v>0</v>
      </c>
      <c r="AV66" s="69">
        <v>0</v>
      </c>
      <c r="AW66" s="69">
        <v>0</v>
      </c>
      <c r="AX66" s="68">
        <v>2.3333333333333335</v>
      </c>
      <c r="AY66" s="69">
        <v>0</v>
      </c>
      <c r="AZ66" s="69">
        <v>0</v>
      </c>
      <c r="BA66" s="69">
        <v>0</v>
      </c>
      <c r="BB66" s="69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3.333333333333333</v>
      </c>
      <c r="BQ66" s="68">
        <v>4.166666666666667</v>
      </c>
      <c r="BR66" s="68">
        <v>0</v>
      </c>
      <c r="BS66" s="68">
        <v>0</v>
      </c>
      <c r="BT66" s="68">
        <v>0</v>
      </c>
      <c r="BU66" s="68">
        <v>4.166666666666667</v>
      </c>
      <c r="BV66" s="68">
        <v>3.9166666666666665</v>
      </c>
      <c r="BW66" s="68">
        <v>0</v>
      </c>
      <c r="BX66" s="68">
        <v>0</v>
      </c>
      <c r="BY66" s="68">
        <v>0</v>
      </c>
      <c r="BZ66" s="68">
        <v>3.9166666666666665</v>
      </c>
      <c r="CA66" s="68">
        <v>0</v>
      </c>
      <c r="CB66" s="68">
        <v>0</v>
      </c>
      <c r="CC66" s="68">
        <v>0</v>
      </c>
      <c r="CD66" s="68">
        <v>0</v>
      </c>
      <c r="CE66" s="68">
        <v>0</v>
      </c>
      <c r="CF66" s="68">
        <v>4.041666666666667</v>
      </c>
      <c r="CG66" s="68">
        <v>214.31944444444446</v>
      </c>
      <c r="CH66" s="68">
        <v>0</v>
      </c>
      <c r="CI66" s="68">
        <v>214.31944444444446</v>
      </c>
      <c r="CJ66" s="51"/>
    </row>
    <row r="67" spans="1:88" x14ac:dyDescent="0.65">
      <c r="A67" s="16"/>
      <c r="B67" s="16" t="s">
        <v>190</v>
      </c>
      <c r="C67" s="64">
        <v>205</v>
      </c>
      <c r="D67" s="64"/>
      <c r="E67" s="64"/>
      <c r="F67" s="64"/>
      <c r="G67" s="64">
        <v>205</v>
      </c>
      <c r="H67" s="64"/>
      <c r="I67" s="64"/>
      <c r="J67" s="64"/>
      <c r="K67" s="64"/>
      <c r="L67" s="64">
        <v>0</v>
      </c>
      <c r="M67" s="65">
        <v>200.72222222222223</v>
      </c>
      <c r="N67" s="65"/>
      <c r="O67" s="65"/>
      <c r="P67" s="65"/>
      <c r="Q67" s="65">
        <v>200.72222222222223</v>
      </c>
      <c r="R67" s="65"/>
      <c r="S67" s="65"/>
      <c r="T67" s="65"/>
      <c r="U67" s="65"/>
      <c r="V67" s="64">
        <v>0</v>
      </c>
      <c r="W67" s="64">
        <v>8.1666666666666661</v>
      </c>
      <c r="X67" s="64"/>
      <c r="Y67" s="64"/>
      <c r="Z67" s="64"/>
      <c r="AA67" s="64">
        <v>8.1666666666666661</v>
      </c>
      <c r="AB67" s="64"/>
      <c r="AC67" s="64"/>
      <c r="AD67" s="64"/>
      <c r="AE67" s="64"/>
      <c r="AF67" s="64">
        <v>0</v>
      </c>
      <c r="AG67" s="64"/>
      <c r="AH67" s="64"/>
      <c r="AI67" s="64">
        <v>206.94444444444446</v>
      </c>
      <c r="AJ67" s="64">
        <v>4.333333333333333</v>
      </c>
      <c r="AK67" s="64"/>
      <c r="AL67" s="64"/>
      <c r="AM67" s="64"/>
      <c r="AN67" s="64">
        <v>4.333333333333333</v>
      </c>
      <c r="AO67" s="64"/>
      <c r="AP67" s="64"/>
      <c r="AQ67" s="65"/>
      <c r="AR67" s="65"/>
      <c r="AS67" s="64">
        <v>0</v>
      </c>
      <c r="AT67" s="65">
        <v>2.3333333333333335</v>
      </c>
      <c r="AU67" s="65"/>
      <c r="AV67" s="65"/>
      <c r="AW67" s="65"/>
      <c r="AX67" s="64">
        <v>2.3333333333333335</v>
      </c>
      <c r="AY67" s="65"/>
      <c r="AZ67" s="65"/>
      <c r="BA67" s="65"/>
      <c r="BB67" s="65"/>
      <c r="BC67" s="64">
        <v>0</v>
      </c>
      <c r="BD67" s="64"/>
      <c r="BE67" s="64"/>
      <c r="BF67" s="64"/>
      <c r="BG67" s="64"/>
      <c r="BH67" s="64">
        <v>0</v>
      </c>
      <c r="BI67" s="64"/>
      <c r="BJ67" s="64"/>
      <c r="BK67" s="64"/>
      <c r="BL67" s="64"/>
      <c r="BM67" s="64">
        <v>0</v>
      </c>
      <c r="BN67" s="64"/>
      <c r="BO67" s="64"/>
      <c r="BP67" s="64">
        <v>3.333333333333333</v>
      </c>
      <c r="BQ67" s="64">
        <v>4.166666666666667</v>
      </c>
      <c r="BR67" s="64"/>
      <c r="BS67" s="64"/>
      <c r="BT67" s="64"/>
      <c r="BU67" s="64">
        <v>4.166666666666667</v>
      </c>
      <c r="BV67" s="64">
        <v>3.9166666666666665</v>
      </c>
      <c r="BW67" s="64"/>
      <c r="BX67" s="64"/>
      <c r="BY67" s="64"/>
      <c r="BZ67" s="64">
        <v>3.9166666666666665</v>
      </c>
      <c r="CA67" s="64"/>
      <c r="CB67" s="64"/>
      <c r="CC67" s="64"/>
      <c r="CD67" s="64"/>
      <c r="CE67" s="64">
        <v>0</v>
      </c>
      <c r="CF67" s="64">
        <v>4.041666666666667</v>
      </c>
      <c r="CG67" s="64">
        <v>214.31944444444446</v>
      </c>
      <c r="CH67" s="64">
        <v>0</v>
      </c>
      <c r="CI67" s="64">
        <v>214.31944444444446</v>
      </c>
      <c r="CJ67" s="51"/>
    </row>
    <row r="68" spans="1:88" s="34" customFormat="1" x14ac:dyDescent="0.65">
      <c r="A68" s="19" t="s">
        <v>67</v>
      </c>
      <c r="B68" s="19"/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7.333333333333333</v>
      </c>
      <c r="AK68" s="68">
        <v>0</v>
      </c>
      <c r="AL68" s="68">
        <v>0</v>
      </c>
      <c r="AM68" s="68">
        <v>0</v>
      </c>
      <c r="AN68" s="68">
        <v>7.333333333333333</v>
      </c>
      <c r="AO68" s="68">
        <v>0</v>
      </c>
      <c r="AP68" s="68">
        <v>0</v>
      </c>
      <c r="AQ68" s="69">
        <v>0</v>
      </c>
      <c r="AR68" s="69">
        <v>0</v>
      </c>
      <c r="AS68" s="68">
        <v>0</v>
      </c>
      <c r="AT68" s="69">
        <v>6</v>
      </c>
      <c r="AU68" s="69">
        <v>0</v>
      </c>
      <c r="AV68" s="69">
        <v>0</v>
      </c>
      <c r="AW68" s="69">
        <v>0</v>
      </c>
      <c r="AX68" s="68">
        <v>6</v>
      </c>
      <c r="AY68" s="69">
        <v>0</v>
      </c>
      <c r="AZ68" s="69">
        <v>0</v>
      </c>
      <c r="BA68" s="69">
        <v>0</v>
      </c>
      <c r="BB68" s="69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6.6666666666666661</v>
      </c>
      <c r="BQ68" s="68">
        <v>11.083333333333334</v>
      </c>
      <c r="BR68" s="68">
        <v>0</v>
      </c>
      <c r="BS68" s="68">
        <v>0</v>
      </c>
      <c r="BT68" s="68">
        <v>0</v>
      </c>
      <c r="BU68" s="68">
        <v>11.083333333333334</v>
      </c>
      <c r="BV68" s="68">
        <v>8.8333333333333339</v>
      </c>
      <c r="BW68" s="68">
        <v>0</v>
      </c>
      <c r="BX68" s="68">
        <v>0</v>
      </c>
      <c r="BY68" s="68">
        <v>0</v>
      </c>
      <c r="BZ68" s="68">
        <v>8.8333333333333339</v>
      </c>
      <c r="CA68" s="68">
        <v>0</v>
      </c>
      <c r="CB68" s="68">
        <v>0</v>
      </c>
      <c r="CC68" s="68">
        <v>0</v>
      </c>
      <c r="CD68" s="68">
        <v>0</v>
      </c>
      <c r="CE68" s="68">
        <v>0</v>
      </c>
      <c r="CF68" s="68">
        <v>9.9583333333333339</v>
      </c>
      <c r="CG68" s="68">
        <v>16.625</v>
      </c>
      <c r="CH68" s="68">
        <v>0</v>
      </c>
      <c r="CI68" s="68">
        <v>16.625</v>
      </c>
      <c r="CJ68" s="51"/>
    </row>
    <row r="69" spans="1:88" x14ac:dyDescent="0.65">
      <c r="A69" s="16"/>
      <c r="B69" s="16" t="s">
        <v>197</v>
      </c>
      <c r="C69" s="64"/>
      <c r="D69" s="64"/>
      <c r="E69" s="64"/>
      <c r="F69" s="64"/>
      <c r="G69" s="64">
        <v>0</v>
      </c>
      <c r="H69" s="64"/>
      <c r="I69" s="64"/>
      <c r="J69" s="64"/>
      <c r="K69" s="64"/>
      <c r="L69" s="64">
        <v>0</v>
      </c>
      <c r="M69" s="65"/>
      <c r="N69" s="65"/>
      <c r="O69" s="65"/>
      <c r="P69" s="65"/>
      <c r="Q69" s="65">
        <v>0</v>
      </c>
      <c r="R69" s="65"/>
      <c r="S69" s="65"/>
      <c r="T69" s="65"/>
      <c r="U69" s="65"/>
      <c r="V69" s="64">
        <v>0</v>
      </c>
      <c r="W69" s="64"/>
      <c r="X69" s="64"/>
      <c r="Y69" s="64"/>
      <c r="Z69" s="64"/>
      <c r="AA69" s="64">
        <v>0</v>
      </c>
      <c r="AB69" s="64"/>
      <c r="AC69" s="64"/>
      <c r="AD69" s="64"/>
      <c r="AE69" s="64"/>
      <c r="AF69" s="64">
        <v>0</v>
      </c>
      <c r="AG69" s="64"/>
      <c r="AH69" s="64"/>
      <c r="AI69" s="64">
        <v>0</v>
      </c>
      <c r="AJ69" s="64">
        <v>7.333333333333333</v>
      </c>
      <c r="AK69" s="64"/>
      <c r="AL69" s="64"/>
      <c r="AM69" s="64"/>
      <c r="AN69" s="64">
        <v>7.333333333333333</v>
      </c>
      <c r="AO69" s="64"/>
      <c r="AP69" s="64"/>
      <c r="AQ69" s="65"/>
      <c r="AR69" s="65"/>
      <c r="AS69" s="64">
        <v>0</v>
      </c>
      <c r="AT69" s="65">
        <v>6</v>
      </c>
      <c r="AU69" s="65"/>
      <c r="AV69" s="65"/>
      <c r="AW69" s="65"/>
      <c r="AX69" s="64">
        <v>6</v>
      </c>
      <c r="AY69" s="65"/>
      <c r="AZ69" s="65"/>
      <c r="BA69" s="65"/>
      <c r="BB69" s="65"/>
      <c r="BC69" s="64">
        <v>0</v>
      </c>
      <c r="BD69" s="64"/>
      <c r="BE69" s="64"/>
      <c r="BF69" s="64"/>
      <c r="BG69" s="64"/>
      <c r="BH69" s="64">
        <v>0</v>
      </c>
      <c r="BI69" s="64"/>
      <c r="BJ69" s="64"/>
      <c r="BK69" s="64"/>
      <c r="BL69" s="64"/>
      <c r="BM69" s="64">
        <v>0</v>
      </c>
      <c r="BN69" s="64"/>
      <c r="BO69" s="64"/>
      <c r="BP69" s="64">
        <v>6.6666666666666661</v>
      </c>
      <c r="BQ69" s="64">
        <v>11.083333333333334</v>
      </c>
      <c r="BR69" s="64"/>
      <c r="BS69" s="64"/>
      <c r="BT69" s="64"/>
      <c r="BU69" s="64">
        <v>11.083333333333334</v>
      </c>
      <c r="BV69" s="64">
        <v>8.8333333333333339</v>
      </c>
      <c r="BW69" s="64"/>
      <c r="BX69" s="64"/>
      <c r="BY69" s="64"/>
      <c r="BZ69" s="64">
        <v>8.8333333333333339</v>
      </c>
      <c r="CA69" s="64"/>
      <c r="CB69" s="64"/>
      <c r="CC69" s="64"/>
      <c r="CD69" s="64"/>
      <c r="CE69" s="64">
        <v>0</v>
      </c>
      <c r="CF69" s="64">
        <v>9.9583333333333339</v>
      </c>
      <c r="CG69" s="64">
        <v>16.625</v>
      </c>
      <c r="CH69" s="64">
        <v>0</v>
      </c>
      <c r="CI69" s="64">
        <v>16.625</v>
      </c>
      <c r="CJ69" s="51"/>
    </row>
    <row r="70" spans="1:88" s="34" customFormat="1" x14ac:dyDescent="0.65">
      <c r="A70" s="19" t="s">
        <v>68</v>
      </c>
      <c r="B70" s="19"/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12.222222222222221</v>
      </c>
      <c r="AK70" s="68">
        <v>0</v>
      </c>
      <c r="AL70" s="68">
        <v>0</v>
      </c>
      <c r="AM70" s="68">
        <v>0</v>
      </c>
      <c r="AN70" s="68">
        <v>12.222222222222221</v>
      </c>
      <c r="AO70" s="68">
        <v>7.7777777777777777</v>
      </c>
      <c r="AP70" s="68">
        <v>0</v>
      </c>
      <c r="AQ70" s="69">
        <v>0</v>
      </c>
      <c r="AR70" s="69">
        <v>0</v>
      </c>
      <c r="AS70" s="68">
        <v>7.7777777777777777</v>
      </c>
      <c r="AT70" s="69">
        <v>11.555555555555555</v>
      </c>
      <c r="AU70" s="69">
        <v>0</v>
      </c>
      <c r="AV70" s="69">
        <v>0</v>
      </c>
      <c r="AW70" s="69">
        <v>0</v>
      </c>
      <c r="AX70" s="68">
        <v>11.555555555555555</v>
      </c>
      <c r="AY70" s="69">
        <v>7.7777777777777777</v>
      </c>
      <c r="AZ70" s="69">
        <v>0</v>
      </c>
      <c r="BA70" s="69">
        <v>0</v>
      </c>
      <c r="BB70" s="69">
        <v>0</v>
      </c>
      <c r="BC70" s="68">
        <v>7.7777777777777777</v>
      </c>
      <c r="BD70" s="68">
        <v>13.333333333333334</v>
      </c>
      <c r="BE70" s="68">
        <v>0</v>
      </c>
      <c r="BF70" s="68">
        <v>0</v>
      </c>
      <c r="BG70" s="68">
        <v>0</v>
      </c>
      <c r="BH70" s="68">
        <v>13.333333333333334</v>
      </c>
      <c r="BI70" s="68">
        <v>7</v>
      </c>
      <c r="BJ70" s="68">
        <v>0</v>
      </c>
      <c r="BK70" s="68">
        <v>0</v>
      </c>
      <c r="BL70" s="68">
        <v>0</v>
      </c>
      <c r="BM70" s="68">
        <v>7</v>
      </c>
      <c r="BN70" s="68">
        <v>0</v>
      </c>
      <c r="BO70" s="68">
        <v>0</v>
      </c>
      <c r="BP70" s="68">
        <v>26.074074074074076</v>
      </c>
      <c r="BQ70" s="68">
        <v>10.833333333333334</v>
      </c>
      <c r="BR70" s="68">
        <v>0</v>
      </c>
      <c r="BS70" s="68">
        <v>0</v>
      </c>
      <c r="BT70" s="68">
        <v>0</v>
      </c>
      <c r="BU70" s="68">
        <v>10.833333333333334</v>
      </c>
      <c r="BV70" s="68">
        <v>9.5</v>
      </c>
      <c r="BW70" s="68">
        <v>0</v>
      </c>
      <c r="BX70" s="68">
        <v>0</v>
      </c>
      <c r="BY70" s="68">
        <v>0</v>
      </c>
      <c r="BZ70" s="68">
        <v>9.5</v>
      </c>
      <c r="CA70" s="68">
        <v>0</v>
      </c>
      <c r="CB70" s="68">
        <v>0</v>
      </c>
      <c r="CC70" s="68">
        <v>0</v>
      </c>
      <c r="CD70" s="68">
        <v>0</v>
      </c>
      <c r="CE70" s="68">
        <v>0</v>
      </c>
      <c r="CF70" s="68">
        <v>10.166666666666668</v>
      </c>
      <c r="CG70" s="68">
        <v>28.722222222222225</v>
      </c>
      <c r="CH70" s="68">
        <v>7.518518518518519</v>
      </c>
      <c r="CI70" s="68">
        <v>36.240740740740748</v>
      </c>
      <c r="CJ70" s="51"/>
    </row>
    <row r="71" spans="1:88" x14ac:dyDescent="0.65">
      <c r="A71" s="16"/>
      <c r="B71" s="16" t="s">
        <v>191</v>
      </c>
      <c r="C71" s="64"/>
      <c r="D71" s="64"/>
      <c r="E71" s="64"/>
      <c r="F71" s="64"/>
      <c r="G71" s="64">
        <v>0</v>
      </c>
      <c r="H71" s="64"/>
      <c r="I71" s="64"/>
      <c r="J71" s="64"/>
      <c r="K71" s="64"/>
      <c r="L71" s="64">
        <v>0</v>
      </c>
      <c r="M71" s="65"/>
      <c r="N71" s="65"/>
      <c r="O71" s="65"/>
      <c r="P71" s="65"/>
      <c r="Q71" s="65">
        <v>0</v>
      </c>
      <c r="R71" s="65"/>
      <c r="S71" s="65"/>
      <c r="T71" s="65"/>
      <c r="U71" s="65"/>
      <c r="V71" s="64">
        <v>0</v>
      </c>
      <c r="W71" s="64"/>
      <c r="X71" s="64"/>
      <c r="Y71" s="64"/>
      <c r="Z71" s="64"/>
      <c r="AA71" s="64">
        <v>0</v>
      </c>
      <c r="AB71" s="64"/>
      <c r="AC71" s="64"/>
      <c r="AD71" s="64"/>
      <c r="AE71" s="64"/>
      <c r="AF71" s="64">
        <v>0</v>
      </c>
      <c r="AG71" s="64"/>
      <c r="AH71" s="64"/>
      <c r="AI71" s="64">
        <v>0</v>
      </c>
      <c r="AJ71" s="64">
        <v>12.222222222222221</v>
      </c>
      <c r="AK71" s="64"/>
      <c r="AL71" s="64"/>
      <c r="AM71" s="64"/>
      <c r="AN71" s="64">
        <v>12.222222222222221</v>
      </c>
      <c r="AO71" s="64">
        <v>7.7777777777777777</v>
      </c>
      <c r="AP71" s="64"/>
      <c r="AQ71" s="65"/>
      <c r="AR71" s="65"/>
      <c r="AS71" s="64">
        <v>7.7777777777777777</v>
      </c>
      <c r="AT71" s="65">
        <v>11.555555555555555</v>
      </c>
      <c r="AU71" s="65"/>
      <c r="AV71" s="65"/>
      <c r="AW71" s="65"/>
      <c r="AX71" s="64">
        <v>11.555555555555555</v>
      </c>
      <c r="AY71" s="65">
        <v>7.7777777777777777</v>
      </c>
      <c r="AZ71" s="65"/>
      <c r="BA71" s="65"/>
      <c r="BB71" s="65"/>
      <c r="BC71" s="64">
        <v>7.7777777777777777</v>
      </c>
      <c r="BD71" s="64">
        <v>13.333333333333334</v>
      </c>
      <c r="BE71" s="64"/>
      <c r="BF71" s="64"/>
      <c r="BG71" s="64"/>
      <c r="BH71" s="64">
        <v>13.333333333333334</v>
      </c>
      <c r="BI71" s="64">
        <v>7</v>
      </c>
      <c r="BJ71" s="64"/>
      <c r="BK71" s="64"/>
      <c r="BL71" s="64"/>
      <c r="BM71" s="64">
        <v>7</v>
      </c>
      <c r="BN71" s="64"/>
      <c r="BO71" s="64"/>
      <c r="BP71" s="64">
        <v>26.074074074074076</v>
      </c>
      <c r="BQ71" s="64">
        <v>10.833333333333334</v>
      </c>
      <c r="BR71" s="64"/>
      <c r="BS71" s="64"/>
      <c r="BT71" s="64"/>
      <c r="BU71" s="64">
        <v>10.833333333333334</v>
      </c>
      <c r="BV71" s="64">
        <v>9.5</v>
      </c>
      <c r="BW71" s="64"/>
      <c r="BX71" s="64"/>
      <c r="BY71" s="64"/>
      <c r="BZ71" s="64">
        <v>9.5</v>
      </c>
      <c r="CA71" s="64"/>
      <c r="CB71" s="64"/>
      <c r="CC71" s="64"/>
      <c r="CD71" s="64"/>
      <c r="CE71" s="64">
        <v>0</v>
      </c>
      <c r="CF71" s="64">
        <v>10.166666666666668</v>
      </c>
      <c r="CG71" s="64">
        <v>28.722222222222225</v>
      </c>
      <c r="CH71" s="64">
        <v>7.518518518518519</v>
      </c>
      <c r="CI71" s="64">
        <v>36.240740740740748</v>
      </c>
      <c r="CJ71" s="51"/>
    </row>
    <row r="72" spans="1:88" s="34" customFormat="1" x14ac:dyDescent="0.65">
      <c r="A72" s="19" t="s">
        <v>69</v>
      </c>
      <c r="B72" s="19"/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6</v>
      </c>
      <c r="AK72" s="68">
        <v>0</v>
      </c>
      <c r="AL72" s="68">
        <v>0</v>
      </c>
      <c r="AM72" s="68">
        <v>0</v>
      </c>
      <c r="AN72" s="68">
        <v>6</v>
      </c>
      <c r="AO72" s="68">
        <v>0</v>
      </c>
      <c r="AP72" s="68">
        <v>0</v>
      </c>
      <c r="AQ72" s="69">
        <v>0</v>
      </c>
      <c r="AR72" s="69">
        <v>0</v>
      </c>
      <c r="AS72" s="68">
        <v>0</v>
      </c>
      <c r="AT72" s="69">
        <v>3.25</v>
      </c>
      <c r="AU72" s="69">
        <v>0</v>
      </c>
      <c r="AV72" s="69">
        <v>0</v>
      </c>
      <c r="AW72" s="69">
        <v>0</v>
      </c>
      <c r="AX72" s="68">
        <v>3.25</v>
      </c>
      <c r="AY72" s="69">
        <v>0</v>
      </c>
      <c r="AZ72" s="69">
        <v>0</v>
      </c>
      <c r="BA72" s="69">
        <v>0</v>
      </c>
      <c r="BB72" s="69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4.625</v>
      </c>
      <c r="BQ72" s="68">
        <v>2.5</v>
      </c>
      <c r="BR72" s="68">
        <v>0</v>
      </c>
      <c r="BS72" s="68">
        <v>0</v>
      </c>
      <c r="BT72" s="68">
        <v>0</v>
      </c>
      <c r="BU72" s="68">
        <v>2.5</v>
      </c>
      <c r="BV72" s="68">
        <v>1</v>
      </c>
      <c r="BW72" s="68">
        <v>0</v>
      </c>
      <c r="BX72" s="68">
        <v>0</v>
      </c>
      <c r="BY72" s="68">
        <v>0</v>
      </c>
      <c r="BZ72" s="68">
        <v>1</v>
      </c>
      <c r="CA72" s="68">
        <v>0</v>
      </c>
      <c r="CB72" s="68">
        <v>0</v>
      </c>
      <c r="CC72" s="68">
        <v>0</v>
      </c>
      <c r="CD72" s="68">
        <v>0</v>
      </c>
      <c r="CE72" s="68">
        <v>0</v>
      </c>
      <c r="CF72" s="68">
        <v>1.75</v>
      </c>
      <c r="CG72" s="68">
        <v>6.375</v>
      </c>
      <c r="CH72" s="68">
        <v>0</v>
      </c>
      <c r="CI72" s="68">
        <v>6.375</v>
      </c>
      <c r="CJ72" s="51"/>
    </row>
    <row r="73" spans="1:88" x14ac:dyDescent="0.65">
      <c r="A73" s="16"/>
      <c r="B73" s="16" t="s">
        <v>70</v>
      </c>
      <c r="C73" s="64"/>
      <c r="D73" s="64"/>
      <c r="E73" s="64"/>
      <c r="F73" s="64"/>
      <c r="G73" s="64">
        <v>0</v>
      </c>
      <c r="H73" s="64"/>
      <c r="I73" s="64"/>
      <c r="J73" s="64"/>
      <c r="K73" s="64"/>
      <c r="L73" s="64">
        <v>0</v>
      </c>
      <c r="M73" s="65"/>
      <c r="N73" s="65"/>
      <c r="O73" s="65"/>
      <c r="P73" s="65"/>
      <c r="Q73" s="65">
        <v>0</v>
      </c>
      <c r="R73" s="65"/>
      <c r="S73" s="65"/>
      <c r="T73" s="65"/>
      <c r="U73" s="65"/>
      <c r="V73" s="64">
        <v>0</v>
      </c>
      <c r="W73" s="64"/>
      <c r="X73" s="64"/>
      <c r="Y73" s="64"/>
      <c r="Z73" s="64"/>
      <c r="AA73" s="64">
        <v>0</v>
      </c>
      <c r="AB73" s="64"/>
      <c r="AC73" s="64"/>
      <c r="AD73" s="64"/>
      <c r="AE73" s="64"/>
      <c r="AF73" s="64">
        <v>0</v>
      </c>
      <c r="AG73" s="64"/>
      <c r="AH73" s="64"/>
      <c r="AI73" s="64">
        <v>0</v>
      </c>
      <c r="AJ73" s="64">
        <v>6</v>
      </c>
      <c r="AK73" s="64"/>
      <c r="AL73" s="64"/>
      <c r="AM73" s="64"/>
      <c r="AN73" s="64">
        <v>6</v>
      </c>
      <c r="AO73" s="64"/>
      <c r="AP73" s="64"/>
      <c r="AQ73" s="65"/>
      <c r="AR73" s="65"/>
      <c r="AS73" s="64">
        <v>0</v>
      </c>
      <c r="AT73" s="65">
        <v>3.25</v>
      </c>
      <c r="AU73" s="65"/>
      <c r="AV73" s="65"/>
      <c r="AW73" s="65"/>
      <c r="AX73" s="64">
        <v>3.25</v>
      </c>
      <c r="AY73" s="65"/>
      <c r="AZ73" s="65"/>
      <c r="BA73" s="65"/>
      <c r="BB73" s="65"/>
      <c r="BC73" s="64">
        <v>0</v>
      </c>
      <c r="BD73" s="64"/>
      <c r="BE73" s="64"/>
      <c r="BF73" s="64"/>
      <c r="BG73" s="64"/>
      <c r="BH73" s="64">
        <v>0</v>
      </c>
      <c r="BI73" s="64"/>
      <c r="BJ73" s="64"/>
      <c r="BK73" s="64"/>
      <c r="BL73" s="64"/>
      <c r="BM73" s="64">
        <v>0</v>
      </c>
      <c r="BN73" s="64"/>
      <c r="BO73" s="64"/>
      <c r="BP73" s="64">
        <v>4.625</v>
      </c>
      <c r="BQ73" s="64">
        <v>2.5</v>
      </c>
      <c r="BR73" s="64"/>
      <c r="BS73" s="64"/>
      <c r="BT73" s="64"/>
      <c r="BU73" s="64">
        <v>2.5</v>
      </c>
      <c r="BV73" s="64">
        <v>1</v>
      </c>
      <c r="BW73" s="64"/>
      <c r="BX73" s="64"/>
      <c r="BY73" s="64"/>
      <c r="BZ73" s="64">
        <v>1</v>
      </c>
      <c r="CA73" s="64"/>
      <c r="CB73" s="64"/>
      <c r="CC73" s="64"/>
      <c r="CD73" s="64"/>
      <c r="CE73" s="64">
        <v>0</v>
      </c>
      <c r="CF73" s="64">
        <v>1.75</v>
      </c>
      <c r="CG73" s="64">
        <v>6.375</v>
      </c>
      <c r="CH73" s="64">
        <v>0</v>
      </c>
      <c r="CI73" s="64">
        <v>6.375</v>
      </c>
      <c r="CJ73" s="51"/>
    </row>
    <row r="74" spans="1:88" x14ac:dyDescent="0.65">
      <c r="A74" s="16"/>
      <c r="B74" s="16" t="s">
        <v>71</v>
      </c>
      <c r="C74" s="64"/>
      <c r="D74" s="64"/>
      <c r="E74" s="64"/>
      <c r="F74" s="64"/>
      <c r="G74" s="64">
        <v>0</v>
      </c>
      <c r="H74" s="64"/>
      <c r="I74" s="64"/>
      <c r="J74" s="64"/>
      <c r="K74" s="64"/>
      <c r="L74" s="64">
        <v>0</v>
      </c>
      <c r="M74" s="65"/>
      <c r="N74" s="65"/>
      <c r="O74" s="65"/>
      <c r="P74" s="65"/>
      <c r="Q74" s="65">
        <v>0</v>
      </c>
      <c r="R74" s="65"/>
      <c r="S74" s="65"/>
      <c r="T74" s="65"/>
      <c r="U74" s="65"/>
      <c r="V74" s="64">
        <v>0</v>
      </c>
      <c r="W74" s="64"/>
      <c r="X74" s="64"/>
      <c r="Y74" s="64"/>
      <c r="Z74" s="64"/>
      <c r="AA74" s="64">
        <v>0</v>
      </c>
      <c r="AB74" s="64"/>
      <c r="AC74" s="64"/>
      <c r="AD74" s="64"/>
      <c r="AE74" s="64"/>
      <c r="AF74" s="64">
        <v>0</v>
      </c>
      <c r="AG74" s="64"/>
      <c r="AH74" s="64"/>
      <c r="AI74" s="64">
        <v>0</v>
      </c>
      <c r="AJ74" s="64"/>
      <c r="AK74" s="64"/>
      <c r="AL74" s="64"/>
      <c r="AM74" s="64"/>
      <c r="AN74" s="64">
        <v>0</v>
      </c>
      <c r="AO74" s="64"/>
      <c r="AP74" s="64"/>
      <c r="AQ74" s="64"/>
      <c r="AR74" s="64"/>
      <c r="AS74" s="64">
        <v>0</v>
      </c>
      <c r="AT74" s="65"/>
      <c r="AU74" s="64"/>
      <c r="AV74" s="64"/>
      <c r="AW74" s="64"/>
      <c r="AX74" s="64">
        <v>0</v>
      </c>
      <c r="AY74" s="64"/>
      <c r="AZ74" s="64"/>
      <c r="BA74" s="64"/>
      <c r="BB74" s="64"/>
      <c r="BC74" s="64">
        <v>0</v>
      </c>
      <c r="BD74" s="64"/>
      <c r="BE74" s="64"/>
      <c r="BF74" s="64"/>
      <c r="BG74" s="64"/>
      <c r="BH74" s="64">
        <v>0</v>
      </c>
      <c r="BI74" s="64"/>
      <c r="BJ74" s="64"/>
      <c r="BK74" s="64"/>
      <c r="BL74" s="64"/>
      <c r="BM74" s="64">
        <v>0</v>
      </c>
      <c r="BN74" s="64"/>
      <c r="BO74" s="64"/>
      <c r="BP74" s="64">
        <v>0</v>
      </c>
      <c r="BQ74" s="64"/>
      <c r="BR74" s="64"/>
      <c r="BS74" s="64"/>
      <c r="BT74" s="64"/>
      <c r="BU74" s="64">
        <v>0</v>
      </c>
      <c r="BV74" s="64"/>
      <c r="BW74" s="64"/>
      <c r="BX74" s="64"/>
      <c r="BY74" s="64"/>
      <c r="BZ74" s="64">
        <v>0</v>
      </c>
      <c r="CA74" s="64"/>
      <c r="CB74" s="64"/>
      <c r="CC74" s="64"/>
      <c r="CD74" s="64"/>
      <c r="CE74" s="64">
        <v>0</v>
      </c>
      <c r="CF74" s="64">
        <v>0</v>
      </c>
      <c r="CG74" s="64">
        <v>0</v>
      </c>
      <c r="CH74" s="64">
        <v>0</v>
      </c>
      <c r="CI74" s="64">
        <v>0</v>
      </c>
      <c r="CJ74" s="51"/>
    </row>
    <row r="75" spans="1:88" s="34" customFormat="1" x14ac:dyDescent="0.65">
      <c r="A75" s="120" t="s">
        <v>72</v>
      </c>
      <c r="B75" s="120"/>
      <c r="C75" s="68">
        <v>2150.0555555555557</v>
      </c>
      <c r="D75" s="68">
        <v>100.72222222222223</v>
      </c>
      <c r="E75" s="68">
        <v>203.72222222222223</v>
      </c>
      <c r="F75" s="68">
        <v>596.6111111111112</v>
      </c>
      <c r="G75" s="68">
        <v>3051.1111111111113</v>
      </c>
      <c r="H75" s="68">
        <v>62.307692307692307</v>
      </c>
      <c r="I75" s="68">
        <v>0</v>
      </c>
      <c r="J75" s="68">
        <v>0</v>
      </c>
      <c r="K75" s="68">
        <v>14.076923076923077</v>
      </c>
      <c r="L75" s="68">
        <v>76.384615384615387</v>
      </c>
      <c r="M75" s="69">
        <v>2052.3333333333335</v>
      </c>
      <c r="N75" s="69">
        <v>0</v>
      </c>
      <c r="O75" s="69">
        <v>90.555555555555543</v>
      </c>
      <c r="P75" s="69">
        <v>547.16666666666663</v>
      </c>
      <c r="Q75" s="69">
        <v>2690.0555555555552</v>
      </c>
      <c r="R75" s="68">
        <v>69.461538461538467</v>
      </c>
      <c r="S75" s="68">
        <v>0</v>
      </c>
      <c r="T75" s="68">
        <v>0</v>
      </c>
      <c r="U75" s="68">
        <v>0</v>
      </c>
      <c r="V75" s="68">
        <v>69.461538461538467</v>
      </c>
      <c r="W75" s="68">
        <v>111.33333333333333</v>
      </c>
      <c r="X75" s="68">
        <v>0</v>
      </c>
      <c r="Y75" s="68">
        <v>10.166666666666668</v>
      </c>
      <c r="Z75" s="68">
        <v>0</v>
      </c>
      <c r="AA75" s="68">
        <v>121.49999999999999</v>
      </c>
      <c r="AB75" s="68">
        <v>15.692307692307692</v>
      </c>
      <c r="AC75" s="68">
        <v>0</v>
      </c>
      <c r="AD75" s="68">
        <v>0</v>
      </c>
      <c r="AE75" s="68">
        <v>2.4615384615384617</v>
      </c>
      <c r="AF75" s="68">
        <v>18.153846153846153</v>
      </c>
      <c r="AG75" s="68">
        <v>810.69444444444446</v>
      </c>
      <c r="AH75" s="68">
        <v>0</v>
      </c>
      <c r="AI75" s="41">
        <v>3796.6944444444443</v>
      </c>
      <c r="AJ75" s="68">
        <v>205.08333333333334</v>
      </c>
      <c r="AK75" s="68">
        <v>0</v>
      </c>
      <c r="AL75" s="68">
        <v>22.5</v>
      </c>
      <c r="AM75" s="68">
        <v>0</v>
      </c>
      <c r="AN75" s="68">
        <v>227.58333333333334</v>
      </c>
      <c r="AO75" s="68">
        <v>0</v>
      </c>
      <c r="AP75" s="68">
        <v>0</v>
      </c>
      <c r="AQ75" s="68">
        <v>0</v>
      </c>
      <c r="AR75" s="68">
        <v>0</v>
      </c>
      <c r="AS75" s="68">
        <v>0</v>
      </c>
      <c r="AT75" s="68">
        <v>212.91666666666666</v>
      </c>
      <c r="AU75" s="68">
        <v>0</v>
      </c>
      <c r="AV75" s="68">
        <v>25.333333333333336</v>
      </c>
      <c r="AW75" s="68">
        <v>0.75</v>
      </c>
      <c r="AX75" s="68">
        <v>239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5.25</v>
      </c>
      <c r="BE75" s="68">
        <v>0</v>
      </c>
      <c r="BF75" s="68">
        <v>0</v>
      </c>
      <c r="BG75" s="68">
        <v>0</v>
      </c>
      <c r="BH75" s="68">
        <v>5.25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41">
        <v>235.91666666666669</v>
      </c>
      <c r="BQ75" s="68">
        <v>77.583333333333343</v>
      </c>
      <c r="BR75" s="68">
        <v>0</v>
      </c>
      <c r="BS75" s="68">
        <v>0.5</v>
      </c>
      <c r="BT75" s="68">
        <v>0</v>
      </c>
      <c r="BU75" s="68">
        <v>78.083333333333343</v>
      </c>
      <c r="BV75" s="68">
        <v>74.916666666666671</v>
      </c>
      <c r="BW75" s="68">
        <v>0</v>
      </c>
      <c r="BX75" s="68">
        <v>0</v>
      </c>
      <c r="BY75" s="68">
        <v>0</v>
      </c>
      <c r="BZ75" s="68">
        <v>74.916666666666671</v>
      </c>
      <c r="CA75" s="68">
        <v>0</v>
      </c>
      <c r="CB75" s="68">
        <v>0</v>
      </c>
      <c r="CC75" s="68">
        <v>0</v>
      </c>
      <c r="CD75" s="68">
        <v>0</v>
      </c>
      <c r="CE75" s="68">
        <v>0</v>
      </c>
      <c r="CF75" s="41">
        <v>76.5</v>
      </c>
      <c r="CG75" s="68">
        <v>4054.4444444444443</v>
      </c>
      <c r="CH75" s="68">
        <v>54.666666666666664</v>
      </c>
      <c r="CI75" s="68">
        <v>4109.1111111111104</v>
      </c>
      <c r="CJ75" s="51"/>
    </row>
    <row r="76" spans="1:88" s="34" customFormat="1" x14ac:dyDescent="0.65">
      <c r="A76" s="19" t="s">
        <v>73</v>
      </c>
      <c r="B76" s="19"/>
      <c r="C76" s="68">
        <v>111.61111111111111</v>
      </c>
      <c r="D76" s="68">
        <v>0</v>
      </c>
      <c r="E76" s="68">
        <v>0</v>
      </c>
      <c r="F76" s="68">
        <v>0</v>
      </c>
      <c r="G76" s="68">
        <v>111.61111111111111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9">
        <v>130.55555555555554</v>
      </c>
      <c r="N76" s="69">
        <v>0</v>
      </c>
      <c r="O76" s="69">
        <v>0</v>
      </c>
      <c r="P76" s="69">
        <v>0</v>
      </c>
      <c r="Q76" s="69">
        <v>130.55555555555554</v>
      </c>
      <c r="R76" s="69">
        <v>0</v>
      </c>
      <c r="S76" s="69">
        <v>0</v>
      </c>
      <c r="T76" s="69">
        <v>0</v>
      </c>
      <c r="U76" s="69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113.86111111111111</v>
      </c>
      <c r="AH76" s="68">
        <v>0</v>
      </c>
      <c r="AI76" s="68">
        <v>234.94444444444446</v>
      </c>
      <c r="AJ76" s="68">
        <v>14.583333333333334</v>
      </c>
      <c r="AK76" s="68">
        <v>0</v>
      </c>
      <c r="AL76" s="68">
        <v>0</v>
      </c>
      <c r="AM76" s="68">
        <v>0</v>
      </c>
      <c r="AN76" s="68">
        <v>14.583333333333334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11.166666666666666</v>
      </c>
      <c r="AU76" s="68">
        <v>0</v>
      </c>
      <c r="AV76" s="68">
        <v>0</v>
      </c>
      <c r="AW76" s="68">
        <v>0</v>
      </c>
      <c r="AX76" s="68">
        <v>11.166666666666666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12.875</v>
      </c>
      <c r="BQ76" s="68">
        <v>1.3333333333333333</v>
      </c>
      <c r="BR76" s="68">
        <v>0</v>
      </c>
      <c r="BS76" s="68">
        <v>0</v>
      </c>
      <c r="BT76" s="68">
        <v>0</v>
      </c>
      <c r="BU76" s="68">
        <v>1.3333333333333333</v>
      </c>
      <c r="BV76" s="68">
        <v>1.5</v>
      </c>
      <c r="BW76" s="68">
        <v>0</v>
      </c>
      <c r="BX76" s="68">
        <v>0</v>
      </c>
      <c r="BY76" s="68">
        <v>0</v>
      </c>
      <c r="BZ76" s="68">
        <v>1.5</v>
      </c>
      <c r="CA76" s="68">
        <v>0</v>
      </c>
      <c r="CB76" s="68">
        <v>0</v>
      </c>
      <c r="CC76" s="68">
        <v>0</v>
      </c>
      <c r="CD76" s="68">
        <v>0</v>
      </c>
      <c r="CE76" s="68">
        <v>0</v>
      </c>
      <c r="CF76" s="68">
        <v>1.4166666666666665</v>
      </c>
      <c r="CG76" s="68">
        <v>249.23611111111111</v>
      </c>
      <c r="CH76" s="68">
        <v>0</v>
      </c>
      <c r="CI76" s="68">
        <v>249.23611111111111</v>
      </c>
      <c r="CJ76" s="51"/>
    </row>
    <row r="77" spans="1:88" x14ac:dyDescent="0.65">
      <c r="A77" s="16"/>
      <c r="B77" s="16" t="s">
        <v>75</v>
      </c>
      <c r="C77" s="64"/>
      <c r="D77" s="64"/>
      <c r="E77" s="64"/>
      <c r="F77" s="64"/>
      <c r="G77" s="64">
        <v>0</v>
      </c>
      <c r="H77" s="64"/>
      <c r="I77" s="64"/>
      <c r="J77" s="64"/>
      <c r="K77" s="64"/>
      <c r="L77" s="64">
        <v>0</v>
      </c>
      <c r="M77" s="65"/>
      <c r="N77" s="65"/>
      <c r="O77" s="65"/>
      <c r="P77" s="65"/>
      <c r="Q77" s="65">
        <v>0</v>
      </c>
      <c r="R77" s="65"/>
      <c r="S77" s="65"/>
      <c r="T77" s="65"/>
      <c r="U77" s="65"/>
      <c r="V77" s="64">
        <v>0</v>
      </c>
      <c r="W77" s="64"/>
      <c r="X77" s="64"/>
      <c r="Y77" s="64"/>
      <c r="Z77" s="64"/>
      <c r="AA77" s="64">
        <v>0</v>
      </c>
      <c r="AB77" s="64"/>
      <c r="AC77" s="64"/>
      <c r="AD77" s="64"/>
      <c r="AE77" s="64"/>
      <c r="AF77" s="64">
        <v>0</v>
      </c>
      <c r="AG77" s="64"/>
      <c r="AH77" s="64"/>
      <c r="AI77" s="64">
        <v>0</v>
      </c>
      <c r="AJ77" s="64"/>
      <c r="AK77" s="64"/>
      <c r="AL77" s="64"/>
      <c r="AM77" s="64"/>
      <c r="AN77" s="64">
        <v>0</v>
      </c>
      <c r="AO77" s="64"/>
      <c r="AP77" s="64"/>
      <c r="AQ77" s="64"/>
      <c r="AR77" s="64"/>
      <c r="AS77" s="64">
        <v>0</v>
      </c>
      <c r="AT77" s="65"/>
      <c r="AU77" s="64"/>
      <c r="AV77" s="64"/>
      <c r="AW77" s="64"/>
      <c r="AX77" s="64">
        <v>0</v>
      </c>
      <c r="AY77" s="64"/>
      <c r="AZ77" s="64"/>
      <c r="BA77" s="64"/>
      <c r="BB77" s="64"/>
      <c r="BC77" s="64">
        <v>0</v>
      </c>
      <c r="BD77" s="64"/>
      <c r="BE77" s="64"/>
      <c r="BF77" s="64"/>
      <c r="BG77" s="64"/>
      <c r="BH77" s="64">
        <v>0</v>
      </c>
      <c r="BI77" s="64"/>
      <c r="BJ77" s="64"/>
      <c r="BK77" s="64"/>
      <c r="BL77" s="64"/>
      <c r="BM77" s="64">
        <v>0</v>
      </c>
      <c r="BN77" s="64"/>
      <c r="BO77" s="64"/>
      <c r="BP77" s="64">
        <v>0</v>
      </c>
      <c r="BQ77" s="64"/>
      <c r="BR77" s="64"/>
      <c r="BS77" s="64"/>
      <c r="BT77" s="64"/>
      <c r="BU77" s="64">
        <v>0</v>
      </c>
      <c r="BV77" s="64"/>
      <c r="BW77" s="64"/>
      <c r="BX77" s="64"/>
      <c r="BY77" s="64"/>
      <c r="BZ77" s="64">
        <v>0</v>
      </c>
      <c r="CA77" s="64"/>
      <c r="CB77" s="64"/>
      <c r="CC77" s="64"/>
      <c r="CD77" s="64"/>
      <c r="CE77" s="64">
        <v>0</v>
      </c>
      <c r="CF77" s="64">
        <v>0</v>
      </c>
      <c r="CG77" s="64">
        <v>0</v>
      </c>
      <c r="CH77" s="64">
        <v>0</v>
      </c>
      <c r="CI77" s="64">
        <v>0</v>
      </c>
      <c r="CJ77" s="51"/>
    </row>
    <row r="78" spans="1:88" x14ac:dyDescent="0.65">
      <c r="A78" s="16"/>
      <c r="B78" s="16" t="s">
        <v>74</v>
      </c>
      <c r="C78" s="64">
        <v>111.61111111111111</v>
      </c>
      <c r="D78" s="64"/>
      <c r="E78" s="64"/>
      <c r="F78" s="64"/>
      <c r="G78" s="64">
        <v>111.61111111111111</v>
      </c>
      <c r="H78" s="64"/>
      <c r="I78" s="64"/>
      <c r="J78" s="64"/>
      <c r="K78" s="64"/>
      <c r="L78" s="64">
        <v>0</v>
      </c>
      <c r="M78" s="65">
        <v>130.55555555555554</v>
      </c>
      <c r="N78" s="65"/>
      <c r="O78" s="65"/>
      <c r="P78" s="65"/>
      <c r="Q78" s="65">
        <v>130.55555555555554</v>
      </c>
      <c r="R78" s="65"/>
      <c r="S78" s="65"/>
      <c r="T78" s="65"/>
      <c r="U78" s="65"/>
      <c r="V78" s="64">
        <v>0</v>
      </c>
      <c r="W78" s="64"/>
      <c r="X78" s="64"/>
      <c r="Y78" s="64"/>
      <c r="Z78" s="64"/>
      <c r="AA78" s="64">
        <v>0</v>
      </c>
      <c r="AB78" s="64"/>
      <c r="AC78" s="64"/>
      <c r="AD78" s="64"/>
      <c r="AE78" s="64"/>
      <c r="AF78" s="64">
        <v>0</v>
      </c>
      <c r="AG78" s="64">
        <v>113.86111111111111</v>
      </c>
      <c r="AH78" s="64"/>
      <c r="AI78" s="64">
        <v>234.94444444444446</v>
      </c>
      <c r="AJ78" s="64">
        <v>14.583333333333334</v>
      </c>
      <c r="AK78" s="64"/>
      <c r="AL78" s="64"/>
      <c r="AM78" s="64"/>
      <c r="AN78" s="64">
        <v>14.583333333333334</v>
      </c>
      <c r="AO78" s="64"/>
      <c r="AP78" s="64"/>
      <c r="AQ78" s="64"/>
      <c r="AR78" s="64"/>
      <c r="AS78" s="64">
        <v>0</v>
      </c>
      <c r="AT78" s="65">
        <v>11.166666666666666</v>
      </c>
      <c r="AU78" s="64"/>
      <c r="AV78" s="64"/>
      <c r="AW78" s="64"/>
      <c r="AX78" s="64">
        <v>11.166666666666666</v>
      </c>
      <c r="AY78" s="64"/>
      <c r="AZ78" s="64"/>
      <c r="BA78" s="64"/>
      <c r="BB78" s="64"/>
      <c r="BC78" s="64">
        <v>0</v>
      </c>
      <c r="BD78" s="64"/>
      <c r="BE78" s="64"/>
      <c r="BF78" s="64"/>
      <c r="BG78" s="64"/>
      <c r="BH78" s="64">
        <v>0</v>
      </c>
      <c r="BI78" s="64"/>
      <c r="BJ78" s="64"/>
      <c r="BK78" s="64"/>
      <c r="BL78" s="64"/>
      <c r="BM78" s="64">
        <v>0</v>
      </c>
      <c r="BN78" s="64"/>
      <c r="BO78" s="64"/>
      <c r="BP78" s="64">
        <v>12.875</v>
      </c>
      <c r="BQ78" s="64"/>
      <c r="BR78" s="64"/>
      <c r="BS78" s="64"/>
      <c r="BT78" s="64"/>
      <c r="BU78" s="64">
        <v>0</v>
      </c>
      <c r="BV78" s="64"/>
      <c r="BW78" s="64"/>
      <c r="BX78" s="64"/>
      <c r="BY78" s="64"/>
      <c r="BZ78" s="64">
        <v>0</v>
      </c>
      <c r="CA78" s="64"/>
      <c r="CB78" s="64"/>
      <c r="CC78" s="64"/>
      <c r="CD78" s="64"/>
      <c r="CE78" s="64">
        <v>0</v>
      </c>
      <c r="CF78" s="64">
        <v>0</v>
      </c>
      <c r="CG78" s="64">
        <v>247.81944444444446</v>
      </c>
      <c r="CH78" s="64">
        <v>0</v>
      </c>
      <c r="CI78" s="64">
        <v>247.81944444444446</v>
      </c>
      <c r="CJ78" s="51"/>
    </row>
    <row r="79" spans="1:88" x14ac:dyDescent="0.65">
      <c r="A79" s="16"/>
      <c r="B79" s="16" t="s">
        <v>76</v>
      </c>
      <c r="C79" s="64"/>
      <c r="D79" s="64"/>
      <c r="E79" s="64"/>
      <c r="F79" s="64"/>
      <c r="G79" s="64">
        <v>0</v>
      </c>
      <c r="H79" s="64"/>
      <c r="I79" s="64"/>
      <c r="J79" s="64"/>
      <c r="K79" s="64"/>
      <c r="L79" s="64">
        <v>0</v>
      </c>
      <c r="M79" s="65"/>
      <c r="N79" s="65"/>
      <c r="O79" s="65"/>
      <c r="P79" s="65"/>
      <c r="Q79" s="65">
        <v>0</v>
      </c>
      <c r="R79" s="65"/>
      <c r="S79" s="65"/>
      <c r="T79" s="65"/>
      <c r="U79" s="65"/>
      <c r="V79" s="64">
        <v>0</v>
      </c>
      <c r="W79" s="64"/>
      <c r="X79" s="64"/>
      <c r="Y79" s="64"/>
      <c r="Z79" s="64"/>
      <c r="AA79" s="64">
        <v>0</v>
      </c>
      <c r="AB79" s="64"/>
      <c r="AC79" s="64"/>
      <c r="AD79" s="64"/>
      <c r="AE79" s="64"/>
      <c r="AF79" s="64">
        <v>0</v>
      </c>
      <c r="AG79" s="64"/>
      <c r="AH79" s="64"/>
      <c r="AI79" s="64">
        <v>0</v>
      </c>
      <c r="AJ79" s="64"/>
      <c r="AK79" s="64"/>
      <c r="AL79" s="64"/>
      <c r="AM79" s="64"/>
      <c r="AN79" s="64">
        <v>0</v>
      </c>
      <c r="AO79" s="64"/>
      <c r="AP79" s="64"/>
      <c r="AQ79" s="64"/>
      <c r="AR79" s="64"/>
      <c r="AS79" s="64">
        <v>0</v>
      </c>
      <c r="AT79" s="65"/>
      <c r="AU79" s="64"/>
      <c r="AV79" s="64"/>
      <c r="AW79" s="64"/>
      <c r="AX79" s="64">
        <v>0</v>
      </c>
      <c r="AY79" s="64"/>
      <c r="AZ79" s="64"/>
      <c r="BA79" s="64"/>
      <c r="BB79" s="64"/>
      <c r="BC79" s="64">
        <v>0</v>
      </c>
      <c r="BD79" s="64"/>
      <c r="BE79" s="64"/>
      <c r="BF79" s="64"/>
      <c r="BG79" s="64"/>
      <c r="BH79" s="64">
        <v>0</v>
      </c>
      <c r="BI79" s="64"/>
      <c r="BJ79" s="64"/>
      <c r="BK79" s="64"/>
      <c r="BL79" s="64"/>
      <c r="BM79" s="64">
        <v>0</v>
      </c>
      <c r="BN79" s="64"/>
      <c r="BO79" s="64"/>
      <c r="BP79" s="64">
        <v>0</v>
      </c>
      <c r="BQ79" s="64">
        <v>1.3333333333333333</v>
      </c>
      <c r="BR79" s="64"/>
      <c r="BS79" s="64"/>
      <c r="BT79" s="64"/>
      <c r="BU79" s="64">
        <v>1.3333333333333333</v>
      </c>
      <c r="BV79" s="64">
        <v>1.5</v>
      </c>
      <c r="BW79" s="64"/>
      <c r="BX79" s="64"/>
      <c r="BY79" s="64"/>
      <c r="BZ79" s="64">
        <v>1.5</v>
      </c>
      <c r="CA79" s="64"/>
      <c r="CB79" s="64"/>
      <c r="CC79" s="64"/>
      <c r="CD79" s="64"/>
      <c r="CE79" s="64">
        <v>0</v>
      </c>
      <c r="CF79" s="64">
        <v>1.4166666666666665</v>
      </c>
      <c r="CG79" s="64">
        <v>1.4166666666666665</v>
      </c>
      <c r="CH79" s="64">
        <v>0</v>
      </c>
      <c r="CI79" s="64">
        <v>1.4166666666666665</v>
      </c>
      <c r="CJ79" s="51"/>
    </row>
    <row r="80" spans="1:88" s="34" customFormat="1" x14ac:dyDescent="0.65">
      <c r="A80" s="19" t="s">
        <v>77</v>
      </c>
      <c r="B80" s="19"/>
      <c r="C80" s="68">
        <v>265.61111111111109</v>
      </c>
      <c r="D80" s="68">
        <v>0</v>
      </c>
      <c r="E80" s="68">
        <v>0</v>
      </c>
      <c r="F80" s="68">
        <v>0</v>
      </c>
      <c r="G80" s="68">
        <v>265.61111111111109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9">
        <v>212.05555555555554</v>
      </c>
      <c r="N80" s="69">
        <v>0</v>
      </c>
      <c r="O80" s="69">
        <v>0</v>
      </c>
      <c r="P80" s="69">
        <v>0</v>
      </c>
      <c r="Q80" s="69">
        <v>212.05555555555554</v>
      </c>
      <c r="R80" s="69">
        <v>0</v>
      </c>
      <c r="S80" s="69">
        <v>0</v>
      </c>
      <c r="T80" s="69">
        <v>0</v>
      </c>
      <c r="U80" s="69">
        <v>0</v>
      </c>
      <c r="V80" s="68">
        <v>0</v>
      </c>
      <c r="W80" s="68">
        <v>50.666666666666664</v>
      </c>
      <c r="X80" s="68">
        <v>0</v>
      </c>
      <c r="Y80" s="68">
        <v>0</v>
      </c>
      <c r="Z80" s="68">
        <v>0</v>
      </c>
      <c r="AA80" s="68">
        <v>50.666666666666664</v>
      </c>
      <c r="AB80" s="68">
        <v>0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264.16666666666663</v>
      </c>
      <c r="AJ80" s="68">
        <v>28.083333333333336</v>
      </c>
      <c r="AK80" s="68">
        <v>0</v>
      </c>
      <c r="AL80" s="68">
        <v>0</v>
      </c>
      <c r="AM80" s="68">
        <v>0</v>
      </c>
      <c r="AN80" s="68">
        <v>28.083333333333336</v>
      </c>
      <c r="AO80" s="68">
        <v>0</v>
      </c>
      <c r="AP80" s="68">
        <v>0</v>
      </c>
      <c r="AQ80" s="68">
        <v>0</v>
      </c>
      <c r="AR80" s="68">
        <v>0</v>
      </c>
      <c r="AS80" s="68">
        <v>0</v>
      </c>
      <c r="AT80" s="68">
        <v>28.916666666666664</v>
      </c>
      <c r="AU80" s="68">
        <v>0</v>
      </c>
      <c r="AV80" s="68">
        <v>0</v>
      </c>
      <c r="AW80" s="68">
        <v>0</v>
      </c>
      <c r="AX80" s="68">
        <v>28.916666666666664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28.5</v>
      </c>
      <c r="BQ80" s="68">
        <v>0</v>
      </c>
      <c r="BR80" s="68">
        <v>0</v>
      </c>
      <c r="BS80" s="68">
        <v>0</v>
      </c>
      <c r="BT80" s="68">
        <v>0</v>
      </c>
      <c r="BU80" s="68">
        <v>0</v>
      </c>
      <c r="BV80" s="68">
        <v>0</v>
      </c>
      <c r="BW80" s="68">
        <v>0</v>
      </c>
      <c r="BX80" s="68">
        <v>0</v>
      </c>
      <c r="BY80" s="68">
        <v>0</v>
      </c>
      <c r="BZ80" s="68">
        <v>0</v>
      </c>
      <c r="CA80" s="68">
        <v>0</v>
      </c>
      <c r="CB80" s="68">
        <v>0</v>
      </c>
      <c r="CC80" s="68">
        <v>0</v>
      </c>
      <c r="CD80" s="68">
        <v>0</v>
      </c>
      <c r="CE80" s="68">
        <v>0</v>
      </c>
      <c r="CF80" s="68">
        <v>0</v>
      </c>
      <c r="CG80" s="68">
        <v>292.66666666666669</v>
      </c>
      <c r="CH80" s="68">
        <v>0</v>
      </c>
      <c r="CI80" s="68">
        <v>292.66666666666669</v>
      </c>
      <c r="CJ80" s="51"/>
    </row>
    <row r="81" spans="1:88" x14ac:dyDescent="0.65">
      <c r="A81" s="16"/>
      <c r="B81" s="16" t="s">
        <v>78</v>
      </c>
      <c r="C81" s="64">
        <v>265.61111111111109</v>
      </c>
      <c r="D81" s="64"/>
      <c r="E81" s="64"/>
      <c r="F81" s="64"/>
      <c r="G81" s="64">
        <v>265.61111111111109</v>
      </c>
      <c r="H81" s="64"/>
      <c r="I81" s="64"/>
      <c r="J81" s="64"/>
      <c r="K81" s="64"/>
      <c r="L81" s="64">
        <v>0</v>
      </c>
      <c r="M81" s="65">
        <v>212.05555555555554</v>
      </c>
      <c r="N81" s="65"/>
      <c r="O81" s="65"/>
      <c r="P81" s="65"/>
      <c r="Q81" s="65">
        <v>212.05555555555554</v>
      </c>
      <c r="R81" s="65"/>
      <c r="S81" s="65"/>
      <c r="T81" s="65"/>
      <c r="U81" s="65"/>
      <c r="V81" s="64">
        <v>0</v>
      </c>
      <c r="W81" s="64">
        <v>50.666666666666664</v>
      </c>
      <c r="X81" s="64"/>
      <c r="Y81" s="64"/>
      <c r="Z81" s="64"/>
      <c r="AA81" s="64">
        <v>50.666666666666664</v>
      </c>
      <c r="AB81" s="64"/>
      <c r="AC81" s="64"/>
      <c r="AD81" s="64"/>
      <c r="AE81" s="64"/>
      <c r="AF81" s="64">
        <v>0</v>
      </c>
      <c r="AG81" s="64"/>
      <c r="AH81" s="64"/>
      <c r="AI81" s="64">
        <v>264.16666666666663</v>
      </c>
      <c r="AJ81" s="64"/>
      <c r="AK81" s="64"/>
      <c r="AL81" s="64"/>
      <c r="AM81" s="64"/>
      <c r="AN81" s="64">
        <v>0</v>
      </c>
      <c r="AO81" s="64"/>
      <c r="AP81" s="64"/>
      <c r="AQ81" s="64"/>
      <c r="AR81" s="64"/>
      <c r="AS81" s="64">
        <v>0</v>
      </c>
      <c r="AT81" s="65"/>
      <c r="AU81" s="64"/>
      <c r="AV81" s="64"/>
      <c r="AW81" s="64"/>
      <c r="AX81" s="64">
        <v>0</v>
      </c>
      <c r="AY81" s="64"/>
      <c r="AZ81" s="64"/>
      <c r="BA81" s="64"/>
      <c r="BB81" s="64"/>
      <c r="BC81" s="64">
        <v>0</v>
      </c>
      <c r="BD81" s="64"/>
      <c r="BE81" s="64"/>
      <c r="BF81" s="64"/>
      <c r="BG81" s="64"/>
      <c r="BH81" s="64">
        <v>0</v>
      </c>
      <c r="BI81" s="64"/>
      <c r="BJ81" s="64"/>
      <c r="BK81" s="64"/>
      <c r="BL81" s="64"/>
      <c r="BM81" s="64">
        <v>0</v>
      </c>
      <c r="BN81" s="64"/>
      <c r="BO81" s="64"/>
      <c r="BP81" s="64">
        <v>0</v>
      </c>
      <c r="BQ81" s="64"/>
      <c r="BR81" s="64"/>
      <c r="BS81" s="64"/>
      <c r="BT81" s="64"/>
      <c r="BU81" s="64">
        <v>0</v>
      </c>
      <c r="BV81" s="64"/>
      <c r="BW81" s="64"/>
      <c r="BX81" s="64"/>
      <c r="BY81" s="64"/>
      <c r="BZ81" s="64">
        <v>0</v>
      </c>
      <c r="CA81" s="64"/>
      <c r="CB81" s="64"/>
      <c r="CC81" s="64"/>
      <c r="CD81" s="64"/>
      <c r="CE81" s="64">
        <v>0</v>
      </c>
      <c r="CF81" s="64">
        <v>0</v>
      </c>
      <c r="CG81" s="64">
        <v>264.16666666666663</v>
      </c>
      <c r="CH81" s="64">
        <v>0</v>
      </c>
      <c r="CI81" s="64">
        <v>264.16666666666663</v>
      </c>
      <c r="CJ81" s="51"/>
    </row>
    <row r="82" spans="1:88" x14ac:dyDescent="0.65">
      <c r="A82" s="16"/>
      <c r="B82" s="16" t="s">
        <v>192</v>
      </c>
      <c r="C82" s="64"/>
      <c r="D82" s="64"/>
      <c r="E82" s="64"/>
      <c r="F82" s="64"/>
      <c r="G82" s="64">
        <v>0</v>
      </c>
      <c r="H82" s="64"/>
      <c r="I82" s="64"/>
      <c r="J82" s="64"/>
      <c r="K82" s="64"/>
      <c r="L82" s="64">
        <v>0</v>
      </c>
      <c r="M82" s="65"/>
      <c r="N82" s="65"/>
      <c r="O82" s="65"/>
      <c r="P82" s="65"/>
      <c r="Q82" s="65">
        <v>0</v>
      </c>
      <c r="R82" s="65"/>
      <c r="S82" s="65"/>
      <c r="T82" s="65"/>
      <c r="U82" s="65"/>
      <c r="V82" s="64">
        <v>0</v>
      </c>
      <c r="W82" s="64"/>
      <c r="X82" s="64"/>
      <c r="Y82" s="64"/>
      <c r="Z82" s="64"/>
      <c r="AA82" s="64">
        <v>0</v>
      </c>
      <c r="AB82" s="64"/>
      <c r="AC82" s="64"/>
      <c r="AD82" s="64"/>
      <c r="AE82" s="64"/>
      <c r="AF82" s="64">
        <v>0</v>
      </c>
      <c r="AG82" s="64"/>
      <c r="AH82" s="64"/>
      <c r="AI82" s="64">
        <v>0</v>
      </c>
      <c r="AJ82" s="64">
        <v>10.833333333333334</v>
      </c>
      <c r="AK82" s="64"/>
      <c r="AL82" s="64"/>
      <c r="AM82" s="64"/>
      <c r="AN82" s="64">
        <v>10.833333333333334</v>
      </c>
      <c r="AO82" s="64"/>
      <c r="AP82" s="64"/>
      <c r="AQ82" s="64"/>
      <c r="AR82" s="64"/>
      <c r="AS82" s="64">
        <v>0</v>
      </c>
      <c r="AT82" s="65">
        <v>9</v>
      </c>
      <c r="AU82" s="64"/>
      <c r="AV82" s="64"/>
      <c r="AW82" s="64"/>
      <c r="AX82" s="64">
        <v>9</v>
      </c>
      <c r="AY82" s="64"/>
      <c r="AZ82" s="64"/>
      <c r="BA82" s="64"/>
      <c r="BB82" s="64"/>
      <c r="BC82" s="64">
        <v>0</v>
      </c>
      <c r="BD82" s="64"/>
      <c r="BE82" s="64"/>
      <c r="BF82" s="64"/>
      <c r="BG82" s="64"/>
      <c r="BH82" s="64">
        <v>0</v>
      </c>
      <c r="BI82" s="64"/>
      <c r="BJ82" s="64"/>
      <c r="BK82" s="64"/>
      <c r="BL82" s="64"/>
      <c r="BM82" s="64">
        <v>0</v>
      </c>
      <c r="BN82" s="64"/>
      <c r="BO82" s="64"/>
      <c r="BP82" s="64">
        <v>9.9166666666666679</v>
      </c>
      <c r="BQ82" s="64"/>
      <c r="BR82" s="64"/>
      <c r="BS82" s="64"/>
      <c r="BT82" s="64"/>
      <c r="BU82" s="64">
        <v>0</v>
      </c>
      <c r="BV82" s="64"/>
      <c r="BW82" s="64"/>
      <c r="BX82" s="64"/>
      <c r="BY82" s="64"/>
      <c r="BZ82" s="64">
        <v>0</v>
      </c>
      <c r="CA82" s="64"/>
      <c r="CB82" s="64"/>
      <c r="CC82" s="64"/>
      <c r="CD82" s="64"/>
      <c r="CE82" s="64">
        <v>0</v>
      </c>
      <c r="CF82" s="64">
        <v>0</v>
      </c>
      <c r="CG82" s="64">
        <v>9.9166666666666679</v>
      </c>
      <c r="CH82" s="64">
        <v>0</v>
      </c>
      <c r="CI82" s="64">
        <v>9.9166666666666679</v>
      </c>
      <c r="CJ82" s="51"/>
    </row>
    <row r="83" spans="1:88" x14ac:dyDescent="0.65">
      <c r="A83" s="16"/>
      <c r="B83" s="16" t="s">
        <v>79</v>
      </c>
      <c r="C83" s="64"/>
      <c r="D83" s="64"/>
      <c r="E83" s="64"/>
      <c r="F83" s="64"/>
      <c r="G83" s="64">
        <v>0</v>
      </c>
      <c r="H83" s="64"/>
      <c r="I83" s="64"/>
      <c r="J83" s="64"/>
      <c r="K83" s="64"/>
      <c r="L83" s="64">
        <v>0</v>
      </c>
      <c r="M83" s="65"/>
      <c r="N83" s="65"/>
      <c r="O83" s="65"/>
      <c r="P83" s="65"/>
      <c r="Q83" s="65">
        <v>0</v>
      </c>
      <c r="R83" s="65"/>
      <c r="S83" s="65"/>
      <c r="T83" s="65"/>
      <c r="U83" s="65"/>
      <c r="V83" s="64">
        <v>0</v>
      </c>
      <c r="W83" s="64"/>
      <c r="X83" s="64"/>
      <c r="Y83" s="64"/>
      <c r="Z83" s="64"/>
      <c r="AA83" s="64">
        <v>0</v>
      </c>
      <c r="AB83" s="64"/>
      <c r="AC83" s="64"/>
      <c r="AD83" s="64"/>
      <c r="AE83" s="64"/>
      <c r="AF83" s="64">
        <v>0</v>
      </c>
      <c r="AG83" s="64"/>
      <c r="AH83" s="64"/>
      <c r="AI83" s="64">
        <v>0</v>
      </c>
      <c r="AJ83" s="64">
        <v>9.3333333333333339</v>
      </c>
      <c r="AK83" s="64"/>
      <c r="AL83" s="64"/>
      <c r="AM83" s="64"/>
      <c r="AN83" s="64">
        <v>9.3333333333333339</v>
      </c>
      <c r="AO83" s="64"/>
      <c r="AP83" s="64"/>
      <c r="AQ83" s="64"/>
      <c r="AR83" s="64"/>
      <c r="AS83" s="64">
        <v>0</v>
      </c>
      <c r="AT83" s="65">
        <v>10.75</v>
      </c>
      <c r="AU83" s="64"/>
      <c r="AV83" s="64"/>
      <c r="AW83" s="64"/>
      <c r="AX83" s="64">
        <v>10.75</v>
      </c>
      <c r="AY83" s="64"/>
      <c r="AZ83" s="64"/>
      <c r="BA83" s="64"/>
      <c r="BB83" s="64"/>
      <c r="BC83" s="64">
        <v>0</v>
      </c>
      <c r="BD83" s="64"/>
      <c r="BE83" s="64"/>
      <c r="BF83" s="64"/>
      <c r="BG83" s="64"/>
      <c r="BH83" s="64">
        <v>0</v>
      </c>
      <c r="BI83" s="64"/>
      <c r="BJ83" s="64"/>
      <c r="BK83" s="64"/>
      <c r="BL83" s="64"/>
      <c r="BM83" s="64">
        <v>0</v>
      </c>
      <c r="BN83" s="64"/>
      <c r="BO83" s="64"/>
      <c r="BP83" s="64">
        <v>10.041666666666668</v>
      </c>
      <c r="BQ83" s="64"/>
      <c r="BR83" s="64"/>
      <c r="BS83" s="64"/>
      <c r="BT83" s="64"/>
      <c r="BU83" s="64">
        <v>0</v>
      </c>
      <c r="BV83" s="64"/>
      <c r="BW83" s="64"/>
      <c r="BX83" s="64"/>
      <c r="BY83" s="64"/>
      <c r="BZ83" s="64">
        <v>0</v>
      </c>
      <c r="CA83" s="64"/>
      <c r="CB83" s="64"/>
      <c r="CC83" s="64"/>
      <c r="CD83" s="64"/>
      <c r="CE83" s="64">
        <v>0</v>
      </c>
      <c r="CF83" s="64">
        <v>0</v>
      </c>
      <c r="CG83" s="64">
        <v>10.041666666666668</v>
      </c>
      <c r="CH83" s="64">
        <v>0</v>
      </c>
      <c r="CI83" s="64">
        <v>10.041666666666668</v>
      </c>
      <c r="CJ83" s="51"/>
    </row>
    <row r="84" spans="1:88" x14ac:dyDescent="0.65">
      <c r="A84" s="16"/>
      <c r="B84" s="16" t="s">
        <v>193</v>
      </c>
      <c r="C84" s="64"/>
      <c r="D84" s="64"/>
      <c r="E84" s="64"/>
      <c r="F84" s="64"/>
      <c r="G84" s="64">
        <v>0</v>
      </c>
      <c r="H84" s="64"/>
      <c r="I84" s="64"/>
      <c r="J84" s="64"/>
      <c r="K84" s="64"/>
      <c r="L84" s="64">
        <v>0</v>
      </c>
      <c r="M84" s="65"/>
      <c r="N84" s="65"/>
      <c r="O84" s="65"/>
      <c r="P84" s="65"/>
      <c r="Q84" s="65">
        <v>0</v>
      </c>
      <c r="R84" s="65"/>
      <c r="S84" s="65"/>
      <c r="T84" s="65"/>
      <c r="U84" s="65"/>
      <c r="V84" s="64">
        <v>0</v>
      </c>
      <c r="W84" s="64"/>
      <c r="X84" s="64"/>
      <c r="Y84" s="64"/>
      <c r="Z84" s="64"/>
      <c r="AA84" s="64">
        <v>0</v>
      </c>
      <c r="AB84" s="64"/>
      <c r="AC84" s="64"/>
      <c r="AD84" s="64"/>
      <c r="AE84" s="64"/>
      <c r="AF84" s="64">
        <v>0</v>
      </c>
      <c r="AG84" s="64"/>
      <c r="AH84" s="64"/>
      <c r="AI84" s="64">
        <v>0</v>
      </c>
      <c r="AJ84" s="64">
        <v>7.916666666666667</v>
      </c>
      <c r="AK84" s="64"/>
      <c r="AL84" s="64"/>
      <c r="AM84" s="64"/>
      <c r="AN84" s="64">
        <v>7.916666666666667</v>
      </c>
      <c r="AO84" s="64"/>
      <c r="AP84" s="64"/>
      <c r="AQ84" s="64"/>
      <c r="AR84" s="64"/>
      <c r="AS84" s="64">
        <v>0</v>
      </c>
      <c r="AT84" s="65">
        <v>9.1666666666666661</v>
      </c>
      <c r="AU84" s="64"/>
      <c r="AV84" s="64"/>
      <c r="AW84" s="64"/>
      <c r="AX84" s="64">
        <v>9.1666666666666661</v>
      </c>
      <c r="AY84" s="64"/>
      <c r="AZ84" s="64"/>
      <c r="BA84" s="64"/>
      <c r="BB84" s="64"/>
      <c r="BC84" s="64">
        <v>0</v>
      </c>
      <c r="BD84" s="64"/>
      <c r="BE84" s="64"/>
      <c r="BF84" s="64"/>
      <c r="BG84" s="64"/>
      <c r="BH84" s="64">
        <v>0</v>
      </c>
      <c r="BI84" s="64"/>
      <c r="BJ84" s="64"/>
      <c r="BK84" s="64"/>
      <c r="BL84" s="64"/>
      <c r="BM84" s="64">
        <v>0</v>
      </c>
      <c r="BN84" s="64"/>
      <c r="BO84" s="64"/>
      <c r="BP84" s="64">
        <v>8.5416666666666661</v>
      </c>
      <c r="BQ84" s="64"/>
      <c r="BR84" s="64"/>
      <c r="BS84" s="64"/>
      <c r="BT84" s="64"/>
      <c r="BU84" s="64">
        <v>0</v>
      </c>
      <c r="BV84" s="64"/>
      <c r="BW84" s="64"/>
      <c r="BX84" s="64"/>
      <c r="BY84" s="64"/>
      <c r="BZ84" s="64">
        <v>0</v>
      </c>
      <c r="CA84" s="64"/>
      <c r="CB84" s="64"/>
      <c r="CC84" s="64"/>
      <c r="CD84" s="64"/>
      <c r="CE84" s="64">
        <v>0</v>
      </c>
      <c r="CF84" s="64">
        <v>0</v>
      </c>
      <c r="CG84" s="64">
        <v>8.5416666666666661</v>
      </c>
      <c r="CH84" s="64">
        <v>0</v>
      </c>
      <c r="CI84" s="64">
        <v>8.5416666666666661</v>
      </c>
      <c r="CJ84" s="51"/>
    </row>
    <row r="85" spans="1:88" s="34" customFormat="1" x14ac:dyDescent="0.65">
      <c r="A85" s="19" t="s">
        <v>80</v>
      </c>
      <c r="B85" s="19"/>
      <c r="C85" s="68">
        <v>415.22222222222223</v>
      </c>
      <c r="D85" s="68">
        <v>0</v>
      </c>
      <c r="E85" s="68">
        <v>0</v>
      </c>
      <c r="F85" s="68">
        <v>8.6666666666666661</v>
      </c>
      <c r="G85" s="68">
        <v>423.88888888888891</v>
      </c>
      <c r="H85" s="68">
        <v>0</v>
      </c>
      <c r="I85" s="68">
        <v>0</v>
      </c>
      <c r="J85" s="68">
        <v>0</v>
      </c>
      <c r="K85" s="68">
        <v>14.076923076923077</v>
      </c>
      <c r="L85" s="68">
        <v>14.076923076923077</v>
      </c>
      <c r="M85" s="69">
        <v>387.44444444444446</v>
      </c>
      <c r="N85" s="69">
        <v>0</v>
      </c>
      <c r="O85" s="69">
        <v>0</v>
      </c>
      <c r="P85" s="69">
        <v>120.94444444444444</v>
      </c>
      <c r="Q85" s="69">
        <v>508.38888888888891</v>
      </c>
      <c r="R85" s="69">
        <v>0</v>
      </c>
      <c r="S85" s="69">
        <v>0</v>
      </c>
      <c r="T85" s="69">
        <v>0</v>
      </c>
      <c r="U85" s="69">
        <v>0</v>
      </c>
      <c r="V85" s="68">
        <v>0</v>
      </c>
      <c r="W85" s="68">
        <v>0</v>
      </c>
      <c r="X85" s="68">
        <v>0</v>
      </c>
      <c r="Y85" s="68">
        <v>0</v>
      </c>
      <c r="Z85" s="68">
        <v>0</v>
      </c>
      <c r="AA85" s="68">
        <v>0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604.33333333333337</v>
      </c>
      <c r="AH85" s="68">
        <v>0</v>
      </c>
      <c r="AI85" s="68">
        <v>1075.1645299145298</v>
      </c>
      <c r="AJ85" s="68">
        <v>3.4166666666666665</v>
      </c>
      <c r="AK85" s="68">
        <v>0</v>
      </c>
      <c r="AL85" s="68">
        <v>0</v>
      </c>
      <c r="AM85" s="68">
        <v>0</v>
      </c>
      <c r="AN85" s="68">
        <v>3.4166666666666665</v>
      </c>
      <c r="AO85" s="68">
        <v>0</v>
      </c>
      <c r="AP85" s="68">
        <v>0</v>
      </c>
      <c r="AQ85" s="68">
        <v>0</v>
      </c>
      <c r="AR85" s="68">
        <v>0</v>
      </c>
      <c r="AS85" s="68">
        <v>0</v>
      </c>
      <c r="AT85" s="68">
        <v>3.3333333333333335</v>
      </c>
      <c r="AU85" s="68">
        <v>0</v>
      </c>
      <c r="AV85" s="68">
        <v>0</v>
      </c>
      <c r="AW85" s="68">
        <v>0</v>
      </c>
      <c r="AX85" s="68">
        <v>3.3333333333333335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3.375</v>
      </c>
      <c r="BQ85" s="68">
        <v>0</v>
      </c>
      <c r="BR85" s="68">
        <v>0</v>
      </c>
      <c r="BS85" s="68">
        <v>0</v>
      </c>
      <c r="BT85" s="68">
        <v>0</v>
      </c>
      <c r="BU85" s="68">
        <v>0</v>
      </c>
      <c r="BV85" s="68">
        <v>0</v>
      </c>
      <c r="BW85" s="68">
        <v>0</v>
      </c>
      <c r="BX85" s="68">
        <v>0</v>
      </c>
      <c r="BY85" s="68">
        <v>0</v>
      </c>
      <c r="BZ85" s="68">
        <v>0</v>
      </c>
      <c r="CA85" s="68">
        <v>0</v>
      </c>
      <c r="CB85" s="68">
        <v>0</v>
      </c>
      <c r="CC85" s="68">
        <v>0</v>
      </c>
      <c r="CD85" s="68">
        <v>0</v>
      </c>
      <c r="CE85" s="68">
        <v>0</v>
      </c>
      <c r="CF85" s="68">
        <v>0</v>
      </c>
      <c r="CG85" s="68">
        <v>1073.8472222222222</v>
      </c>
      <c r="CH85" s="68">
        <v>4.6923076923076925</v>
      </c>
      <c r="CI85" s="68">
        <v>1078.5395299145298</v>
      </c>
      <c r="CJ85" s="51"/>
    </row>
    <row r="86" spans="1:88" x14ac:dyDescent="0.65">
      <c r="A86" s="16"/>
      <c r="B86" s="16" t="s">
        <v>194</v>
      </c>
      <c r="C86" s="64">
        <v>415.22222222222223</v>
      </c>
      <c r="D86" s="64"/>
      <c r="E86" s="64"/>
      <c r="F86" s="64">
        <v>8.6666666666666661</v>
      </c>
      <c r="G86" s="64">
        <v>423.88888888888891</v>
      </c>
      <c r="H86" s="64"/>
      <c r="I86" s="64"/>
      <c r="J86" s="64"/>
      <c r="K86" s="64">
        <v>14.076923076923077</v>
      </c>
      <c r="L86" s="64">
        <v>14.076923076923077</v>
      </c>
      <c r="M86" s="65">
        <v>387.44444444444446</v>
      </c>
      <c r="N86" s="65"/>
      <c r="O86" s="65"/>
      <c r="P86" s="65">
        <v>120.94444444444444</v>
      </c>
      <c r="Q86" s="65">
        <v>508.38888888888891</v>
      </c>
      <c r="R86" s="65"/>
      <c r="S86" s="65"/>
      <c r="T86" s="65"/>
      <c r="U86" s="65"/>
      <c r="V86" s="64">
        <v>0</v>
      </c>
      <c r="W86" s="64"/>
      <c r="X86" s="64"/>
      <c r="Y86" s="64"/>
      <c r="Z86" s="64"/>
      <c r="AA86" s="64">
        <v>0</v>
      </c>
      <c r="AB86" s="64"/>
      <c r="AC86" s="64"/>
      <c r="AD86" s="64"/>
      <c r="AE86" s="64"/>
      <c r="AF86" s="64">
        <v>0</v>
      </c>
      <c r="AG86" s="64">
        <v>604.33333333333337</v>
      </c>
      <c r="AH86" s="64"/>
      <c r="AI86" s="64">
        <v>1075.1645299145298</v>
      </c>
      <c r="AJ86" s="64"/>
      <c r="AK86" s="64"/>
      <c r="AL86" s="64"/>
      <c r="AM86" s="64"/>
      <c r="AN86" s="64">
        <v>0</v>
      </c>
      <c r="AO86" s="64"/>
      <c r="AP86" s="64"/>
      <c r="AQ86" s="64"/>
      <c r="AR86" s="64"/>
      <c r="AS86" s="64">
        <v>0</v>
      </c>
      <c r="AT86" s="65"/>
      <c r="AU86" s="64"/>
      <c r="AV86" s="64"/>
      <c r="AW86" s="64"/>
      <c r="AX86" s="64">
        <v>0</v>
      </c>
      <c r="AY86" s="64"/>
      <c r="AZ86" s="64"/>
      <c r="BA86" s="64"/>
      <c r="BB86" s="64"/>
      <c r="BC86" s="64">
        <v>0</v>
      </c>
      <c r="BD86" s="64"/>
      <c r="BE86" s="64"/>
      <c r="BF86" s="64"/>
      <c r="BG86" s="64"/>
      <c r="BH86" s="64">
        <v>0</v>
      </c>
      <c r="BI86" s="64"/>
      <c r="BJ86" s="64"/>
      <c r="BK86" s="64"/>
      <c r="BL86" s="64"/>
      <c r="BM86" s="64">
        <v>0</v>
      </c>
      <c r="BN86" s="64"/>
      <c r="BO86" s="64"/>
      <c r="BP86" s="64">
        <v>0</v>
      </c>
      <c r="BQ86" s="64"/>
      <c r="BR86" s="64"/>
      <c r="BS86" s="64"/>
      <c r="BT86" s="64"/>
      <c r="BU86" s="64">
        <v>0</v>
      </c>
      <c r="BV86" s="64"/>
      <c r="BW86" s="64"/>
      <c r="BX86" s="64"/>
      <c r="BY86" s="64"/>
      <c r="BZ86" s="64">
        <v>0</v>
      </c>
      <c r="CA86" s="64"/>
      <c r="CB86" s="64"/>
      <c r="CC86" s="64"/>
      <c r="CD86" s="64"/>
      <c r="CE86" s="64">
        <v>0</v>
      </c>
      <c r="CF86" s="64">
        <v>0</v>
      </c>
      <c r="CG86" s="64">
        <v>1070.4722222222222</v>
      </c>
      <c r="CH86" s="64">
        <v>4.6923076923076925</v>
      </c>
      <c r="CI86" s="64">
        <v>1075.1645299145298</v>
      </c>
      <c r="CJ86" s="51"/>
    </row>
    <row r="87" spans="1:88" x14ac:dyDescent="0.65">
      <c r="A87" s="16"/>
      <c r="B87" s="16" t="s">
        <v>195</v>
      </c>
      <c r="C87" s="64"/>
      <c r="D87" s="64"/>
      <c r="E87" s="64"/>
      <c r="F87" s="64"/>
      <c r="G87" s="64">
        <v>0</v>
      </c>
      <c r="H87" s="64"/>
      <c r="I87" s="64"/>
      <c r="J87" s="64"/>
      <c r="K87" s="64"/>
      <c r="L87" s="64">
        <v>0</v>
      </c>
      <c r="M87" s="65"/>
      <c r="N87" s="65"/>
      <c r="O87" s="65"/>
      <c r="P87" s="65"/>
      <c r="Q87" s="65">
        <v>0</v>
      </c>
      <c r="R87" s="65"/>
      <c r="S87" s="65"/>
      <c r="T87" s="65"/>
      <c r="U87" s="65"/>
      <c r="V87" s="64">
        <v>0</v>
      </c>
      <c r="W87" s="64"/>
      <c r="X87" s="64"/>
      <c r="Y87" s="64"/>
      <c r="Z87" s="64"/>
      <c r="AA87" s="64">
        <v>0</v>
      </c>
      <c r="AB87" s="64"/>
      <c r="AC87" s="64"/>
      <c r="AD87" s="64"/>
      <c r="AE87" s="64"/>
      <c r="AF87" s="64">
        <v>0</v>
      </c>
      <c r="AG87" s="64"/>
      <c r="AH87" s="64"/>
      <c r="AI87" s="64">
        <v>0</v>
      </c>
      <c r="AJ87" s="64">
        <v>3.4166666666666665</v>
      </c>
      <c r="AK87" s="64"/>
      <c r="AL87" s="64"/>
      <c r="AM87" s="64"/>
      <c r="AN87" s="64">
        <v>3.4166666666666665</v>
      </c>
      <c r="AO87" s="64"/>
      <c r="AP87" s="64"/>
      <c r="AQ87" s="64"/>
      <c r="AR87" s="64"/>
      <c r="AS87" s="64">
        <v>0</v>
      </c>
      <c r="AT87" s="65">
        <v>3.3333333333333335</v>
      </c>
      <c r="AU87" s="64"/>
      <c r="AV87" s="64"/>
      <c r="AW87" s="64"/>
      <c r="AX87" s="64">
        <v>3.3333333333333335</v>
      </c>
      <c r="AY87" s="64"/>
      <c r="AZ87" s="64"/>
      <c r="BA87" s="64"/>
      <c r="BB87" s="64"/>
      <c r="BC87" s="64">
        <v>0</v>
      </c>
      <c r="BD87" s="64"/>
      <c r="BE87" s="64"/>
      <c r="BF87" s="64"/>
      <c r="BG87" s="64"/>
      <c r="BH87" s="64">
        <v>0</v>
      </c>
      <c r="BI87" s="64"/>
      <c r="BJ87" s="64"/>
      <c r="BK87" s="64"/>
      <c r="BL87" s="64"/>
      <c r="BM87" s="64">
        <v>0</v>
      </c>
      <c r="BN87" s="64"/>
      <c r="BO87" s="64"/>
      <c r="BP87" s="64">
        <v>3.375</v>
      </c>
      <c r="BQ87" s="64"/>
      <c r="BR87" s="64"/>
      <c r="BS87" s="64"/>
      <c r="BT87" s="64"/>
      <c r="BU87" s="64">
        <v>0</v>
      </c>
      <c r="BV87" s="64"/>
      <c r="BW87" s="64"/>
      <c r="BX87" s="64"/>
      <c r="BY87" s="64"/>
      <c r="BZ87" s="64">
        <v>0</v>
      </c>
      <c r="CA87" s="64"/>
      <c r="CB87" s="64"/>
      <c r="CC87" s="64"/>
      <c r="CD87" s="64"/>
      <c r="CE87" s="64">
        <v>0</v>
      </c>
      <c r="CF87" s="64">
        <v>0</v>
      </c>
      <c r="CG87" s="64">
        <v>3.375</v>
      </c>
      <c r="CH87" s="64">
        <v>0</v>
      </c>
      <c r="CI87" s="64">
        <v>3.375</v>
      </c>
      <c r="CJ87" s="51"/>
    </row>
    <row r="88" spans="1:88" x14ac:dyDescent="0.65">
      <c r="A88" s="16"/>
      <c r="B88" s="16" t="s">
        <v>199</v>
      </c>
      <c r="C88" s="64"/>
      <c r="D88" s="64"/>
      <c r="E88" s="64"/>
      <c r="F88" s="64"/>
      <c r="G88" s="64">
        <v>0</v>
      </c>
      <c r="H88" s="64"/>
      <c r="I88" s="64"/>
      <c r="J88" s="64"/>
      <c r="K88" s="64"/>
      <c r="L88" s="64">
        <v>0</v>
      </c>
      <c r="M88" s="65"/>
      <c r="N88" s="65"/>
      <c r="O88" s="65"/>
      <c r="P88" s="65"/>
      <c r="Q88" s="65">
        <v>0</v>
      </c>
      <c r="R88" s="65"/>
      <c r="S88" s="65"/>
      <c r="T88" s="65"/>
      <c r="U88" s="65"/>
      <c r="V88" s="64">
        <v>0</v>
      </c>
      <c r="W88" s="64"/>
      <c r="X88" s="64"/>
      <c r="Y88" s="64"/>
      <c r="Z88" s="64"/>
      <c r="AA88" s="64">
        <v>0</v>
      </c>
      <c r="AB88" s="64"/>
      <c r="AC88" s="64"/>
      <c r="AD88" s="64"/>
      <c r="AE88" s="64"/>
      <c r="AF88" s="64">
        <v>0</v>
      </c>
      <c r="AG88" s="64"/>
      <c r="AH88" s="64"/>
      <c r="AI88" s="64">
        <v>0</v>
      </c>
      <c r="AJ88" s="64"/>
      <c r="AK88" s="64"/>
      <c r="AL88" s="64"/>
      <c r="AM88" s="64"/>
      <c r="AN88" s="64">
        <v>0</v>
      </c>
      <c r="AO88" s="64"/>
      <c r="AP88" s="64"/>
      <c r="AQ88" s="64"/>
      <c r="AR88" s="64"/>
      <c r="AS88" s="64">
        <v>0</v>
      </c>
      <c r="AT88" s="65"/>
      <c r="AU88" s="64"/>
      <c r="AV88" s="64"/>
      <c r="AW88" s="64"/>
      <c r="AX88" s="64">
        <v>0</v>
      </c>
      <c r="AY88" s="64"/>
      <c r="AZ88" s="64"/>
      <c r="BA88" s="64"/>
      <c r="BB88" s="64"/>
      <c r="BC88" s="64">
        <v>0</v>
      </c>
      <c r="BD88" s="64"/>
      <c r="BE88" s="64"/>
      <c r="BF88" s="64"/>
      <c r="BG88" s="64"/>
      <c r="BH88" s="64">
        <v>0</v>
      </c>
      <c r="BI88" s="64"/>
      <c r="BJ88" s="64"/>
      <c r="BK88" s="64"/>
      <c r="BL88" s="64"/>
      <c r="BM88" s="64">
        <v>0</v>
      </c>
      <c r="BN88" s="64"/>
      <c r="BO88" s="64"/>
      <c r="BP88" s="64">
        <v>0</v>
      </c>
      <c r="BQ88" s="64"/>
      <c r="BR88" s="64"/>
      <c r="BS88" s="64"/>
      <c r="BT88" s="64"/>
      <c r="BU88" s="64">
        <v>0</v>
      </c>
      <c r="BV88" s="64"/>
      <c r="BW88" s="64"/>
      <c r="BX88" s="64"/>
      <c r="BY88" s="64"/>
      <c r="BZ88" s="64">
        <v>0</v>
      </c>
      <c r="CA88" s="64"/>
      <c r="CB88" s="64"/>
      <c r="CC88" s="64"/>
      <c r="CD88" s="64"/>
      <c r="CE88" s="64">
        <v>0</v>
      </c>
      <c r="CF88" s="64">
        <v>0</v>
      </c>
      <c r="CG88" s="64">
        <v>0</v>
      </c>
      <c r="CH88" s="64">
        <v>0</v>
      </c>
      <c r="CI88" s="64">
        <v>0</v>
      </c>
      <c r="CJ88" s="51"/>
    </row>
    <row r="89" spans="1:88" x14ac:dyDescent="0.65">
      <c r="A89" s="16"/>
      <c r="B89" s="16" t="s">
        <v>200</v>
      </c>
      <c r="C89" s="64"/>
      <c r="D89" s="64"/>
      <c r="E89" s="64"/>
      <c r="F89" s="64"/>
      <c r="G89" s="64">
        <v>0</v>
      </c>
      <c r="H89" s="64"/>
      <c r="I89" s="64"/>
      <c r="J89" s="64"/>
      <c r="K89" s="64"/>
      <c r="L89" s="64">
        <v>0</v>
      </c>
      <c r="M89" s="65"/>
      <c r="N89" s="65"/>
      <c r="O89" s="65"/>
      <c r="P89" s="65"/>
      <c r="Q89" s="65">
        <v>0</v>
      </c>
      <c r="R89" s="65"/>
      <c r="S89" s="65"/>
      <c r="T89" s="65"/>
      <c r="U89" s="65"/>
      <c r="V89" s="64">
        <v>0</v>
      </c>
      <c r="W89" s="64"/>
      <c r="X89" s="64"/>
      <c r="Y89" s="64"/>
      <c r="Z89" s="64"/>
      <c r="AA89" s="64">
        <v>0</v>
      </c>
      <c r="AB89" s="64"/>
      <c r="AC89" s="64"/>
      <c r="AD89" s="64"/>
      <c r="AE89" s="64"/>
      <c r="AF89" s="64">
        <v>0</v>
      </c>
      <c r="AG89" s="64"/>
      <c r="AH89" s="64"/>
      <c r="AI89" s="64">
        <v>0</v>
      </c>
      <c r="AJ89" s="64"/>
      <c r="AK89" s="64"/>
      <c r="AL89" s="64"/>
      <c r="AM89" s="64"/>
      <c r="AN89" s="64">
        <v>0</v>
      </c>
      <c r="AO89" s="64"/>
      <c r="AP89" s="64"/>
      <c r="AQ89" s="64"/>
      <c r="AR89" s="64"/>
      <c r="AS89" s="64">
        <v>0</v>
      </c>
      <c r="AT89" s="65"/>
      <c r="AU89" s="64"/>
      <c r="AV89" s="64"/>
      <c r="AW89" s="64"/>
      <c r="AX89" s="64">
        <v>0</v>
      </c>
      <c r="AY89" s="64"/>
      <c r="AZ89" s="64"/>
      <c r="BA89" s="64"/>
      <c r="BB89" s="64"/>
      <c r="BC89" s="64">
        <v>0</v>
      </c>
      <c r="BD89" s="64"/>
      <c r="BE89" s="64"/>
      <c r="BF89" s="64"/>
      <c r="BG89" s="64"/>
      <c r="BH89" s="64">
        <v>0</v>
      </c>
      <c r="BI89" s="64"/>
      <c r="BJ89" s="64"/>
      <c r="BK89" s="64"/>
      <c r="BL89" s="64"/>
      <c r="BM89" s="64">
        <v>0</v>
      </c>
      <c r="BN89" s="64"/>
      <c r="BO89" s="64"/>
      <c r="BP89" s="64">
        <v>0</v>
      </c>
      <c r="BQ89" s="64"/>
      <c r="BR89" s="64"/>
      <c r="BS89" s="64"/>
      <c r="BT89" s="64"/>
      <c r="BU89" s="64">
        <v>0</v>
      </c>
      <c r="BV89" s="64"/>
      <c r="BW89" s="64"/>
      <c r="BX89" s="64"/>
      <c r="BY89" s="64"/>
      <c r="BZ89" s="64">
        <v>0</v>
      </c>
      <c r="CA89" s="64"/>
      <c r="CB89" s="64"/>
      <c r="CC89" s="64"/>
      <c r="CD89" s="64"/>
      <c r="CE89" s="64">
        <v>0</v>
      </c>
      <c r="CF89" s="64">
        <v>0</v>
      </c>
      <c r="CG89" s="64">
        <v>0</v>
      </c>
      <c r="CH89" s="64">
        <v>0</v>
      </c>
      <c r="CI89" s="64">
        <v>0</v>
      </c>
      <c r="CJ89" s="51"/>
    </row>
    <row r="90" spans="1:88" s="34" customFormat="1" x14ac:dyDescent="0.65">
      <c r="A90" s="19" t="s">
        <v>81</v>
      </c>
      <c r="B90" s="19"/>
      <c r="C90" s="68">
        <v>328.38888888888891</v>
      </c>
      <c r="D90" s="68">
        <v>0</v>
      </c>
      <c r="E90" s="68">
        <v>2.3333333333333335</v>
      </c>
      <c r="F90" s="68">
        <v>28.333333333333332</v>
      </c>
      <c r="G90" s="68">
        <v>359.0555555555556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9">
        <v>362.83333333333331</v>
      </c>
      <c r="N90" s="69">
        <v>0</v>
      </c>
      <c r="O90" s="69">
        <v>0.33333333333333331</v>
      </c>
      <c r="P90" s="69">
        <v>55.833333333333336</v>
      </c>
      <c r="Q90" s="69">
        <v>419</v>
      </c>
      <c r="R90" s="69">
        <v>0</v>
      </c>
      <c r="S90" s="69">
        <v>0</v>
      </c>
      <c r="T90" s="69">
        <v>0</v>
      </c>
      <c r="U90" s="69">
        <v>0</v>
      </c>
      <c r="V90" s="68">
        <v>0</v>
      </c>
      <c r="W90" s="68">
        <v>0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92.5</v>
      </c>
      <c r="AH90" s="68">
        <v>0</v>
      </c>
      <c r="AI90" s="68">
        <v>481.52777777777777</v>
      </c>
      <c r="AJ90" s="68">
        <v>34.25</v>
      </c>
      <c r="AK90" s="68">
        <v>0</v>
      </c>
      <c r="AL90" s="68">
        <v>16</v>
      </c>
      <c r="AM90" s="68">
        <v>0</v>
      </c>
      <c r="AN90" s="68">
        <v>50.25</v>
      </c>
      <c r="AO90" s="68">
        <v>0</v>
      </c>
      <c r="AP90" s="68">
        <v>0</v>
      </c>
      <c r="AQ90" s="68">
        <v>0</v>
      </c>
      <c r="AR90" s="68">
        <v>0</v>
      </c>
      <c r="AS90" s="68">
        <v>0</v>
      </c>
      <c r="AT90" s="68">
        <v>28.583333333333332</v>
      </c>
      <c r="AU90" s="68">
        <v>0</v>
      </c>
      <c r="AV90" s="68">
        <v>18.666666666666668</v>
      </c>
      <c r="AW90" s="68">
        <v>0</v>
      </c>
      <c r="AX90" s="68">
        <v>47.25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48.750000000000007</v>
      </c>
      <c r="BQ90" s="68">
        <v>12.083333333333334</v>
      </c>
      <c r="BR90" s="68">
        <v>0</v>
      </c>
      <c r="BS90" s="68">
        <v>0</v>
      </c>
      <c r="BT90" s="68">
        <v>0</v>
      </c>
      <c r="BU90" s="68">
        <v>12.083333333333334</v>
      </c>
      <c r="BV90" s="68">
        <v>9</v>
      </c>
      <c r="BW90" s="68">
        <v>0</v>
      </c>
      <c r="BX90" s="68">
        <v>0</v>
      </c>
      <c r="BY90" s="68">
        <v>0</v>
      </c>
      <c r="BZ90" s="68">
        <v>9</v>
      </c>
      <c r="CA90" s="68">
        <v>0</v>
      </c>
      <c r="CB90" s="68">
        <v>0</v>
      </c>
      <c r="CC90" s="68">
        <v>0</v>
      </c>
      <c r="CD90" s="68">
        <v>0</v>
      </c>
      <c r="CE90" s="68">
        <v>0</v>
      </c>
      <c r="CF90" s="68">
        <v>10.541666666666668</v>
      </c>
      <c r="CG90" s="68">
        <v>540.81944444444446</v>
      </c>
      <c r="CH90" s="68">
        <v>0</v>
      </c>
      <c r="CI90" s="68">
        <v>540.81944444444446</v>
      </c>
      <c r="CJ90" s="51"/>
    </row>
    <row r="91" spans="1:88" s="34" customFormat="1" x14ac:dyDescent="0.65">
      <c r="A91" s="19"/>
      <c r="B91" s="19" t="s">
        <v>183</v>
      </c>
      <c r="C91" s="68">
        <v>328.38888888888891</v>
      </c>
      <c r="D91" s="68">
        <v>0</v>
      </c>
      <c r="E91" s="68">
        <v>0</v>
      </c>
      <c r="F91" s="68">
        <v>0</v>
      </c>
      <c r="G91" s="68">
        <v>328.38888888888891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9">
        <v>362.83333333333331</v>
      </c>
      <c r="N91" s="69">
        <v>0</v>
      </c>
      <c r="O91" s="69">
        <v>0</v>
      </c>
      <c r="P91" s="69">
        <v>0</v>
      </c>
      <c r="Q91" s="69">
        <v>362.83333333333331</v>
      </c>
      <c r="R91" s="69">
        <v>0</v>
      </c>
      <c r="S91" s="69">
        <v>0</v>
      </c>
      <c r="T91" s="69">
        <v>0</v>
      </c>
      <c r="U91" s="69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92.5</v>
      </c>
      <c r="AH91" s="68">
        <v>0</v>
      </c>
      <c r="AI91" s="68">
        <v>438.11111111111109</v>
      </c>
      <c r="AJ91" s="68">
        <v>34.25</v>
      </c>
      <c r="AK91" s="68">
        <v>0</v>
      </c>
      <c r="AL91" s="68">
        <v>0</v>
      </c>
      <c r="AM91" s="68">
        <v>0</v>
      </c>
      <c r="AN91" s="68">
        <v>34.25</v>
      </c>
      <c r="AO91" s="68">
        <v>0</v>
      </c>
      <c r="AP91" s="68">
        <v>0</v>
      </c>
      <c r="AQ91" s="68">
        <v>0</v>
      </c>
      <c r="AR91" s="68">
        <v>0</v>
      </c>
      <c r="AS91" s="68">
        <v>0</v>
      </c>
      <c r="AT91" s="68">
        <v>28.583333333333332</v>
      </c>
      <c r="AU91" s="68">
        <v>0</v>
      </c>
      <c r="AV91" s="68">
        <v>0</v>
      </c>
      <c r="AW91" s="68">
        <v>0</v>
      </c>
      <c r="AX91" s="68">
        <v>28.583333333333332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31.416666666666668</v>
      </c>
      <c r="BQ91" s="68">
        <v>12.083333333333334</v>
      </c>
      <c r="BR91" s="68">
        <v>0</v>
      </c>
      <c r="BS91" s="68">
        <v>0</v>
      </c>
      <c r="BT91" s="68">
        <v>0</v>
      </c>
      <c r="BU91" s="68">
        <v>12.083333333333334</v>
      </c>
      <c r="BV91" s="68">
        <v>9</v>
      </c>
      <c r="BW91" s="68">
        <v>0</v>
      </c>
      <c r="BX91" s="68">
        <v>0</v>
      </c>
      <c r="BY91" s="68">
        <v>0</v>
      </c>
      <c r="BZ91" s="68">
        <v>9</v>
      </c>
      <c r="CA91" s="68">
        <v>0</v>
      </c>
      <c r="CB91" s="68">
        <v>0</v>
      </c>
      <c r="CC91" s="68">
        <v>0</v>
      </c>
      <c r="CD91" s="68">
        <v>0</v>
      </c>
      <c r="CE91" s="68">
        <v>0</v>
      </c>
      <c r="CF91" s="68">
        <v>10.541666666666668</v>
      </c>
      <c r="CG91" s="68">
        <v>480.06944444444446</v>
      </c>
      <c r="CH91" s="68">
        <v>0</v>
      </c>
      <c r="CI91" s="68">
        <v>480.06944444444446</v>
      </c>
      <c r="CJ91" s="51"/>
    </row>
    <row r="92" spans="1:88" s="31" customFormat="1" x14ac:dyDescent="0.65">
      <c r="A92" s="16"/>
      <c r="B92" s="16" t="s">
        <v>257</v>
      </c>
      <c r="C92" s="64"/>
      <c r="D92" s="64"/>
      <c r="E92" s="64"/>
      <c r="F92" s="64"/>
      <c r="G92" s="64">
        <v>0</v>
      </c>
      <c r="H92" s="64"/>
      <c r="I92" s="64"/>
      <c r="J92" s="64"/>
      <c r="K92" s="64"/>
      <c r="L92" s="64">
        <v>0</v>
      </c>
      <c r="M92" s="65"/>
      <c r="N92" s="65"/>
      <c r="O92" s="65"/>
      <c r="P92" s="65"/>
      <c r="Q92" s="65">
        <v>0</v>
      </c>
      <c r="R92" s="65"/>
      <c r="S92" s="65"/>
      <c r="T92" s="65"/>
      <c r="U92" s="65"/>
      <c r="V92" s="64">
        <v>0</v>
      </c>
      <c r="W92" s="64"/>
      <c r="X92" s="64"/>
      <c r="Y92" s="64"/>
      <c r="Z92" s="64"/>
      <c r="AA92" s="64">
        <v>0</v>
      </c>
      <c r="AB92" s="64"/>
      <c r="AC92" s="64"/>
      <c r="AD92" s="64"/>
      <c r="AE92" s="64"/>
      <c r="AF92" s="64">
        <v>0</v>
      </c>
      <c r="AG92" s="64"/>
      <c r="AH92" s="64"/>
      <c r="AI92" s="64">
        <v>0</v>
      </c>
      <c r="AJ92" s="64">
        <v>5.5</v>
      </c>
      <c r="AK92" s="64"/>
      <c r="AL92" s="64"/>
      <c r="AM92" s="64"/>
      <c r="AN92" s="64">
        <v>5.5</v>
      </c>
      <c r="AO92" s="64"/>
      <c r="AP92" s="64"/>
      <c r="AQ92" s="64"/>
      <c r="AR92" s="64"/>
      <c r="AS92" s="64">
        <v>0</v>
      </c>
      <c r="AT92" s="65">
        <v>3.75</v>
      </c>
      <c r="AU92" s="64"/>
      <c r="AV92" s="64"/>
      <c r="AW92" s="64"/>
      <c r="AX92" s="64">
        <v>3.75</v>
      </c>
      <c r="AY92" s="64"/>
      <c r="AZ92" s="64"/>
      <c r="BA92" s="64"/>
      <c r="BB92" s="64"/>
      <c r="BC92" s="64">
        <v>0</v>
      </c>
      <c r="BD92" s="64"/>
      <c r="BE92" s="64"/>
      <c r="BF92" s="64"/>
      <c r="BG92" s="64"/>
      <c r="BH92" s="64">
        <v>0</v>
      </c>
      <c r="BI92" s="64"/>
      <c r="BJ92" s="64"/>
      <c r="BK92" s="64"/>
      <c r="BL92" s="64"/>
      <c r="BM92" s="64">
        <v>0</v>
      </c>
      <c r="BN92" s="64"/>
      <c r="BO92" s="64"/>
      <c r="BP92" s="64">
        <v>4.625</v>
      </c>
      <c r="BQ92" s="64"/>
      <c r="BR92" s="64"/>
      <c r="BS92" s="64"/>
      <c r="BT92" s="64"/>
      <c r="BU92" s="64">
        <v>0</v>
      </c>
      <c r="BV92" s="64"/>
      <c r="BW92" s="64"/>
      <c r="BX92" s="64"/>
      <c r="BY92" s="64"/>
      <c r="BZ92" s="64">
        <v>0</v>
      </c>
      <c r="CA92" s="64"/>
      <c r="CB92" s="64"/>
      <c r="CC92" s="64"/>
      <c r="CD92" s="64"/>
      <c r="CE92" s="64">
        <v>0</v>
      </c>
      <c r="CF92" s="64">
        <v>0</v>
      </c>
      <c r="CG92" s="64">
        <v>4.625</v>
      </c>
      <c r="CH92" s="64">
        <v>0</v>
      </c>
      <c r="CI92" s="64">
        <v>4.625</v>
      </c>
      <c r="CJ92" s="51"/>
    </row>
    <row r="93" spans="1:88" x14ac:dyDescent="0.65">
      <c r="A93" s="16"/>
      <c r="B93" s="16" t="s">
        <v>83</v>
      </c>
      <c r="C93" s="64">
        <v>285.5</v>
      </c>
      <c r="D93" s="64"/>
      <c r="E93" s="64"/>
      <c r="F93" s="64"/>
      <c r="G93" s="64">
        <v>285.5</v>
      </c>
      <c r="H93" s="64"/>
      <c r="I93" s="64"/>
      <c r="J93" s="64"/>
      <c r="K93" s="64"/>
      <c r="L93" s="64">
        <v>0</v>
      </c>
      <c r="M93" s="65">
        <v>306.05555555555554</v>
      </c>
      <c r="N93" s="65"/>
      <c r="O93" s="65"/>
      <c r="P93" s="65"/>
      <c r="Q93" s="65">
        <v>306.05555555555554</v>
      </c>
      <c r="R93" s="65"/>
      <c r="S93" s="65"/>
      <c r="T93" s="65"/>
      <c r="U93" s="65"/>
      <c r="V93" s="64">
        <v>0</v>
      </c>
      <c r="W93" s="64"/>
      <c r="X93" s="64"/>
      <c r="Y93" s="64"/>
      <c r="Z93" s="64"/>
      <c r="AA93" s="64">
        <v>0</v>
      </c>
      <c r="AB93" s="64"/>
      <c r="AC93" s="64"/>
      <c r="AD93" s="64"/>
      <c r="AE93" s="64"/>
      <c r="AF93" s="64">
        <v>0</v>
      </c>
      <c r="AG93" s="64">
        <v>92.5</v>
      </c>
      <c r="AH93" s="64"/>
      <c r="AI93" s="64">
        <v>388.27777777777777</v>
      </c>
      <c r="AJ93" s="64"/>
      <c r="AK93" s="64"/>
      <c r="AL93" s="64"/>
      <c r="AM93" s="64"/>
      <c r="AN93" s="64">
        <v>0</v>
      </c>
      <c r="AO93" s="64"/>
      <c r="AP93" s="64"/>
      <c r="AQ93" s="64"/>
      <c r="AR93" s="64"/>
      <c r="AS93" s="64">
        <v>0</v>
      </c>
      <c r="AT93" s="65"/>
      <c r="AU93" s="64"/>
      <c r="AV93" s="64"/>
      <c r="AW93" s="64"/>
      <c r="AX93" s="64">
        <v>0</v>
      </c>
      <c r="AY93" s="64"/>
      <c r="AZ93" s="64"/>
      <c r="BA93" s="64"/>
      <c r="BB93" s="64"/>
      <c r="BC93" s="64">
        <v>0</v>
      </c>
      <c r="BD93" s="64"/>
      <c r="BE93" s="64"/>
      <c r="BF93" s="64"/>
      <c r="BG93" s="64"/>
      <c r="BH93" s="64">
        <v>0</v>
      </c>
      <c r="BI93" s="64"/>
      <c r="BJ93" s="64"/>
      <c r="BK93" s="64"/>
      <c r="BL93" s="64"/>
      <c r="BM93" s="64">
        <v>0</v>
      </c>
      <c r="BN93" s="64"/>
      <c r="BO93" s="64"/>
      <c r="BP93" s="64">
        <v>0</v>
      </c>
      <c r="BQ93" s="64"/>
      <c r="BR93" s="64"/>
      <c r="BS93" s="64"/>
      <c r="BT93" s="64"/>
      <c r="BU93" s="64">
        <v>0</v>
      </c>
      <c r="BV93" s="64"/>
      <c r="BW93" s="64"/>
      <c r="BX93" s="64"/>
      <c r="BY93" s="64"/>
      <c r="BZ93" s="64">
        <v>0</v>
      </c>
      <c r="CA93" s="64"/>
      <c r="CB93" s="64"/>
      <c r="CC93" s="64"/>
      <c r="CD93" s="64"/>
      <c r="CE93" s="64">
        <v>0</v>
      </c>
      <c r="CF93" s="64">
        <v>0</v>
      </c>
      <c r="CG93" s="64">
        <v>388.27777777777777</v>
      </c>
      <c r="CH93" s="64">
        <v>0</v>
      </c>
      <c r="CI93" s="64">
        <v>388.27777777777777</v>
      </c>
      <c r="CJ93" s="51"/>
    </row>
    <row r="94" spans="1:88" x14ac:dyDescent="0.65">
      <c r="A94" s="16"/>
      <c r="B94" s="16" t="s">
        <v>85</v>
      </c>
      <c r="C94" s="64">
        <v>42.888888888888886</v>
      </c>
      <c r="D94" s="64"/>
      <c r="E94" s="64"/>
      <c r="F94" s="64"/>
      <c r="G94" s="64">
        <v>42.888888888888886</v>
      </c>
      <c r="H94" s="64"/>
      <c r="I94" s="64"/>
      <c r="J94" s="64"/>
      <c r="K94" s="64"/>
      <c r="L94" s="64">
        <v>0</v>
      </c>
      <c r="M94" s="65">
        <v>56.777777777777779</v>
      </c>
      <c r="N94" s="65"/>
      <c r="O94" s="65"/>
      <c r="P94" s="65"/>
      <c r="Q94" s="65">
        <v>56.777777777777779</v>
      </c>
      <c r="R94" s="65"/>
      <c r="S94" s="65"/>
      <c r="T94" s="65"/>
      <c r="U94" s="65"/>
      <c r="V94" s="64">
        <v>0</v>
      </c>
      <c r="W94" s="64"/>
      <c r="X94" s="64"/>
      <c r="Y94" s="64"/>
      <c r="Z94" s="64"/>
      <c r="AA94" s="64">
        <v>0</v>
      </c>
      <c r="AB94" s="64"/>
      <c r="AC94" s="64"/>
      <c r="AD94" s="64"/>
      <c r="AE94" s="64"/>
      <c r="AF94" s="64">
        <v>0</v>
      </c>
      <c r="AG94" s="64"/>
      <c r="AH94" s="64"/>
      <c r="AI94" s="64">
        <v>49.833333333333329</v>
      </c>
      <c r="AJ94" s="64">
        <v>4.083333333333333</v>
      </c>
      <c r="AK94" s="64"/>
      <c r="AL94" s="64"/>
      <c r="AM94" s="64"/>
      <c r="AN94" s="64">
        <v>4.083333333333333</v>
      </c>
      <c r="AO94" s="64"/>
      <c r="AP94" s="64"/>
      <c r="AQ94" s="64"/>
      <c r="AR94" s="64"/>
      <c r="AS94" s="64">
        <v>0</v>
      </c>
      <c r="AT94" s="65">
        <v>3.1666666666666665</v>
      </c>
      <c r="AU94" s="64"/>
      <c r="AV94" s="64"/>
      <c r="AW94" s="64"/>
      <c r="AX94" s="64">
        <v>3.1666666666666665</v>
      </c>
      <c r="AY94" s="64"/>
      <c r="AZ94" s="64"/>
      <c r="BA94" s="64"/>
      <c r="BB94" s="64"/>
      <c r="BC94" s="64">
        <v>0</v>
      </c>
      <c r="BD94" s="64"/>
      <c r="BE94" s="64"/>
      <c r="BF94" s="64"/>
      <c r="BG94" s="64"/>
      <c r="BH94" s="64">
        <v>0</v>
      </c>
      <c r="BI94" s="64"/>
      <c r="BJ94" s="64"/>
      <c r="BK94" s="64"/>
      <c r="BL94" s="64"/>
      <c r="BM94" s="64">
        <v>0</v>
      </c>
      <c r="BN94" s="64"/>
      <c r="BO94" s="64"/>
      <c r="BP94" s="64">
        <v>3.625</v>
      </c>
      <c r="BQ94" s="64"/>
      <c r="BR94" s="64"/>
      <c r="BS94" s="64"/>
      <c r="BT94" s="64"/>
      <c r="BU94" s="64">
        <v>0</v>
      </c>
      <c r="BV94" s="64"/>
      <c r="BW94" s="64"/>
      <c r="BX94" s="64"/>
      <c r="BY94" s="64"/>
      <c r="BZ94" s="64">
        <v>0</v>
      </c>
      <c r="CA94" s="64"/>
      <c r="CB94" s="64"/>
      <c r="CC94" s="64"/>
      <c r="CD94" s="64"/>
      <c r="CE94" s="64">
        <v>0</v>
      </c>
      <c r="CF94" s="64">
        <v>0</v>
      </c>
      <c r="CG94" s="64">
        <v>53.458333333333329</v>
      </c>
      <c r="CH94" s="64">
        <v>0</v>
      </c>
      <c r="CI94" s="64">
        <v>53.458333333333329</v>
      </c>
      <c r="CJ94" s="51"/>
    </row>
    <row r="95" spans="1:88" x14ac:dyDescent="0.65">
      <c r="A95" s="16"/>
      <c r="B95" s="16" t="s">
        <v>86</v>
      </c>
      <c r="C95" s="64"/>
      <c r="D95" s="64"/>
      <c r="E95" s="64"/>
      <c r="F95" s="64"/>
      <c r="G95" s="64">
        <v>0</v>
      </c>
      <c r="H95" s="64"/>
      <c r="I95" s="64"/>
      <c r="J95" s="64"/>
      <c r="K95" s="64"/>
      <c r="L95" s="64">
        <v>0</v>
      </c>
      <c r="M95" s="65"/>
      <c r="N95" s="65"/>
      <c r="O95" s="65"/>
      <c r="P95" s="65"/>
      <c r="Q95" s="65">
        <v>0</v>
      </c>
      <c r="R95" s="65"/>
      <c r="S95" s="65"/>
      <c r="T95" s="65"/>
      <c r="U95" s="65"/>
      <c r="V95" s="64">
        <v>0</v>
      </c>
      <c r="W95" s="64"/>
      <c r="X95" s="64"/>
      <c r="Y95" s="64"/>
      <c r="Z95" s="64"/>
      <c r="AA95" s="64">
        <v>0</v>
      </c>
      <c r="AB95" s="64"/>
      <c r="AC95" s="64"/>
      <c r="AD95" s="64"/>
      <c r="AE95" s="64"/>
      <c r="AF95" s="64">
        <v>0</v>
      </c>
      <c r="AG95" s="64"/>
      <c r="AH95" s="64"/>
      <c r="AI95" s="64">
        <v>0</v>
      </c>
      <c r="AJ95" s="64">
        <v>18.75</v>
      </c>
      <c r="AK95" s="64"/>
      <c r="AL95" s="64"/>
      <c r="AM95" s="64"/>
      <c r="AN95" s="64">
        <v>18.75</v>
      </c>
      <c r="AO95" s="64"/>
      <c r="AP95" s="64"/>
      <c r="AQ95" s="64"/>
      <c r="AR95" s="64"/>
      <c r="AS95" s="64">
        <v>0</v>
      </c>
      <c r="AT95" s="65">
        <v>16.75</v>
      </c>
      <c r="AU95" s="64"/>
      <c r="AV95" s="64"/>
      <c r="AW95" s="64"/>
      <c r="AX95" s="64">
        <v>16.75</v>
      </c>
      <c r="AY95" s="64"/>
      <c r="AZ95" s="64"/>
      <c r="BA95" s="64"/>
      <c r="BB95" s="64"/>
      <c r="BC95" s="64">
        <v>0</v>
      </c>
      <c r="BD95" s="64"/>
      <c r="BE95" s="64"/>
      <c r="BF95" s="64"/>
      <c r="BG95" s="64"/>
      <c r="BH95" s="64">
        <v>0</v>
      </c>
      <c r="BI95" s="64"/>
      <c r="BJ95" s="64"/>
      <c r="BK95" s="64"/>
      <c r="BL95" s="64"/>
      <c r="BM95" s="64">
        <v>0</v>
      </c>
      <c r="BN95" s="64"/>
      <c r="BO95" s="64"/>
      <c r="BP95" s="64">
        <v>17.75</v>
      </c>
      <c r="BQ95" s="64"/>
      <c r="BR95" s="64"/>
      <c r="BS95" s="64"/>
      <c r="BT95" s="64"/>
      <c r="BU95" s="64">
        <v>0</v>
      </c>
      <c r="BV95" s="64"/>
      <c r="BW95" s="64"/>
      <c r="BX95" s="64"/>
      <c r="BY95" s="64"/>
      <c r="BZ95" s="64">
        <v>0</v>
      </c>
      <c r="CA95" s="64"/>
      <c r="CB95" s="64"/>
      <c r="CC95" s="64"/>
      <c r="CD95" s="64"/>
      <c r="CE95" s="64">
        <v>0</v>
      </c>
      <c r="CF95" s="64">
        <v>0</v>
      </c>
      <c r="CG95" s="64">
        <v>17.75</v>
      </c>
      <c r="CH95" s="64">
        <v>0</v>
      </c>
      <c r="CI95" s="64">
        <v>17.75</v>
      </c>
      <c r="CJ95" s="51"/>
    </row>
    <row r="96" spans="1:88" x14ac:dyDescent="0.65">
      <c r="A96" s="16"/>
      <c r="B96" s="16" t="s">
        <v>196</v>
      </c>
      <c r="C96" s="64"/>
      <c r="D96" s="64"/>
      <c r="E96" s="64"/>
      <c r="F96" s="64"/>
      <c r="G96" s="64">
        <v>0</v>
      </c>
      <c r="H96" s="64"/>
      <c r="I96" s="64"/>
      <c r="J96" s="64"/>
      <c r="K96" s="64"/>
      <c r="L96" s="64">
        <v>0</v>
      </c>
      <c r="M96" s="65"/>
      <c r="N96" s="65"/>
      <c r="O96" s="65"/>
      <c r="P96" s="65"/>
      <c r="Q96" s="65">
        <v>0</v>
      </c>
      <c r="R96" s="65"/>
      <c r="S96" s="65"/>
      <c r="T96" s="65"/>
      <c r="U96" s="65"/>
      <c r="V96" s="64">
        <v>0</v>
      </c>
      <c r="W96" s="64"/>
      <c r="X96" s="64"/>
      <c r="Y96" s="64"/>
      <c r="Z96" s="64"/>
      <c r="AA96" s="64">
        <v>0</v>
      </c>
      <c r="AB96" s="64"/>
      <c r="AC96" s="64"/>
      <c r="AD96" s="64"/>
      <c r="AE96" s="64"/>
      <c r="AF96" s="64">
        <v>0</v>
      </c>
      <c r="AG96" s="64"/>
      <c r="AH96" s="64"/>
      <c r="AI96" s="64">
        <v>0</v>
      </c>
      <c r="AJ96" s="64">
        <v>2</v>
      </c>
      <c r="AK96" s="64"/>
      <c r="AL96" s="64"/>
      <c r="AM96" s="64"/>
      <c r="AN96" s="64">
        <v>2</v>
      </c>
      <c r="AO96" s="64"/>
      <c r="AP96" s="64"/>
      <c r="AQ96" s="64"/>
      <c r="AR96" s="64"/>
      <c r="AS96" s="64">
        <v>0</v>
      </c>
      <c r="AT96" s="65">
        <v>1.5</v>
      </c>
      <c r="AU96" s="64"/>
      <c r="AV96" s="64"/>
      <c r="AW96" s="64"/>
      <c r="AX96" s="64">
        <v>1.5</v>
      </c>
      <c r="AY96" s="64"/>
      <c r="AZ96" s="64"/>
      <c r="BA96" s="64"/>
      <c r="BB96" s="64"/>
      <c r="BC96" s="64">
        <v>0</v>
      </c>
      <c r="BD96" s="64"/>
      <c r="BE96" s="64"/>
      <c r="BF96" s="64"/>
      <c r="BG96" s="64"/>
      <c r="BH96" s="64">
        <v>0</v>
      </c>
      <c r="BI96" s="64"/>
      <c r="BJ96" s="64"/>
      <c r="BK96" s="64"/>
      <c r="BL96" s="64"/>
      <c r="BM96" s="64">
        <v>0</v>
      </c>
      <c r="BN96" s="64"/>
      <c r="BO96" s="64"/>
      <c r="BP96" s="64">
        <v>1.75</v>
      </c>
      <c r="BQ96" s="64"/>
      <c r="BR96" s="64"/>
      <c r="BS96" s="64"/>
      <c r="BT96" s="64"/>
      <c r="BU96" s="64">
        <v>0</v>
      </c>
      <c r="BV96" s="64"/>
      <c r="BW96" s="64"/>
      <c r="BX96" s="64"/>
      <c r="BY96" s="64"/>
      <c r="BZ96" s="64">
        <v>0</v>
      </c>
      <c r="CA96" s="64"/>
      <c r="CB96" s="64"/>
      <c r="CC96" s="64"/>
      <c r="CD96" s="64"/>
      <c r="CE96" s="64">
        <v>0</v>
      </c>
      <c r="CF96" s="64">
        <v>0</v>
      </c>
      <c r="CG96" s="64">
        <v>1.75</v>
      </c>
      <c r="CH96" s="64">
        <v>0</v>
      </c>
      <c r="CI96" s="64">
        <v>1.75</v>
      </c>
      <c r="CJ96" s="51"/>
    </row>
    <row r="97" spans="1:88" x14ac:dyDescent="0.65">
      <c r="A97" s="16"/>
      <c r="B97" s="16" t="s">
        <v>88</v>
      </c>
      <c r="C97" s="64"/>
      <c r="D97" s="64"/>
      <c r="E97" s="64"/>
      <c r="F97" s="64"/>
      <c r="G97" s="64">
        <v>0</v>
      </c>
      <c r="H97" s="64"/>
      <c r="I97" s="64"/>
      <c r="J97" s="64"/>
      <c r="K97" s="64"/>
      <c r="L97" s="64">
        <v>0</v>
      </c>
      <c r="M97" s="65"/>
      <c r="N97" s="65"/>
      <c r="O97" s="65"/>
      <c r="P97" s="65"/>
      <c r="Q97" s="65">
        <v>0</v>
      </c>
      <c r="R97" s="65"/>
      <c r="S97" s="65"/>
      <c r="T97" s="65"/>
      <c r="U97" s="65"/>
      <c r="V97" s="64">
        <v>0</v>
      </c>
      <c r="W97" s="64"/>
      <c r="X97" s="64"/>
      <c r="Y97" s="64"/>
      <c r="Z97" s="64"/>
      <c r="AA97" s="64">
        <v>0</v>
      </c>
      <c r="AB97" s="64"/>
      <c r="AC97" s="64"/>
      <c r="AD97" s="64"/>
      <c r="AE97" s="64"/>
      <c r="AF97" s="64">
        <v>0</v>
      </c>
      <c r="AG97" s="64"/>
      <c r="AH97" s="64"/>
      <c r="AI97" s="64">
        <v>0</v>
      </c>
      <c r="AJ97" s="64">
        <v>3.9166666666666665</v>
      </c>
      <c r="AK97" s="64"/>
      <c r="AL97" s="64"/>
      <c r="AM97" s="64"/>
      <c r="AN97" s="64">
        <v>3.9166666666666665</v>
      </c>
      <c r="AO97" s="64"/>
      <c r="AP97" s="64"/>
      <c r="AQ97" s="64"/>
      <c r="AR97" s="64"/>
      <c r="AS97" s="64">
        <v>0</v>
      </c>
      <c r="AT97" s="65">
        <v>3.4166666666666665</v>
      </c>
      <c r="AU97" s="64"/>
      <c r="AV97" s="64"/>
      <c r="AW97" s="64"/>
      <c r="AX97" s="64">
        <v>3.4166666666666665</v>
      </c>
      <c r="AY97" s="64"/>
      <c r="AZ97" s="64"/>
      <c r="BA97" s="64"/>
      <c r="BB97" s="64"/>
      <c r="BC97" s="64">
        <v>0</v>
      </c>
      <c r="BD97" s="64"/>
      <c r="BE97" s="64"/>
      <c r="BF97" s="64"/>
      <c r="BG97" s="64"/>
      <c r="BH97" s="64">
        <v>0</v>
      </c>
      <c r="BI97" s="64"/>
      <c r="BJ97" s="64"/>
      <c r="BK97" s="64"/>
      <c r="BL97" s="64"/>
      <c r="BM97" s="64">
        <v>0</v>
      </c>
      <c r="BN97" s="64"/>
      <c r="BO97" s="64"/>
      <c r="BP97" s="64">
        <v>3.6666666666666665</v>
      </c>
      <c r="BQ97" s="64"/>
      <c r="BR97" s="64"/>
      <c r="BS97" s="64"/>
      <c r="BT97" s="64"/>
      <c r="BU97" s="64">
        <v>0</v>
      </c>
      <c r="BV97" s="64"/>
      <c r="BW97" s="64"/>
      <c r="BX97" s="64"/>
      <c r="BY97" s="64"/>
      <c r="BZ97" s="64">
        <v>0</v>
      </c>
      <c r="CA97" s="64"/>
      <c r="CB97" s="64"/>
      <c r="CC97" s="64"/>
      <c r="CD97" s="64"/>
      <c r="CE97" s="64">
        <v>0</v>
      </c>
      <c r="CF97" s="64">
        <v>0</v>
      </c>
      <c r="CG97" s="64">
        <v>3.6666666666666665</v>
      </c>
      <c r="CH97" s="64">
        <v>0</v>
      </c>
      <c r="CI97" s="64">
        <v>3.6666666666666665</v>
      </c>
      <c r="CJ97" s="51"/>
    </row>
    <row r="98" spans="1:88" x14ac:dyDescent="0.65">
      <c r="A98" s="16"/>
      <c r="B98" s="16" t="s">
        <v>82</v>
      </c>
      <c r="C98" s="64"/>
      <c r="D98" s="64"/>
      <c r="E98" s="64"/>
      <c r="F98" s="64"/>
      <c r="G98" s="64">
        <v>0</v>
      </c>
      <c r="H98" s="64"/>
      <c r="I98" s="64"/>
      <c r="J98" s="64"/>
      <c r="K98" s="64"/>
      <c r="L98" s="64">
        <v>0</v>
      </c>
      <c r="M98" s="65"/>
      <c r="N98" s="65"/>
      <c r="O98" s="65"/>
      <c r="P98" s="65"/>
      <c r="Q98" s="65">
        <v>0</v>
      </c>
      <c r="R98" s="65"/>
      <c r="S98" s="65"/>
      <c r="T98" s="65"/>
      <c r="U98" s="65"/>
      <c r="V98" s="64">
        <v>0</v>
      </c>
      <c r="W98" s="64"/>
      <c r="X98" s="64"/>
      <c r="Y98" s="64"/>
      <c r="Z98" s="64"/>
      <c r="AA98" s="64">
        <v>0</v>
      </c>
      <c r="AB98" s="64"/>
      <c r="AC98" s="64"/>
      <c r="AD98" s="64"/>
      <c r="AE98" s="64"/>
      <c r="AF98" s="64">
        <v>0</v>
      </c>
      <c r="AG98" s="64"/>
      <c r="AH98" s="64"/>
      <c r="AI98" s="64">
        <v>0</v>
      </c>
      <c r="AJ98" s="64"/>
      <c r="AK98" s="64"/>
      <c r="AL98" s="64"/>
      <c r="AM98" s="64"/>
      <c r="AN98" s="64">
        <v>0</v>
      </c>
      <c r="AO98" s="64"/>
      <c r="AP98" s="64"/>
      <c r="AQ98" s="64"/>
      <c r="AR98" s="64"/>
      <c r="AS98" s="64">
        <v>0</v>
      </c>
      <c r="AT98" s="65"/>
      <c r="AU98" s="64"/>
      <c r="AV98" s="64"/>
      <c r="AW98" s="64"/>
      <c r="AX98" s="64">
        <v>0</v>
      </c>
      <c r="AY98" s="64"/>
      <c r="AZ98" s="64"/>
      <c r="BA98" s="64"/>
      <c r="BB98" s="64"/>
      <c r="BC98" s="64">
        <v>0</v>
      </c>
      <c r="BD98" s="64"/>
      <c r="BE98" s="64"/>
      <c r="BF98" s="64"/>
      <c r="BG98" s="64"/>
      <c r="BH98" s="64">
        <v>0</v>
      </c>
      <c r="BI98" s="64"/>
      <c r="BJ98" s="64"/>
      <c r="BK98" s="64"/>
      <c r="BL98" s="64"/>
      <c r="BM98" s="64">
        <v>0</v>
      </c>
      <c r="BN98" s="64"/>
      <c r="BO98" s="64"/>
      <c r="BP98" s="64">
        <v>0</v>
      </c>
      <c r="BQ98" s="64">
        <v>12.083333333333334</v>
      </c>
      <c r="BR98" s="64"/>
      <c r="BS98" s="64"/>
      <c r="BT98" s="64"/>
      <c r="BU98" s="64">
        <v>12.083333333333334</v>
      </c>
      <c r="BV98" s="64">
        <v>9</v>
      </c>
      <c r="BW98" s="64"/>
      <c r="BX98" s="64"/>
      <c r="BY98" s="64"/>
      <c r="BZ98" s="64">
        <v>9</v>
      </c>
      <c r="CA98" s="64"/>
      <c r="CB98" s="64"/>
      <c r="CC98" s="64"/>
      <c r="CD98" s="64"/>
      <c r="CE98" s="64">
        <v>0</v>
      </c>
      <c r="CF98" s="64">
        <v>10.541666666666668</v>
      </c>
      <c r="CG98" s="64">
        <v>10.541666666666668</v>
      </c>
      <c r="CH98" s="64">
        <v>0</v>
      </c>
      <c r="CI98" s="64">
        <v>10.541666666666668</v>
      </c>
      <c r="CJ98" s="51"/>
    </row>
    <row r="99" spans="1:88" s="34" customFormat="1" x14ac:dyDescent="0.65">
      <c r="A99" s="19"/>
      <c r="B99" s="19" t="s">
        <v>84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  <c r="U99" s="69">
        <v>0</v>
      </c>
      <c r="V99" s="68">
        <v>0</v>
      </c>
      <c r="W99" s="68">
        <v>0</v>
      </c>
      <c r="X99" s="68">
        <v>0</v>
      </c>
      <c r="Y99" s="68">
        <v>0</v>
      </c>
      <c r="Z99" s="68">
        <v>0</v>
      </c>
      <c r="AA99" s="68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68">
        <v>0</v>
      </c>
      <c r="AS99" s="68">
        <v>0</v>
      </c>
      <c r="AT99" s="68">
        <v>0</v>
      </c>
      <c r="AU99" s="68">
        <v>0</v>
      </c>
      <c r="AV99" s="68">
        <v>1.25</v>
      </c>
      <c r="AW99" s="68">
        <v>0</v>
      </c>
      <c r="AX99" s="68">
        <v>1.25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0.625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0</v>
      </c>
      <c r="BX99" s="68">
        <v>0</v>
      </c>
      <c r="BY99" s="68">
        <v>0</v>
      </c>
      <c r="BZ99" s="68">
        <v>0</v>
      </c>
      <c r="CA99" s="68">
        <v>0</v>
      </c>
      <c r="CB99" s="68">
        <v>0</v>
      </c>
      <c r="CC99" s="68">
        <v>0</v>
      </c>
      <c r="CD99" s="68">
        <v>0</v>
      </c>
      <c r="CE99" s="68">
        <v>0</v>
      </c>
      <c r="CF99" s="68">
        <v>0</v>
      </c>
      <c r="CG99" s="68">
        <v>0.625</v>
      </c>
      <c r="CH99" s="68">
        <v>0</v>
      </c>
      <c r="CI99" s="68">
        <v>0.625</v>
      </c>
      <c r="CJ99" s="51"/>
    </row>
    <row r="100" spans="1:88" x14ac:dyDescent="0.65">
      <c r="A100" s="16"/>
      <c r="B100" s="16" t="s">
        <v>226</v>
      </c>
      <c r="C100" s="64"/>
      <c r="D100" s="64"/>
      <c r="E100" s="64"/>
      <c r="F100" s="64"/>
      <c r="G100" s="64">
        <v>0</v>
      </c>
      <c r="H100" s="64"/>
      <c r="I100" s="64"/>
      <c r="J100" s="64"/>
      <c r="K100" s="64"/>
      <c r="L100" s="64">
        <v>0</v>
      </c>
      <c r="M100" s="65"/>
      <c r="N100" s="65"/>
      <c r="O100" s="65"/>
      <c r="P100" s="65"/>
      <c r="Q100" s="65">
        <v>0</v>
      </c>
      <c r="R100" s="65"/>
      <c r="S100" s="65"/>
      <c r="T100" s="65"/>
      <c r="U100" s="65"/>
      <c r="V100" s="64">
        <v>0</v>
      </c>
      <c r="W100" s="64"/>
      <c r="X100" s="64"/>
      <c r="Y100" s="64"/>
      <c r="Z100" s="64"/>
      <c r="AA100" s="64">
        <v>0</v>
      </c>
      <c r="AB100" s="64"/>
      <c r="AC100" s="64"/>
      <c r="AD100" s="64"/>
      <c r="AE100" s="64"/>
      <c r="AF100" s="64">
        <v>0</v>
      </c>
      <c r="AG100" s="64"/>
      <c r="AH100" s="64"/>
      <c r="AI100" s="64">
        <v>0</v>
      </c>
      <c r="AJ100" s="64"/>
      <c r="AK100" s="64"/>
      <c r="AL100" s="64"/>
      <c r="AM100" s="64"/>
      <c r="AN100" s="64">
        <v>0</v>
      </c>
      <c r="AO100" s="64"/>
      <c r="AP100" s="64"/>
      <c r="AQ100" s="64"/>
      <c r="AR100" s="64"/>
      <c r="AS100" s="64">
        <v>0</v>
      </c>
      <c r="AT100" s="65"/>
      <c r="AU100" s="65"/>
      <c r="AV100" s="64">
        <v>1.25</v>
      </c>
      <c r="AW100" s="64"/>
      <c r="AX100" s="64">
        <v>1.25</v>
      </c>
      <c r="AY100" s="64"/>
      <c r="AZ100" s="64"/>
      <c r="BA100" s="64"/>
      <c r="BB100" s="64"/>
      <c r="BC100" s="64">
        <v>0</v>
      </c>
      <c r="BD100" s="64"/>
      <c r="BE100" s="64"/>
      <c r="BF100" s="64"/>
      <c r="BG100" s="64"/>
      <c r="BH100" s="64">
        <v>0</v>
      </c>
      <c r="BI100" s="64"/>
      <c r="BJ100" s="64"/>
      <c r="BK100" s="64"/>
      <c r="BL100" s="64"/>
      <c r="BM100" s="64">
        <v>0</v>
      </c>
      <c r="BN100" s="64"/>
      <c r="BO100" s="64"/>
      <c r="BP100" s="64">
        <v>0.625</v>
      </c>
      <c r="BQ100" s="64"/>
      <c r="BR100" s="64"/>
      <c r="BS100" s="64"/>
      <c r="BT100" s="64"/>
      <c r="BU100" s="64">
        <v>0</v>
      </c>
      <c r="BV100" s="64"/>
      <c r="BW100" s="64"/>
      <c r="BX100" s="64"/>
      <c r="BY100" s="64"/>
      <c r="BZ100" s="64">
        <v>0</v>
      </c>
      <c r="CA100" s="64"/>
      <c r="CB100" s="64"/>
      <c r="CC100" s="64"/>
      <c r="CD100" s="64"/>
      <c r="CE100" s="64">
        <v>0</v>
      </c>
      <c r="CF100" s="64">
        <v>0</v>
      </c>
      <c r="CG100" s="64">
        <v>0.625</v>
      </c>
      <c r="CH100" s="64">
        <v>0</v>
      </c>
      <c r="CI100" s="64">
        <v>0.625</v>
      </c>
      <c r="CJ100" s="51"/>
    </row>
    <row r="101" spans="1:88" s="34" customFormat="1" x14ac:dyDescent="0.65">
      <c r="A101" s="19"/>
      <c r="B101" s="19" t="s">
        <v>87</v>
      </c>
      <c r="C101" s="68">
        <v>0</v>
      </c>
      <c r="D101" s="68">
        <v>0</v>
      </c>
      <c r="E101" s="68">
        <v>2.3333333333333335</v>
      </c>
      <c r="F101" s="68">
        <v>28.333333333333332</v>
      </c>
      <c r="G101" s="68">
        <v>30.666666666666664</v>
      </c>
      <c r="H101" s="68">
        <v>0</v>
      </c>
      <c r="I101" s="68">
        <v>0</v>
      </c>
      <c r="J101" s="68">
        <v>0</v>
      </c>
      <c r="K101" s="68">
        <v>0</v>
      </c>
      <c r="L101" s="68">
        <v>0</v>
      </c>
      <c r="M101" s="69">
        <v>0</v>
      </c>
      <c r="N101" s="69">
        <v>0</v>
      </c>
      <c r="O101" s="69">
        <v>0.33333333333333331</v>
      </c>
      <c r="P101" s="69">
        <v>55.833333333333336</v>
      </c>
      <c r="Q101" s="69">
        <v>56.166666666666671</v>
      </c>
      <c r="R101" s="69">
        <v>0</v>
      </c>
      <c r="S101" s="69">
        <v>0</v>
      </c>
      <c r="T101" s="69">
        <v>0</v>
      </c>
      <c r="U101" s="69">
        <v>0</v>
      </c>
      <c r="V101" s="68">
        <v>0</v>
      </c>
      <c r="W101" s="68">
        <v>0</v>
      </c>
      <c r="X101" s="68">
        <v>0</v>
      </c>
      <c r="Y101" s="68">
        <v>0</v>
      </c>
      <c r="Z101" s="68">
        <v>0</v>
      </c>
      <c r="AA101" s="68">
        <v>0</v>
      </c>
      <c r="AB101" s="68">
        <v>0</v>
      </c>
      <c r="AC101" s="68">
        <v>0</v>
      </c>
      <c r="AD101" s="68">
        <v>0</v>
      </c>
      <c r="AE101" s="68">
        <v>0</v>
      </c>
      <c r="AF101" s="68">
        <v>0</v>
      </c>
      <c r="AG101" s="68">
        <v>0</v>
      </c>
      <c r="AH101" s="68">
        <v>0</v>
      </c>
      <c r="AI101" s="68">
        <v>43.416666666666671</v>
      </c>
      <c r="AJ101" s="68">
        <v>0</v>
      </c>
      <c r="AK101" s="68">
        <v>0</v>
      </c>
      <c r="AL101" s="68">
        <v>16</v>
      </c>
      <c r="AM101" s="68">
        <v>0</v>
      </c>
      <c r="AN101" s="68">
        <v>16</v>
      </c>
      <c r="AO101" s="68">
        <v>0</v>
      </c>
      <c r="AP101" s="68">
        <v>0</v>
      </c>
      <c r="AQ101" s="68">
        <v>0</v>
      </c>
      <c r="AR101" s="68">
        <v>0</v>
      </c>
      <c r="AS101" s="68">
        <v>0</v>
      </c>
      <c r="AT101" s="68">
        <v>0</v>
      </c>
      <c r="AU101" s="68">
        <v>0</v>
      </c>
      <c r="AV101" s="68">
        <v>17.416666666666668</v>
      </c>
      <c r="AW101" s="68">
        <v>0</v>
      </c>
      <c r="AX101" s="68">
        <v>17.416666666666668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16.708333333333336</v>
      </c>
      <c r="BQ101" s="68">
        <v>0</v>
      </c>
      <c r="BR101" s="68">
        <v>0</v>
      </c>
      <c r="BS101" s="68">
        <v>0</v>
      </c>
      <c r="BT101" s="68">
        <v>0</v>
      </c>
      <c r="BU101" s="68">
        <v>0</v>
      </c>
      <c r="BV101" s="68">
        <v>0</v>
      </c>
      <c r="BW101" s="68">
        <v>0</v>
      </c>
      <c r="BX101" s="68">
        <v>0</v>
      </c>
      <c r="BY101" s="68">
        <v>0</v>
      </c>
      <c r="BZ101" s="68">
        <v>0</v>
      </c>
      <c r="CA101" s="68">
        <v>0</v>
      </c>
      <c r="CB101" s="68">
        <v>0</v>
      </c>
      <c r="CC101" s="68">
        <v>0</v>
      </c>
      <c r="CD101" s="68">
        <v>0</v>
      </c>
      <c r="CE101" s="68">
        <v>0</v>
      </c>
      <c r="CF101" s="68">
        <v>0</v>
      </c>
      <c r="CG101" s="68">
        <v>60.125000000000007</v>
      </c>
      <c r="CH101" s="68">
        <v>0</v>
      </c>
      <c r="CI101" s="68">
        <v>60.125000000000007</v>
      </c>
      <c r="CJ101" s="51"/>
    </row>
    <row r="102" spans="1:88" x14ac:dyDescent="0.65">
      <c r="A102" s="16"/>
      <c r="B102" s="16" t="s">
        <v>226</v>
      </c>
      <c r="C102" s="64"/>
      <c r="D102" s="64"/>
      <c r="E102" s="64">
        <v>2.3333333333333335</v>
      </c>
      <c r="F102" s="64">
        <v>28.333333333333332</v>
      </c>
      <c r="G102" s="64">
        <v>30.666666666666664</v>
      </c>
      <c r="H102" s="64"/>
      <c r="I102" s="64"/>
      <c r="J102" s="64"/>
      <c r="K102" s="64"/>
      <c r="L102" s="64">
        <v>0</v>
      </c>
      <c r="M102" s="65"/>
      <c r="N102" s="65"/>
      <c r="O102" s="65">
        <v>0.33333333333333331</v>
      </c>
      <c r="P102" s="65">
        <v>55.833333333333336</v>
      </c>
      <c r="Q102" s="65">
        <v>56.166666666666671</v>
      </c>
      <c r="R102" s="65"/>
      <c r="S102" s="65"/>
      <c r="T102" s="65"/>
      <c r="U102" s="65"/>
      <c r="V102" s="64">
        <v>0</v>
      </c>
      <c r="W102" s="64"/>
      <c r="X102" s="64"/>
      <c r="Y102" s="64"/>
      <c r="Z102" s="64"/>
      <c r="AA102" s="64">
        <v>0</v>
      </c>
      <c r="AB102" s="64"/>
      <c r="AC102" s="64"/>
      <c r="AD102" s="64"/>
      <c r="AE102" s="64"/>
      <c r="AF102" s="64">
        <v>0</v>
      </c>
      <c r="AG102" s="64"/>
      <c r="AH102" s="64"/>
      <c r="AI102" s="64">
        <v>43.416666666666671</v>
      </c>
      <c r="AJ102" s="64"/>
      <c r="AK102" s="64"/>
      <c r="AL102" s="64">
        <v>16</v>
      </c>
      <c r="AM102" s="64"/>
      <c r="AN102" s="64">
        <v>16</v>
      </c>
      <c r="AO102" s="64"/>
      <c r="AP102" s="64"/>
      <c r="AQ102" s="64"/>
      <c r="AR102" s="64"/>
      <c r="AS102" s="64">
        <v>0</v>
      </c>
      <c r="AT102" s="65"/>
      <c r="AU102" s="65"/>
      <c r="AV102" s="64">
        <v>17.416666666666668</v>
      </c>
      <c r="AW102" s="64"/>
      <c r="AX102" s="64">
        <v>17.416666666666668</v>
      </c>
      <c r="AY102" s="64"/>
      <c r="AZ102" s="64"/>
      <c r="BA102" s="64"/>
      <c r="BB102" s="64"/>
      <c r="BC102" s="64">
        <v>0</v>
      </c>
      <c r="BD102" s="64"/>
      <c r="BE102" s="64"/>
      <c r="BF102" s="64"/>
      <c r="BG102" s="64"/>
      <c r="BH102" s="64">
        <v>0</v>
      </c>
      <c r="BI102" s="64"/>
      <c r="BJ102" s="64"/>
      <c r="BK102" s="64"/>
      <c r="BL102" s="64"/>
      <c r="BM102" s="64">
        <v>0</v>
      </c>
      <c r="BN102" s="64"/>
      <c r="BO102" s="64"/>
      <c r="BP102" s="64">
        <v>16.708333333333336</v>
      </c>
      <c r="BQ102" s="64"/>
      <c r="BR102" s="64"/>
      <c r="BS102" s="64"/>
      <c r="BT102" s="64"/>
      <c r="BU102" s="64">
        <v>0</v>
      </c>
      <c r="BV102" s="64"/>
      <c r="BW102" s="64"/>
      <c r="BX102" s="64"/>
      <c r="BY102" s="64"/>
      <c r="BZ102" s="64">
        <v>0</v>
      </c>
      <c r="CA102" s="64"/>
      <c r="CB102" s="64"/>
      <c r="CC102" s="64"/>
      <c r="CD102" s="64"/>
      <c r="CE102" s="64">
        <v>0</v>
      </c>
      <c r="CF102" s="64">
        <v>0</v>
      </c>
      <c r="CG102" s="64">
        <v>60.125000000000007</v>
      </c>
      <c r="CH102" s="64">
        <v>0</v>
      </c>
      <c r="CI102" s="64">
        <v>60.125000000000007</v>
      </c>
      <c r="CJ102" s="51"/>
    </row>
    <row r="103" spans="1:88" s="34" customFormat="1" x14ac:dyDescent="0.65">
      <c r="A103" s="19"/>
      <c r="B103" s="19" t="s">
        <v>89</v>
      </c>
      <c r="C103" s="68">
        <v>0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  <c r="U103" s="69">
        <v>0</v>
      </c>
      <c r="V103" s="68">
        <v>0</v>
      </c>
      <c r="W103" s="68">
        <v>0</v>
      </c>
      <c r="X103" s="68">
        <v>0</v>
      </c>
      <c r="Y103" s="68">
        <v>0</v>
      </c>
      <c r="Z103" s="68">
        <v>0</v>
      </c>
      <c r="AA103" s="68">
        <v>0</v>
      </c>
      <c r="AB103" s="68">
        <v>0</v>
      </c>
      <c r="AC103" s="68">
        <v>0</v>
      </c>
      <c r="AD103" s="68">
        <v>0</v>
      </c>
      <c r="AE103" s="68">
        <v>0</v>
      </c>
      <c r="AF103" s="68">
        <v>0</v>
      </c>
      <c r="AG103" s="68">
        <v>0</v>
      </c>
      <c r="AH103" s="68">
        <v>0</v>
      </c>
      <c r="AI103" s="68">
        <v>0</v>
      </c>
      <c r="AJ103" s="68">
        <v>0</v>
      </c>
      <c r="AK103" s="68">
        <v>0</v>
      </c>
      <c r="AL103" s="68">
        <v>0</v>
      </c>
      <c r="AM103" s="68">
        <v>0</v>
      </c>
      <c r="AN103" s="68">
        <v>0</v>
      </c>
      <c r="AO103" s="68">
        <v>0</v>
      </c>
      <c r="AP103" s="68">
        <v>0</v>
      </c>
      <c r="AQ103" s="68">
        <v>0</v>
      </c>
      <c r="AR103" s="68">
        <v>0</v>
      </c>
      <c r="AS103" s="68">
        <v>0</v>
      </c>
      <c r="AT103" s="68">
        <v>0</v>
      </c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>
        <v>0</v>
      </c>
      <c r="BV103" s="68">
        <v>0</v>
      </c>
      <c r="BW103" s="68">
        <v>0</v>
      </c>
      <c r="BX103" s="68">
        <v>0</v>
      </c>
      <c r="BY103" s="68">
        <v>0</v>
      </c>
      <c r="BZ103" s="68">
        <v>0</v>
      </c>
      <c r="CA103" s="68">
        <v>0</v>
      </c>
      <c r="CB103" s="68">
        <v>0</v>
      </c>
      <c r="CC103" s="68">
        <v>0</v>
      </c>
      <c r="CD103" s="68">
        <v>0</v>
      </c>
      <c r="CE103" s="68">
        <v>0</v>
      </c>
      <c r="CF103" s="68">
        <v>0</v>
      </c>
      <c r="CG103" s="68">
        <v>0</v>
      </c>
      <c r="CH103" s="68">
        <v>0</v>
      </c>
      <c r="CI103" s="68">
        <v>0</v>
      </c>
      <c r="CJ103" s="51"/>
    </row>
    <row r="104" spans="1:88" x14ac:dyDescent="0.65">
      <c r="A104" s="16"/>
      <c r="B104" s="16" t="s">
        <v>226</v>
      </c>
      <c r="C104" s="64"/>
      <c r="D104" s="64"/>
      <c r="E104" s="64"/>
      <c r="F104" s="64"/>
      <c r="G104" s="64">
        <v>0</v>
      </c>
      <c r="H104" s="64"/>
      <c r="I104" s="64"/>
      <c r="J104" s="64"/>
      <c r="K104" s="64"/>
      <c r="L104" s="64">
        <v>0</v>
      </c>
      <c r="M104" s="65"/>
      <c r="N104" s="65"/>
      <c r="O104" s="65"/>
      <c r="P104" s="65"/>
      <c r="Q104" s="65">
        <v>0</v>
      </c>
      <c r="R104" s="65"/>
      <c r="S104" s="65"/>
      <c r="T104" s="65"/>
      <c r="U104" s="65"/>
      <c r="V104" s="64">
        <v>0</v>
      </c>
      <c r="W104" s="64"/>
      <c r="X104" s="64"/>
      <c r="Y104" s="64"/>
      <c r="Z104" s="64"/>
      <c r="AA104" s="64">
        <v>0</v>
      </c>
      <c r="AB104" s="64"/>
      <c r="AC104" s="64"/>
      <c r="AD104" s="64"/>
      <c r="AE104" s="64"/>
      <c r="AF104" s="64">
        <v>0</v>
      </c>
      <c r="AG104" s="64"/>
      <c r="AH104" s="64"/>
      <c r="AI104" s="64">
        <v>0</v>
      </c>
      <c r="AJ104" s="64"/>
      <c r="AK104" s="64"/>
      <c r="AL104" s="64"/>
      <c r="AM104" s="64"/>
      <c r="AN104" s="64">
        <v>0</v>
      </c>
      <c r="AO104" s="64"/>
      <c r="AP104" s="64"/>
      <c r="AQ104" s="64"/>
      <c r="AR104" s="64"/>
      <c r="AS104" s="64">
        <v>0</v>
      </c>
      <c r="AT104" s="65"/>
      <c r="AU104" s="64"/>
      <c r="AV104" s="64"/>
      <c r="AW104" s="64"/>
      <c r="AX104" s="64">
        <v>0</v>
      </c>
      <c r="AY104" s="64"/>
      <c r="AZ104" s="64"/>
      <c r="BA104" s="64"/>
      <c r="BB104" s="64"/>
      <c r="BC104" s="64">
        <v>0</v>
      </c>
      <c r="BD104" s="64"/>
      <c r="BE104" s="64"/>
      <c r="BF104" s="64"/>
      <c r="BG104" s="64"/>
      <c r="BH104" s="64">
        <v>0</v>
      </c>
      <c r="BI104" s="64"/>
      <c r="BJ104" s="64"/>
      <c r="BK104" s="64"/>
      <c r="BL104" s="64"/>
      <c r="BM104" s="64">
        <v>0</v>
      </c>
      <c r="BN104" s="64"/>
      <c r="BO104" s="64"/>
      <c r="BP104" s="64">
        <v>0</v>
      </c>
      <c r="BQ104" s="64"/>
      <c r="BR104" s="64"/>
      <c r="BS104" s="64"/>
      <c r="BT104" s="64"/>
      <c r="BU104" s="64">
        <v>0</v>
      </c>
      <c r="BV104" s="64"/>
      <c r="BW104" s="64"/>
      <c r="BX104" s="64"/>
      <c r="BY104" s="64"/>
      <c r="BZ104" s="64">
        <v>0</v>
      </c>
      <c r="CA104" s="64"/>
      <c r="CB104" s="64"/>
      <c r="CC104" s="64"/>
      <c r="CD104" s="64"/>
      <c r="CE104" s="64">
        <v>0</v>
      </c>
      <c r="CF104" s="64">
        <v>0</v>
      </c>
      <c r="CG104" s="64">
        <v>0</v>
      </c>
      <c r="CH104" s="64">
        <v>0</v>
      </c>
      <c r="CI104" s="64">
        <v>0</v>
      </c>
      <c r="CJ104" s="51"/>
    </row>
    <row r="105" spans="1:88" s="55" customFormat="1" x14ac:dyDescent="0.65">
      <c r="A105" s="19" t="s">
        <v>90</v>
      </c>
      <c r="B105" s="19"/>
      <c r="C105" s="69">
        <v>254.49999999999997</v>
      </c>
      <c r="D105" s="69">
        <v>0</v>
      </c>
      <c r="E105" s="69">
        <v>165.05555555555557</v>
      </c>
      <c r="F105" s="69">
        <v>552.27777777777783</v>
      </c>
      <c r="G105" s="68">
        <v>971.83333333333337</v>
      </c>
      <c r="H105" s="69">
        <v>0</v>
      </c>
      <c r="I105" s="69">
        <v>0</v>
      </c>
      <c r="J105" s="69">
        <v>0</v>
      </c>
      <c r="K105" s="69">
        <v>0</v>
      </c>
      <c r="L105" s="68">
        <v>0</v>
      </c>
      <c r="M105" s="69">
        <v>240.94444444444446</v>
      </c>
      <c r="N105" s="69">
        <v>0</v>
      </c>
      <c r="O105" s="69">
        <v>90.222222222222214</v>
      </c>
      <c r="P105" s="69">
        <v>367.72222222222223</v>
      </c>
      <c r="Q105" s="69">
        <v>698.8888888888888</v>
      </c>
      <c r="R105" s="69">
        <v>0</v>
      </c>
      <c r="S105" s="69">
        <v>0</v>
      </c>
      <c r="T105" s="69">
        <v>0</v>
      </c>
      <c r="U105" s="69">
        <v>0</v>
      </c>
      <c r="V105" s="68">
        <v>0</v>
      </c>
      <c r="W105" s="69">
        <v>22.722222222222221</v>
      </c>
      <c r="X105" s="69">
        <v>0</v>
      </c>
      <c r="Y105" s="69">
        <v>10.166666666666668</v>
      </c>
      <c r="Z105" s="69">
        <v>0</v>
      </c>
      <c r="AA105" s="68">
        <v>32.888888888888886</v>
      </c>
      <c r="AB105" s="69">
        <v>0</v>
      </c>
      <c r="AC105" s="69">
        <v>0</v>
      </c>
      <c r="AD105" s="69">
        <v>0</v>
      </c>
      <c r="AE105" s="69">
        <v>2.4615384615384617</v>
      </c>
      <c r="AF105" s="68">
        <v>2.4615384615384617</v>
      </c>
      <c r="AG105" s="69">
        <v>0</v>
      </c>
      <c r="AH105" s="69">
        <v>0</v>
      </c>
      <c r="AI105" s="68">
        <v>852.62606837606836</v>
      </c>
      <c r="AJ105" s="69">
        <v>41.75</v>
      </c>
      <c r="AK105" s="69">
        <v>0</v>
      </c>
      <c r="AL105" s="69">
        <v>6.5</v>
      </c>
      <c r="AM105" s="69">
        <v>0</v>
      </c>
      <c r="AN105" s="68">
        <v>48.25</v>
      </c>
      <c r="AO105" s="69">
        <v>0</v>
      </c>
      <c r="AP105" s="69">
        <v>0</v>
      </c>
      <c r="AQ105" s="69">
        <v>0</v>
      </c>
      <c r="AR105" s="69">
        <v>0</v>
      </c>
      <c r="AS105" s="68">
        <v>0</v>
      </c>
      <c r="AT105" s="69">
        <v>57.666666666666664</v>
      </c>
      <c r="AU105" s="69">
        <v>0</v>
      </c>
      <c r="AV105" s="69">
        <v>6.666666666666667</v>
      </c>
      <c r="AW105" s="69">
        <v>0.75</v>
      </c>
      <c r="AX105" s="68">
        <v>65.083333333333329</v>
      </c>
      <c r="AY105" s="69">
        <v>0</v>
      </c>
      <c r="AZ105" s="69">
        <v>0</v>
      </c>
      <c r="BA105" s="69">
        <v>0</v>
      </c>
      <c r="BB105" s="69">
        <v>0</v>
      </c>
      <c r="BC105" s="68">
        <v>0</v>
      </c>
      <c r="BD105" s="69">
        <v>5</v>
      </c>
      <c r="BE105" s="69">
        <v>0</v>
      </c>
      <c r="BF105" s="69">
        <v>0</v>
      </c>
      <c r="BG105" s="69">
        <v>0</v>
      </c>
      <c r="BH105" s="68">
        <v>5</v>
      </c>
      <c r="BI105" s="69">
        <v>0</v>
      </c>
      <c r="BJ105" s="69">
        <v>0</v>
      </c>
      <c r="BK105" s="69">
        <v>0</v>
      </c>
      <c r="BL105" s="69">
        <v>0</v>
      </c>
      <c r="BM105" s="68">
        <v>0</v>
      </c>
      <c r="BN105" s="69">
        <v>0</v>
      </c>
      <c r="BO105" s="69">
        <v>0</v>
      </c>
      <c r="BP105" s="68">
        <v>59.166666666666671</v>
      </c>
      <c r="BQ105" s="69">
        <v>11.833333333333334</v>
      </c>
      <c r="BR105" s="69">
        <v>0</v>
      </c>
      <c r="BS105" s="69">
        <v>0.5</v>
      </c>
      <c r="BT105" s="69">
        <v>0</v>
      </c>
      <c r="BU105" s="68">
        <v>12.333333333333334</v>
      </c>
      <c r="BV105" s="69">
        <v>12.916666666666664</v>
      </c>
      <c r="BW105" s="69">
        <v>0</v>
      </c>
      <c r="BX105" s="69">
        <v>0</v>
      </c>
      <c r="BY105" s="69">
        <v>0</v>
      </c>
      <c r="BZ105" s="68">
        <v>12.916666666666664</v>
      </c>
      <c r="CA105" s="69">
        <v>0</v>
      </c>
      <c r="CB105" s="69">
        <v>0</v>
      </c>
      <c r="CC105" s="69">
        <v>0</v>
      </c>
      <c r="CD105" s="69">
        <v>0</v>
      </c>
      <c r="CE105" s="68">
        <v>0</v>
      </c>
      <c r="CF105" s="68">
        <v>12.625</v>
      </c>
      <c r="CG105" s="68">
        <v>923.59722222222217</v>
      </c>
      <c r="CH105" s="68">
        <v>0.8205128205128206</v>
      </c>
      <c r="CI105" s="68">
        <v>924.41773504273488</v>
      </c>
      <c r="CJ105" s="54"/>
    </row>
    <row r="106" spans="1:88" s="34" customFormat="1" x14ac:dyDescent="0.65">
      <c r="A106" s="19"/>
      <c r="B106" s="19" t="s">
        <v>182</v>
      </c>
      <c r="C106" s="68">
        <v>50.611111111111114</v>
      </c>
      <c r="D106" s="68">
        <v>0</v>
      </c>
      <c r="E106" s="68">
        <v>14</v>
      </c>
      <c r="F106" s="68">
        <v>2.3333333333333335</v>
      </c>
      <c r="G106" s="68">
        <v>66.944444444444443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9">
        <v>45.055555555555557</v>
      </c>
      <c r="N106" s="69">
        <v>0</v>
      </c>
      <c r="O106" s="69">
        <v>0</v>
      </c>
      <c r="P106" s="69">
        <v>0</v>
      </c>
      <c r="Q106" s="69">
        <v>45.055555555555557</v>
      </c>
      <c r="R106" s="69">
        <v>0</v>
      </c>
      <c r="S106" s="69">
        <v>0</v>
      </c>
      <c r="T106" s="69">
        <v>0</v>
      </c>
      <c r="U106" s="69">
        <v>0</v>
      </c>
      <c r="V106" s="68">
        <v>0</v>
      </c>
      <c r="W106" s="68">
        <v>4.166666666666667</v>
      </c>
      <c r="X106" s="68">
        <v>0</v>
      </c>
      <c r="Y106" s="68">
        <v>1.5</v>
      </c>
      <c r="Z106" s="68">
        <v>0</v>
      </c>
      <c r="AA106" s="68">
        <v>5.666666666666667</v>
      </c>
      <c r="AB106" s="68">
        <v>0</v>
      </c>
      <c r="AC106" s="68">
        <v>0</v>
      </c>
      <c r="AD106" s="68">
        <v>0</v>
      </c>
      <c r="AE106" s="68">
        <v>0</v>
      </c>
      <c r="AF106" s="68">
        <v>0</v>
      </c>
      <c r="AG106" s="68">
        <v>0</v>
      </c>
      <c r="AH106" s="68">
        <v>0</v>
      </c>
      <c r="AI106" s="68">
        <v>58.833333333333336</v>
      </c>
      <c r="AJ106" s="68">
        <v>1.9166666666666667</v>
      </c>
      <c r="AK106" s="68">
        <v>0</v>
      </c>
      <c r="AL106" s="68">
        <v>6.25</v>
      </c>
      <c r="AM106" s="68">
        <v>0</v>
      </c>
      <c r="AN106" s="68">
        <v>8.1666666666666661</v>
      </c>
      <c r="AO106" s="68">
        <v>0</v>
      </c>
      <c r="AP106" s="68">
        <v>0</v>
      </c>
      <c r="AQ106" s="68">
        <v>0</v>
      </c>
      <c r="AR106" s="68">
        <v>0</v>
      </c>
      <c r="AS106" s="68">
        <v>0</v>
      </c>
      <c r="AT106" s="68">
        <v>0.91666666666666663</v>
      </c>
      <c r="AU106" s="68">
        <v>0</v>
      </c>
      <c r="AV106" s="68">
        <v>6.25</v>
      </c>
      <c r="AW106" s="68">
        <v>0</v>
      </c>
      <c r="AX106" s="68">
        <v>7.166666666666667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7.6666666666666661</v>
      </c>
      <c r="BQ106" s="68">
        <v>4.666666666666667</v>
      </c>
      <c r="BR106" s="68">
        <v>0</v>
      </c>
      <c r="BS106" s="68">
        <v>0.5</v>
      </c>
      <c r="BT106" s="68">
        <v>0</v>
      </c>
      <c r="BU106" s="68">
        <v>5.166666666666667</v>
      </c>
      <c r="BV106" s="68">
        <v>3</v>
      </c>
      <c r="BW106" s="68">
        <v>0</v>
      </c>
      <c r="BX106" s="68">
        <v>0</v>
      </c>
      <c r="BY106" s="68">
        <v>0</v>
      </c>
      <c r="BZ106" s="68">
        <v>3</v>
      </c>
      <c r="CA106" s="68">
        <v>0</v>
      </c>
      <c r="CB106" s="68">
        <v>0</v>
      </c>
      <c r="CC106" s="68">
        <v>0</v>
      </c>
      <c r="CD106" s="68">
        <v>0</v>
      </c>
      <c r="CE106" s="68">
        <v>0</v>
      </c>
      <c r="CF106" s="68">
        <v>4.0833333333333339</v>
      </c>
      <c r="CG106" s="68">
        <v>70.583333333333329</v>
      </c>
      <c r="CH106" s="68">
        <v>0</v>
      </c>
      <c r="CI106" s="68">
        <v>70.583333333333329</v>
      </c>
      <c r="CJ106" s="51"/>
    </row>
    <row r="107" spans="1:88" x14ac:dyDescent="0.65">
      <c r="A107" s="16"/>
      <c r="B107" s="16" t="s">
        <v>91</v>
      </c>
      <c r="C107" s="64">
        <v>50.611111111111114</v>
      </c>
      <c r="D107" s="64"/>
      <c r="E107" s="64">
        <v>14</v>
      </c>
      <c r="F107" s="64">
        <v>2.3333333333333335</v>
      </c>
      <c r="G107" s="64">
        <v>66.944444444444443</v>
      </c>
      <c r="H107" s="64"/>
      <c r="I107" s="64"/>
      <c r="J107" s="64"/>
      <c r="K107" s="64"/>
      <c r="L107" s="64">
        <v>0</v>
      </c>
      <c r="M107" s="65">
        <v>45.055555555555557</v>
      </c>
      <c r="N107" s="65"/>
      <c r="O107" s="65"/>
      <c r="P107" s="65"/>
      <c r="Q107" s="65">
        <v>45.055555555555557</v>
      </c>
      <c r="R107" s="65"/>
      <c r="S107" s="65"/>
      <c r="T107" s="65"/>
      <c r="U107" s="65"/>
      <c r="V107" s="64">
        <v>0</v>
      </c>
      <c r="W107" s="64">
        <v>4.166666666666667</v>
      </c>
      <c r="X107" s="64"/>
      <c r="Y107" s="64">
        <v>1.5</v>
      </c>
      <c r="Z107" s="64"/>
      <c r="AA107" s="64">
        <v>5.666666666666667</v>
      </c>
      <c r="AB107" s="64"/>
      <c r="AC107" s="64"/>
      <c r="AD107" s="64"/>
      <c r="AE107" s="64"/>
      <c r="AF107" s="64">
        <v>0</v>
      </c>
      <c r="AG107" s="64"/>
      <c r="AH107" s="64"/>
      <c r="AI107" s="64">
        <v>58.833333333333336</v>
      </c>
      <c r="AJ107" s="64">
        <v>1.9166666666666667</v>
      </c>
      <c r="AK107" s="64"/>
      <c r="AL107" s="64">
        <v>6.25</v>
      </c>
      <c r="AM107" s="64"/>
      <c r="AN107" s="64">
        <v>8.1666666666666661</v>
      </c>
      <c r="AO107" s="64"/>
      <c r="AP107" s="64"/>
      <c r="AQ107" s="64"/>
      <c r="AR107" s="64"/>
      <c r="AS107" s="64">
        <v>0</v>
      </c>
      <c r="AT107" s="65">
        <v>0.91666666666666663</v>
      </c>
      <c r="AU107" s="64"/>
      <c r="AV107" s="64">
        <v>6.25</v>
      </c>
      <c r="AW107" s="64"/>
      <c r="AX107" s="64">
        <v>7.166666666666667</v>
      </c>
      <c r="AY107" s="64"/>
      <c r="AZ107" s="64"/>
      <c r="BA107" s="64"/>
      <c r="BB107" s="64"/>
      <c r="BC107" s="64">
        <v>0</v>
      </c>
      <c r="BD107" s="64"/>
      <c r="BE107" s="64"/>
      <c r="BF107" s="64"/>
      <c r="BG107" s="64"/>
      <c r="BH107" s="64">
        <v>0</v>
      </c>
      <c r="BI107" s="64"/>
      <c r="BJ107" s="64"/>
      <c r="BK107" s="64"/>
      <c r="BL107" s="64"/>
      <c r="BM107" s="64">
        <v>0</v>
      </c>
      <c r="BN107" s="64"/>
      <c r="BO107" s="64"/>
      <c r="BP107" s="64">
        <v>7.6666666666666661</v>
      </c>
      <c r="BQ107" s="64">
        <v>4.666666666666667</v>
      </c>
      <c r="BR107" s="64"/>
      <c r="BS107" s="64">
        <v>0.5</v>
      </c>
      <c r="BT107" s="64"/>
      <c r="BU107" s="64">
        <v>5.166666666666667</v>
      </c>
      <c r="BV107" s="64">
        <v>3</v>
      </c>
      <c r="BW107" s="64"/>
      <c r="BX107" s="64"/>
      <c r="BY107" s="64"/>
      <c r="BZ107" s="64">
        <v>3</v>
      </c>
      <c r="CA107" s="64"/>
      <c r="CB107" s="64"/>
      <c r="CC107" s="64"/>
      <c r="CD107" s="64"/>
      <c r="CE107" s="64">
        <v>0</v>
      </c>
      <c r="CF107" s="64">
        <v>4.0833333333333339</v>
      </c>
      <c r="CG107" s="64">
        <v>70.583333333333329</v>
      </c>
      <c r="CH107" s="64">
        <v>0</v>
      </c>
      <c r="CI107" s="64">
        <v>70.583333333333329</v>
      </c>
      <c r="CJ107" s="51"/>
    </row>
    <row r="108" spans="1:88" s="34" customFormat="1" x14ac:dyDescent="0.65">
      <c r="A108" s="19"/>
      <c r="B108" s="19" t="s">
        <v>92</v>
      </c>
      <c r="C108" s="68">
        <v>52.388888888888886</v>
      </c>
      <c r="D108" s="68">
        <v>0</v>
      </c>
      <c r="E108" s="68">
        <v>5.2777777777777777</v>
      </c>
      <c r="F108" s="68">
        <v>149.27777777777777</v>
      </c>
      <c r="G108" s="68">
        <v>206.94444444444443</v>
      </c>
      <c r="H108" s="68">
        <v>0</v>
      </c>
      <c r="I108" s="68">
        <v>0</v>
      </c>
      <c r="J108" s="68">
        <v>0</v>
      </c>
      <c r="K108" s="68">
        <v>0</v>
      </c>
      <c r="L108" s="68">
        <v>0</v>
      </c>
      <c r="M108" s="69">
        <v>50.666666666666664</v>
      </c>
      <c r="N108" s="69">
        <v>0</v>
      </c>
      <c r="O108" s="69">
        <v>16</v>
      </c>
      <c r="P108" s="69">
        <v>20.388888888888889</v>
      </c>
      <c r="Q108" s="69">
        <v>87.055555555555543</v>
      </c>
      <c r="R108" s="69">
        <v>0</v>
      </c>
      <c r="S108" s="69">
        <v>0</v>
      </c>
      <c r="T108" s="69">
        <v>0</v>
      </c>
      <c r="U108" s="69">
        <v>0</v>
      </c>
      <c r="V108" s="68">
        <v>0</v>
      </c>
      <c r="W108" s="68">
        <v>0.88888888888888884</v>
      </c>
      <c r="X108" s="68">
        <v>0</v>
      </c>
      <c r="Y108" s="68">
        <v>1.1666666666666667</v>
      </c>
      <c r="Z108" s="68">
        <v>0</v>
      </c>
      <c r="AA108" s="68">
        <v>2.0555555555555554</v>
      </c>
      <c r="AB108" s="68">
        <v>0</v>
      </c>
      <c r="AC108" s="68">
        <v>0</v>
      </c>
      <c r="AD108" s="68">
        <v>0</v>
      </c>
      <c r="AE108" s="68">
        <v>0</v>
      </c>
      <c r="AF108" s="68">
        <v>0</v>
      </c>
      <c r="AG108" s="68">
        <v>0</v>
      </c>
      <c r="AH108" s="68">
        <v>0</v>
      </c>
      <c r="AI108" s="68">
        <v>148.0277777777778</v>
      </c>
      <c r="AJ108" s="68">
        <v>2</v>
      </c>
      <c r="AK108" s="68">
        <v>0</v>
      </c>
      <c r="AL108" s="68">
        <v>0</v>
      </c>
      <c r="AM108" s="68">
        <v>0</v>
      </c>
      <c r="AN108" s="68">
        <v>2</v>
      </c>
      <c r="AO108" s="68">
        <v>0</v>
      </c>
      <c r="AP108" s="68">
        <v>0</v>
      </c>
      <c r="AQ108" s="68">
        <v>0</v>
      </c>
      <c r="AR108" s="68">
        <v>0</v>
      </c>
      <c r="AS108" s="68">
        <v>0</v>
      </c>
      <c r="AT108" s="68">
        <v>4.666666666666667</v>
      </c>
      <c r="AU108" s="68">
        <v>0</v>
      </c>
      <c r="AV108" s="68">
        <v>0.41666666666666669</v>
      </c>
      <c r="AW108" s="68">
        <v>0</v>
      </c>
      <c r="AX108" s="68">
        <v>5.0833333333333339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3.541666666666667</v>
      </c>
      <c r="BQ108" s="68">
        <v>0.75</v>
      </c>
      <c r="BR108" s="68">
        <v>0</v>
      </c>
      <c r="BS108" s="68">
        <v>0</v>
      </c>
      <c r="BT108" s="68">
        <v>0</v>
      </c>
      <c r="BU108" s="68">
        <v>0.75</v>
      </c>
      <c r="BV108" s="68">
        <v>1.0833333333333333</v>
      </c>
      <c r="BW108" s="68">
        <v>0</v>
      </c>
      <c r="BX108" s="68">
        <v>0</v>
      </c>
      <c r="BY108" s="68">
        <v>0</v>
      </c>
      <c r="BZ108" s="68">
        <v>1.0833333333333333</v>
      </c>
      <c r="CA108" s="68">
        <v>0</v>
      </c>
      <c r="CB108" s="68">
        <v>0</v>
      </c>
      <c r="CC108" s="68">
        <v>0</v>
      </c>
      <c r="CD108" s="68">
        <v>0</v>
      </c>
      <c r="CE108" s="68">
        <v>0</v>
      </c>
      <c r="CF108" s="68">
        <v>0.91666666666666663</v>
      </c>
      <c r="CG108" s="68">
        <v>152.48611111111111</v>
      </c>
      <c r="CH108" s="68">
        <v>0</v>
      </c>
      <c r="CI108" s="68">
        <v>152.48611111111111</v>
      </c>
      <c r="CJ108" s="51"/>
    </row>
    <row r="109" spans="1:88" x14ac:dyDescent="0.65">
      <c r="A109" s="16"/>
      <c r="B109" s="16" t="s">
        <v>93</v>
      </c>
      <c r="C109" s="64">
        <v>52.388888888888886</v>
      </c>
      <c r="D109" s="64"/>
      <c r="E109" s="64">
        <v>5.2777777777777777</v>
      </c>
      <c r="F109" s="64">
        <v>149.27777777777777</v>
      </c>
      <c r="G109" s="64">
        <v>206.94444444444443</v>
      </c>
      <c r="H109" s="64"/>
      <c r="I109" s="64"/>
      <c r="J109" s="64"/>
      <c r="K109" s="64"/>
      <c r="L109" s="64">
        <v>0</v>
      </c>
      <c r="M109" s="65">
        <v>50.666666666666664</v>
      </c>
      <c r="N109" s="65"/>
      <c r="O109" s="65">
        <v>16</v>
      </c>
      <c r="P109" s="65">
        <v>20.388888888888889</v>
      </c>
      <c r="Q109" s="65">
        <v>87.055555555555543</v>
      </c>
      <c r="R109" s="65"/>
      <c r="S109" s="65"/>
      <c r="T109" s="65"/>
      <c r="U109" s="65"/>
      <c r="V109" s="64">
        <v>0</v>
      </c>
      <c r="W109" s="64">
        <v>0.88888888888888884</v>
      </c>
      <c r="X109" s="64"/>
      <c r="Y109" s="64"/>
      <c r="Z109" s="64"/>
      <c r="AA109" s="64">
        <v>0.88888888888888884</v>
      </c>
      <c r="AB109" s="64"/>
      <c r="AC109" s="64"/>
      <c r="AD109" s="64"/>
      <c r="AE109" s="64"/>
      <c r="AF109" s="64">
        <v>0</v>
      </c>
      <c r="AG109" s="64"/>
      <c r="AH109" s="64"/>
      <c r="AI109" s="64">
        <v>147.44444444444446</v>
      </c>
      <c r="AJ109" s="64"/>
      <c r="AK109" s="64"/>
      <c r="AL109" s="64"/>
      <c r="AM109" s="64"/>
      <c r="AN109" s="64">
        <v>0</v>
      </c>
      <c r="AO109" s="64"/>
      <c r="AP109" s="64"/>
      <c r="AQ109" s="64"/>
      <c r="AR109" s="64"/>
      <c r="AS109" s="64">
        <v>0</v>
      </c>
      <c r="AT109" s="65"/>
      <c r="AU109" s="64"/>
      <c r="AV109" s="64"/>
      <c r="AW109" s="64"/>
      <c r="AX109" s="64">
        <v>0</v>
      </c>
      <c r="AY109" s="64"/>
      <c r="AZ109" s="64"/>
      <c r="BA109" s="64"/>
      <c r="BB109" s="64"/>
      <c r="BC109" s="64">
        <v>0</v>
      </c>
      <c r="BD109" s="64"/>
      <c r="BE109" s="64"/>
      <c r="BF109" s="64"/>
      <c r="BG109" s="64"/>
      <c r="BH109" s="64">
        <v>0</v>
      </c>
      <c r="BI109" s="64"/>
      <c r="BJ109" s="64"/>
      <c r="BK109" s="64"/>
      <c r="BL109" s="64"/>
      <c r="BM109" s="64">
        <v>0</v>
      </c>
      <c r="BN109" s="64"/>
      <c r="BO109" s="64"/>
      <c r="BP109" s="64">
        <v>0</v>
      </c>
      <c r="BQ109" s="64"/>
      <c r="BR109" s="64"/>
      <c r="BS109" s="64"/>
      <c r="BT109" s="64"/>
      <c r="BU109" s="64">
        <v>0</v>
      </c>
      <c r="BV109" s="64"/>
      <c r="BW109" s="64"/>
      <c r="BX109" s="64"/>
      <c r="BY109" s="64"/>
      <c r="BZ109" s="64">
        <v>0</v>
      </c>
      <c r="CA109" s="64"/>
      <c r="CB109" s="64"/>
      <c r="CC109" s="64"/>
      <c r="CD109" s="64"/>
      <c r="CE109" s="64">
        <v>0</v>
      </c>
      <c r="CF109" s="64">
        <v>0</v>
      </c>
      <c r="CG109" s="64">
        <v>147.44444444444446</v>
      </c>
      <c r="CH109" s="64">
        <v>0</v>
      </c>
      <c r="CI109" s="64">
        <v>147.44444444444446</v>
      </c>
      <c r="CJ109" s="51"/>
    </row>
    <row r="110" spans="1:88" x14ac:dyDescent="0.65">
      <c r="A110" s="16"/>
      <c r="B110" s="16" t="s">
        <v>94</v>
      </c>
      <c r="C110" s="64"/>
      <c r="D110" s="64"/>
      <c r="E110" s="64"/>
      <c r="F110" s="64"/>
      <c r="G110" s="64">
        <v>0</v>
      </c>
      <c r="H110" s="64"/>
      <c r="I110" s="64"/>
      <c r="J110" s="64"/>
      <c r="K110" s="64"/>
      <c r="L110" s="64">
        <v>0</v>
      </c>
      <c r="M110" s="65"/>
      <c r="N110" s="65"/>
      <c r="O110" s="65"/>
      <c r="P110" s="65"/>
      <c r="Q110" s="65">
        <v>0</v>
      </c>
      <c r="R110" s="65"/>
      <c r="S110" s="65"/>
      <c r="T110" s="65"/>
      <c r="U110" s="65"/>
      <c r="V110" s="64">
        <v>0</v>
      </c>
      <c r="W110" s="64"/>
      <c r="X110" s="64"/>
      <c r="Y110" s="64">
        <v>1.1666666666666667</v>
      </c>
      <c r="Z110" s="64"/>
      <c r="AA110" s="64">
        <v>1.1666666666666667</v>
      </c>
      <c r="AB110" s="64"/>
      <c r="AC110" s="64"/>
      <c r="AD110" s="64"/>
      <c r="AE110" s="64"/>
      <c r="AF110" s="64">
        <v>0</v>
      </c>
      <c r="AG110" s="64"/>
      <c r="AH110" s="64"/>
      <c r="AI110" s="64">
        <v>0.58333333333333337</v>
      </c>
      <c r="AJ110" s="64">
        <v>2</v>
      </c>
      <c r="AK110" s="64"/>
      <c r="AL110" s="64"/>
      <c r="AM110" s="64"/>
      <c r="AN110" s="64">
        <v>2</v>
      </c>
      <c r="AO110" s="64"/>
      <c r="AP110" s="64"/>
      <c r="AQ110" s="64"/>
      <c r="AR110" s="64"/>
      <c r="AS110" s="64">
        <v>0</v>
      </c>
      <c r="AT110" s="65">
        <v>4.666666666666667</v>
      </c>
      <c r="AU110" s="64"/>
      <c r="AV110" s="64">
        <v>0.41666666666666669</v>
      </c>
      <c r="AW110" s="64"/>
      <c r="AX110" s="64">
        <v>5.0833333333333339</v>
      </c>
      <c r="AY110" s="64"/>
      <c r="AZ110" s="64"/>
      <c r="BA110" s="64"/>
      <c r="BB110" s="64"/>
      <c r="BC110" s="64">
        <v>0</v>
      </c>
      <c r="BD110" s="64"/>
      <c r="BE110" s="64"/>
      <c r="BF110" s="64"/>
      <c r="BG110" s="64"/>
      <c r="BH110" s="64">
        <v>0</v>
      </c>
      <c r="BI110" s="64"/>
      <c r="BJ110" s="64"/>
      <c r="BK110" s="64"/>
      <c r="BL110" s="64"/>
      <c r="BM110" s="64">
        <v>0</v>
      </c>
      <c r="BN110" s="64"/>
      <c r="BO110" s="64"/>
      <c r="BP110" s="64">
        <v>3.541666666666667</v>
      </c>
      <c r="BQ110" s="64">
        <v>0.75</v>
      </c>
      <c r="BR110" s="64"/>
      <c r="BS110" s="64"/>
      <c r="BT110" s="64"/>
      <c r="BU110" s="64">
        <v>0.75</v>
      </c>
      <c r="BV110" s="64">
        <v>1.0833333333333333</v>
      </c>
      <c r="BW110" s="64"/>
      <c r="BX110" s="64"/>
      <c r="BY110" s="64"/>
      <c r="BZ110" s="64">
        <v>1.0833333333333333</v>
      </c>
      <c r="CA110" s="64"/>
      <c r="CB110" s="64"/>
      <c r="CC110" s="64"/>
      <c r="CD110" s="64"/>
      <c r="CE110" s="64">
        <v>0</v>
      </c>
      <c r="CF110" s="64">
        <v>0.91666666666666663</v>
      </c>
      <c r="CG110" s="64">
        <v>5.041666666666667</v>
      </c>
      <c r="CH110" s="64">
        <v>0</v>
      </c>
      <c r="CI110" s="64">
        <v>5.041666666666667</v>
      </c>
      <c r="CJ110" s="51"/>
    </row>
    <row r="111" spans="1:88" x14ac:dyDescent="0.65">
      <c r="A111" s="16"/>
      <c r="B111" s="16" t="s">
        <v>95</v>
      </c>
      <c r="C111" s="64"/>
      <c r="D111" s="64"/>
      <c r="E111" s="64"/>
      <c r="F111" s="64"/>
      <c r="G111" s="64">
        <v>0</v>
      </c>
      <c r="H111" s="64"/>
      <c r="I111" s="64"/>
      <c r="J111" s="64"/>
      <c r="K111" s="64"/>
      <c r="L111" s="64">
        <v>0</v>
      </c>
      <c r="M111" s="65"/>
      <c r="N111" s="65"/>
      <c r="O111" s="65"/>
      <c r="P111" s="65"/>
      <c r="Q111" s="65">
        <v>0</v>
      </c>
      <c r="R111" s="65"/>
      <c r="S111" s="65"/>
      <c r="T111" s="65"/>
      <c r="U111" s="65"/>
      <c r="V111" s="64">
        <v>0</v>
      </c>
      <c r="W111" s="64"/>
      <c r="X111" s="64"/>
      <c r="Y111" s="64"/>
      <c r="Z111" s="64"/>
      <c r="AA111" s="64">
        <v>0</v>
      </c>
      <c r="AB111" s="64"/>
      <c r="AC111" s="64"/>
      <c r="AD111" s="64"/>
      <c r="AE111" s="64"/>
      <c r="AF111" s="64">
        <v>0</v>
      </c>
      <c r="AG111" s="64"/>
      <c r="AH111" s="64"/>
      <c r="AI111" s="64">
        <v>0</v>
      </c>
      <c r="AJ111" s="64"/>
      <c r="AK111" s="64"/>
      <c r="AL111" s="64"/>
      <c r="AM111" s="64"/>
      <c r="AN111" s="64">
        <v>0</v>
      </c>
      <c r="AO111" s="64"/>
      <c r="AP111" s="64"/>
      <c r="AQ111" s="64"/>
      <c r="AR111" s="64"/>
      <c r="AS111" s="64">
        <v>0</v>
      </c>
      <c r="AT111" s="65"/>
      <c r="AU111" s="64"/>
      <c r="AV111" s="64"/>
      <c r="AW111" s="64"/>
      <c r="AX111" s="64">
        <v>0</v>
      </c>
      <c r="AY111" s="64"/>
      <c r="AZ111" s="64"/>
      <c r="BA111" s="64"/>
      <c r="BB111" s="64"/>
      <c r="BC111" s="64">
        <v>0</v>
      </c>
      <c r="BD111" s="64"/>
      <c r="BE111" s="64"/>
      <c r="BF111" s="64"/>
      <c r="BG111" s="64"/>
      <c r="BH111" s="64">
        <v>0</v>
      </c>
      <c r="BI111" s="64"/>
      <c r="BJ111" s="64"/>
      <c r="BK111" s="64"/>
      <c r="BL111" s="64"/>
      <c r="BM111" s="64">
        <v>0</v>
      </c>
      <c r="BN111" s="64"/>
      <c r="BO111" s="64"/>
      <c r="BP111" s="64">
        <v>0</v>
      </c>
      <c r="BQ111" s="64"/>
      <c r="BR111" s="64"/>
      <c r="BS111" s="64"/>
      <c r="BT111" s="64"/>
      <c r="BU111" s="64">
        <v>0</v>
      </c>
      <c r="BV111" s="64"/>
      <c r="BW111" s="64"/>
      <c r="BX111" s="64"/>
      <c r="BY111" s="64"/>
      <c r="BZ111" s="64">
        <v>0</v>
      </c>
      <c r="CA111" s="64"/>
      <c r="CB111" s="64"/>
      <c r="CC111" s="64"/>
      <c r="CD111" s="64"/>
      <c r="CE111" s="64">
        <v>0</v>
      </c>
      <c r="CF111" s="64">
        <v>0</v>
      </c>
      <c r="CG111" s="64">
        <v>0</v>
      </c>
      <c r="CH111" s="64">
        <v>0</v>
      </c>
      <c r="CI111" s="64">
        <v>0</v>
      </c>
      <c r="CJ111" s="51"/>
    </row>
    <row r="112" spans="1:88" s="34" customFormat="1" x14ac:dyDescent="0.65">
      <c r="A112" s="19"/>
      <c r="B112" s="19" t="s">
        <v>96</v>
      </c>
      <c r="C112" s="68">
        <v>110.83333333333333</v>
      </c>
      <c r="D112" s="68">
        <v>0</v>
      </c>
      <c r="E112" s="68">
        <v>27.333333333333332</v>
      </c>
      <c r="F112" s="68">
        <v>153.83333333333334</v>
      </c>
      <c r="G112" s="68">
        <v>292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9">
        <v>123.72222222222223</v>
      </c>
      <c r="N112" s="69">
        <v>0</v>
      </c>
      <c r="O112" s="69">
        <v>45.888888888888886</v>
      </c>
      <c r="P112" s="69">
        <v>112.38888888888889</v>
      </c>
      <c r="Q112" s="69">
        <v>282</v>
      </c>
      <c r="R112" s="69">
        <v>0</v>
      </c>
      <c r="S112" s="69">
        <v>0</v>
      </c>
      <c r="T112" s="69">
        <v>0</v>
      </c>
      <c r="U112" s="69">
        <v>0</v>
      </c>
      <c r="V112" s="68">
        <v>0</v>
      </c>
      <c r="W112" s="68">
        <v>0</v>
      </c>
      <c r="X112" s="68">
        <v>0</v>
      </c>
      <c r="Y112" s="68">
        <v>1</v>
      </c>
      <c r="Z112" s="68">
        <v>0</v>
      </c>
      <c r="AA112" s="68">
        <v>1</v>
      </c>
      <c r="AB112" s="68">
        <v>0</v>
      </c>
      <c r="AC112" s="68">
        <v>0</v>
      </c>
      <c r="AD112" s="68">
        <v>0</v>
      </c>
      <c r="AE112" s="68">
        <v>2.4615384615384617</v>
      </c>
      <c r="AF112" s="68">
        <v>2.4615384615384617</v>
      </c>
      <c r="AG112" s="68">
        <v>0</v>
      </c>
      <c r="AH112" s="68">
        <v>0</v>
      </c>
      <c r="AI112" s="68">
        <v>288.32051282051282</v>
      </c>
      <c r="AJ112" s="68">
        <v>16.25</v>
      </c>
      <c r="AK112" s="68">
        <v>0</v>
      </c>
      <c r="AL112" s="68">
        <v>0</v>
      </c>
      <c r="AM112" s="68">
        <v>0</v>
      </c>
      <c r="AN112" s="68">
        <v>16.25</v>
      </c>
      <c r="AO112" s="68">
        <v>0</v>
      </c>
      <c r="AP112" s="68">
        <v>0</v>
      </c>
      <c r="AQ112" s="68">
        <v>0</v>
      </c>
      <c r="AR112" s="68">
        <v>0</v>
      </c>
      <c r="AS112" s="68">
        <v>0</v>
      </c>
      <c r="AT112" s="68">
        <v>15.166666666666668</v>
      </c>
      <c r="AU112" s="68">
        <v>0</v>
      </c>
      <c r="AV112" s="68">
        <v>0</v>
      </c>
      <c r="AW112" s="68">
        <v>0.5</v>
      </c>
      <c r="AX112" s="68">
        <v>15.666666666666668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15.958333333333332</v>
      </c>
      <c r="BQ112" s="68">
        <v>3.25</v>
      </c>
      <c r="BR112" s="68">
        <v>0</v>
      </c>
      <c r="BS112" s="68">
        <v>0</v>
      </c>
      <c r="BT112" s="68">
        <v>0</v>
      </c>
      <c r="BU112" s="68">
        <v>3.25</v>
      </c>
      <c r="BV112" s="68">
        <v>4</v>
      </c>
      <c r="BW112" s="68">
        <v>0</v>
      </c>
      <c r="BX112" s="68">
        <v>0</v>
      </c>
      <c r="BY112" s="68">
        <v>0</v>
      </c>
      <c r="BZ112" s="68">
        <v>4</v>
      </c>
      <c r="CA112" s="68">
        <v>0</v>
      </c>
      <c r="CB112" s="68">
        <v>0</v>
      </c>
      <c r="CC112" s="68">
        <v>0</v>
      </c>
      <c r="CD112" s="68">
        <v>0</v>
      </c>
      <c r="CE112" s="68">
        <v>0</v>
      </c>
      <c r="CF112" s="68">
        <v>3.625</v>
      </c>
      <c r="CG112" s="68">
        <v>307.08333333333331</v>
      </c>
      <c r="CH112" s="68">
        <v>0.8205128205128206</v>
      </c>
      <c r="CI112" s="68">
        <v>307.90384615384613</v>
      </c>
      <c r="CJ112" s="51"/>
    </row>
    <row r="113" spans="1:88" x14ac:dyDescent="0.65">
      <c r="A113" s="16"/>
      <c r="B113" s="16" t="s">
        <v>97</v>
      </c>
      <c r="C113" s="64">
        <v>110.83333333333333</v>
      </c>
      <c r="D113" s="64"/>
      <c r="E113" s="64">
        <v>27.333333333333332</v>
      </c>
      <c r="F113" s="64">
        <v>153.83333333333334</v>
      </c>
      <c r="G113" s="64">
        <v>292</v>
      </c>
      <c r="H113" s="64"/>
      <c r="I113" s="64"/>
      <c r="J113" s="64"/>
      <c r="K113" s="64"/>
      <c r="L113" s="64">
        <v>0</v>
      </c>
      <c r="M113" s="65">
        <v>123.72222222222223</v>
      </c>
      <c r="N113" s="65"/>
      <c r="O113" s="65">
        <v>45.888888888888886</v>
      </c>
      <c r="P113" s="65">
        <v>112.38888888888889</v>
      </c>
      <c r="Q113" s="65">
        <v>282</v>
      </c>
      <c r="R113" s="65"/>
      <c r="S113" s="65"/>
      <c r="T113" s="65"/>
      <c r="U113" s="65"/>
      <c r="V113" s="64">
        <v>0</v>
      </c>
      <c r="W113" s="64"/>
      <c r="X113" s="64"/>
      <c r="Y113" s="64">
        <v>1</v>
      </c>
      <c r="Z113" s="64"/>
      <c r="AA113" s="64">
        <v>1</v>
      </c>
      <c r="AB113" s="64"/>
      <c r="AC113" s="64"/>
      <c r="AD113" s="64"/>
      <c r="AE113" s="64">
        <v>2.4615384615384617</v>
      </c>
      <c r="AF113" s="64">
        <v>2.4615384615384617</v>
      </c>
      <c r="AG113" s="64"/>
      <c r="AH113" s="64"/>
      <c r="AI113" s="64">
        <v>288.32051282051282</v>
      </c>
      <c r="AJ113" s="64">
        <v>12.916666666666666</v>
      </c>
      <c r="AK113" s="64"/>
      <c r="AL113" s="64"/>
      <c r="AM113" s="64"/>
      <c r="AN113" s="64">
        <v>12.916666666666666</v>
      </c>
      <c r="AO113" s="64"/>
      <c r="AP113" s="64"/>
      <c r="AQ113" s="64"/>
      <c r="AR113" s="64"/>
      <c r="AS113" s="64">
        <v>0</v>
      </c>
      <c r="AT113" s="65">
        <v>11.083333333333334</v>
      </c>
      <c r="AU113" s="64"/>
      <c r="AV113" s="64"/>
      <c r="AW113" s="64">
        <v>0.5</v>
      </c>
      <c r="AX113" s="64">
        <v>11.583333333333334</v>
      </c>
      <c r="AY113" s="64"/>
      <c r="AZ113" s="64"/>
      <c r="BA113" s="64"/>
      <c r="BB113" s="64"/>
      <c r="BC113" s="64">
        <v>0</v>
      </c>
      <c r="BD113" s="64"/>
      <c r="BE113" s="64"/>
      <c r="BF113" s="64"/>
      <c r="BG113" s="64"/>
      <c r="BH113" s="64">
        <v>0</v>
      </c>
      <c r="BI113" s="64"/>
      <c r="BJ113" s="64"/>
      <c r="BK113" s="64"/>
      <c r="BL113" s="64"/>
      <c r="BM113" s="64">
        <v>0</v>
      </c>
      <c r="BN113" s="64"/>
      <c r="BO113" s="64"/>
      <c r="BP113" s="64">
        <v>12.25</v>
      </c>
      <c r="BQ113" s="64">
        <v>2.75</v>
      </c>
      <c r="BR113" s="64"/>
      <c r="BS113" s="64"/>
      <c r="BT113" s="64"/>
      <c r="BU113" s="64">
        <v>2.75</v>
      </c>
      <c r="BV113" s="64">
        <v>3.25</v>
      </c>
      <c r="BW113" s="64"/>
      <c r="BX113" s="64"/>
      <c r="BY113" s="64"/>
      <c r="BZ113" s="64">
        <v>3.25</v>
      </c>
      <c r="CA113" s="64"/>
      <c r="CB113" s="64"/>
      <c r="CC113" s="64"/>
      <c r="CD113" s="64"/>
      <c r="CE113" s="64">
        <v>0</v>
      </c>
      <c r="CF113" s="64">
        <v>3</v>
      </c>
      <c r="CG113" s="64">
        <v>302.75</v>
      </c>
      <c r="CH113" s="64">
        <v>0.8205128205128206</v>
      </c>
      <c r="CI113" s="64">
        <v>303.57051282051282</v>
      </c>
      <c r="CJ113" s="51"/>
    </row>
    <row r="114" spans="1:88" x14ac:dyDescent="0.65">
      <c r="A114" s="16"/>
      <c r="B114" s="16" t="s">
        <v>98</v>
      </c>
      <c r="C114" s="64"/>
      <c r="D114" s="64"/>
      <c r="E114" s="64"/>
      <c r="F114" s="64"/>
      <c r="G114" s="64">
        <v>0</v>
      </c>
      <c r="H114" s="64"/>
      <c r="I114" s="64"/>
      <c r="J114" s="64"/>
      <c r="K114" s="64"/>
      <c r="L114" s="64">
        <v>0</v>
      </c>
      <c r="M114" s="65"/>
      <c r="N114" s="65"/>
      <c r="O114" s="65"/>
      <c r="P114" s="65"/>
      <c r="Q114" s="65">
        <v>0</v>
      </c>
      <c r="R114" s="65"/>
      <c r="S114" s="65"/>
      <c r="T114" s="65"/>
      <c r="U114" s="65"/>
      <c r="V114" s="64">
        <v>0</v>
      </c>
      <c r="W114" s="64"/>
      <c r="X114" s="64"/>
      <c r="Y114" s="64"/>
      <c r="Z114" s="64"/>
      <c r="AA114" s="64">
        <v>0</v>
      </c>
      <c r="AB114" s="64"/>
      <c r="AC114" s="64"/>
      <c r="AD114" s="64"/>
      <c r="AE114" s="64"/>
      <c r="AF114" s="64">
        <v>0</v>
      </c>
      <c r="AG114" s="64"/>
      <c r="AH114" s="64"/>
      <c r="AI114" s="64">
        <v>0</v>
      </c>
      <c r="AJ114" s="64">
        <v>3.3333333333333335</v>
      </c>
      <c r="AK114" s="64"/>
      <c r="AL114" s="64"/>
      <c r="AM114" s="64"/>
      <c r="AN114" s="64">
        <v>3.3333333333333335</v>
      </c>
      <c r="AO114" s="64"/>
      <c r="AP114" s="64"/>
      <c r="AQ114" s="64"/>
      <c r="AR114" s="64"/>
      <c r="AS114" s="64">
        <v>0</v>
      </c>
      <c r="AT114" s="65">
        <v>4.083333333333333</v>
      </c>
      <c r="AU114" s="64"/>
      <c r="AV114" s="64"/>
      <c r="AW114" s="64"/>
      <c r="AX114" s="64">
        <v>4.083333333333333</v>
      </c>
      <c r="AY114" s="64"/>
      <c r="AZ114" s="64"/>
      <c r="BA114" s="64"/>
      <c r="BB114" s="64"/>
      <c r="BC114" s="64">
        <v>0</v>
      </c>
      <c r="BD114" s="64"/>
      <c r="BE114" s="64"/>
      <c r="BF114" s="64"/>
      <c r="BG114" s="64"/>
      <c r="BH114" s="64">
        <v>0</v>
      </c>
      <c r="BI114" s="64"/>
      <c r="BJ114" s="64"/>
      <c r="BK114" s="64"/>
      <c r="BL114" s="64"/>
      <c r="BM114" s="64">
        <v>0</v>
      </c>
      <c r="BN114" s="64"/>
      <c r="BO114" s="64"/>
      <c r="BP114" s="64">
        <v>3.708333333333333</v>
      </c>
      <c r="BQ114" s="64">
        <v>0.5</v>
      </c>
      <c r="BR114" s="64"/>
      <c r="BS114" s="64"/>
      <c r="BT114" s="64"/>
      <c r="BU114" s="64">
        <v>0.5</v>
      </c>
      <c r="BV114" s="64">
        <v>0.75</v>
      </c>
      <c r="BW114" s="64"/>
      <c r="BX114" s="64"/>
      <c r="BY114" s="64"/>
      <c r="BZ114" s="64">
        <v>0.75</v>
      </c>
      <c r="CA114" s="64"/>
      <c r="CB114" s="64"/>
      <c r="CC114" s="64"/>
      <c r="CD114" s="64"/>
      <c r="CE114" s="64">
        <v>0</v>
      </c>
      <c r="CF114" s="64">
        <v>0.625</v>
      </c>
      <c r="CG114" s="64">
        <v>4.333333333333333</v>
      </c>
      <c r="CH114" s="64">
        <v>0</v>
      </c>
      <c r="CI114" s="64">
        <v>4.333333333333333</v>
      </c>
      <c r="CJ114" s="51"/>
    </row>
    <row r="115" spans="1:88" s="34" customFormat="1" x14ac:dyDescent="0.65">
      <c r="A115" s="19"/>
      <c r="B115" s="19" t="s">
        <v>99</v>
      </c>
      <c r="C115" s="68">
        <v>40.666666666666664</v>
      </c>
      <c r="D115" s="68">
        <v>0</v>
      </c>
      <c r="E115" s="68">
        <v>112.11111111111111</v>
      </c>
      <c r="F115" s="68">
        <v>145.5</v>
      </c>
      <c r="G115" s="68">
        <v>298.27777777777777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9">
        <v>21.5</v>
      </c>
      <c r="N115" s="69">
        <v>0</v>
      </c>
      <c r="O115" s="69">
        <v>9</v>
      </c>
      <c r="P115" s="69">
        <v>138.16666666666666</v>
      </c>
      <c r="Q115" s="69">
        <v>168.66666666666666</v>
      </c>
      <c r="R115" s="69">
        <v>0</v>
      </c>
      <c r="S115" s="69">
        <v>0</v>
      </c>
      <c r="T115" s="69">
        <v>0</v>
      </c>
      <c r="U115" s="69">
        <v>0</v>
      </c>
      <c r="V115" s="68">
        <v>0</v>
      </c>
      <c r="W115" s="68">
        <v>17.666666666666668</v>
      </c>
      <c r="X115" s="68">
        <v>0</v>
      </c>
      <c r="Y115" s="68">
        <v>0.83333333333333337</v>
      </c>
      <c r="Z115" s="68">
        <v>0</v>
      </c>
      <c r="AA115" s="68">
        <v>18.5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242.72222222222223</v>
      </c>
      <c r="AJ115" s="68">
        <v>9.0833333333333339</v>
      </c>
      <c r="AK115" s="68">
        <v>0</v>
      </c>
      <c r="AL115" s="68">
        <v>0.25</v>
      </c>
      <c r="AM115" s="68">
        <v>0</v>
      </c>
      <c r="AN115" s="68">
        <v>9.3333333333333339</v>
      </c>
      <c r="AO115" s="68">
        <v>0</v>
      </c>
      <c r="AP115" s="68">
        <v>0</v>
      </c>
      <c r="AQ115" s="68">
        <v>0</v>
      </c>
      <c r="AR115" s="68">
        <v>0</v>
      </c>
      <c r="AS115" s="68">
        <v>0</v>
      </c>
      <c r="AT115" s="68">
        <v>22.583333333333332</v>
      </c>
      <c r="AU115" s="68">
        <v>0</v>
      </c>
      <c r="AV115" s="68">
        <v>0</v>
      </c>
      <c r="AW115" s="68">
        <v>0</v>
      </c>
      <c r="AX115" s="68">
        <v>22.583333333333332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5</v>
      </c>
      <c r="BE115" s="68">
        <v>0</v>
      </c>
      <c r="BF115" s="68">
        <v>0</v>
      </c>
      <c r="BG115" s="68">
        <v>0</v>
      </c>
      <c r="BH115" s="68">
        <v>5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18.458333333333332</v>
      </c>
      <c r="BQ115" s="68">
        <v>1.6666666666666667</v>
      </c>
      <c r="BR115" s="68">
        <v>0</v>
      </c>
      <c r="BS115" s="68">
        <v>0</v>
      </c>
      <c r="BT115" s="68">
        <v>0</v>
      </c>
      <c r="BU115" s="68">
        <v>1.6666666666666667</v>
      </c>
      <c r="BV115" s="68">
        <v>3.4166666666666665</v>
      </c>
      <c r="BW115" s="68">
        <v>0</v>
      </c>
      <c r="BX115" s="68">
        <v>0</v>
      </c>
      <c r="BY115" s="68">
        <v>0</v>
      </c>
      <c r="BZ115" s="68">
        <v>3.4166666666666665</v>
      </c>
      <c r="CA115" s="68">
        <v>0</v>
      </c>
      <c r="CB115" s="68">
        <v>0</v>
      </c>
      <c r="CC115" s="68">
        <v>0</v>
      </c>
      <c r="CD115" s="68">
        <v>0</v>
      </c>
      <c r="CE115" s="68">
        <v>0</v>
      </c>
      <c r="CF115" s="68">
        <v>2.5416666666666665</v>
      </c>
      <c r="CG115" s="68">
        <v>263.72222222222223</v>
      </c>
      <c r="CH115" s="68">
        <v>0</v>
      </c>
      <c r="CI115" s="68">
        <v>263.72222222222223</v>
      </c>
      <c r="CJ115" s="51"/>
    </row>
    <row r="116" spans="1:88" x14ac:dyDescent="0.65">
      <c r="A116" s="16"/>
      <c r="B116" s="16" t="s">
        <v>201</v>
      </c>
      <c r="C116" s="64">
        <v>40.666666666666664</v>
      </c>
      <c r="D116" s="64"/>
      <c r="E116" s="64">
        <v>112.11111111111111</v>
      </c>
      <c r="F116" s="64">
        <v>145.5</v>
      </c>
      <c r="G116" s="64">
        <v>298.27777777777777</v>
      </c>
      <c r="H116" s="64"/>
      <c r="I116" s="64"/>
      <c r="J116" s="64"/>
      <c r="K116" s="64"/>
      <c r="L116" s="64">
        <v>0</v>
      </c>
      <c r="M116" s="65">
        <v>21.5</v>
      </c>
      <c r="N116" s="65"/>
      <c r="O116" s="65">
        <v>9</v>
      </c>
      <c r="P116" s="65">
        <v>138.16666666666666</v>
      </c>
      <c r="Q116" s="65">
        <v>168.66666666666666</v>
      </c>
      <c r="R116" s="65"/>
      <c r="S116" s="65"/>
      <c r="T116" s="65"/>
      <c r="U116" s="65"/>
      <c r="V116" s="64">
        <v>0</v>
      </c>
      <c r="W116" s="64">
        <v>17.666666666666668</v>
      </c>
      <c r="X116" s="64"/>
      <c r="Y116" s="64">
        <v>0.83333333333333337</v>
      </c>
      <c r="Z116" s="64"/>
      <c r="AA116" s="64">
        <v>18.5</v>
      </c>
      <c r="AB116" s="64"/>
      <c r="AC116" s="64"/>
      <c r="AD116" s="64"/>
      <c r="AE116" s="64"/>
      <c r="AF116" s="64">
        <v>0</v>
      </c>
      <c r="AG116" s="64"/>
      <c r="AH116" s="64"/>
      <c r="AI116" s="64">
        <v>242.72222222222223</v>
      </c>
      <c r="AJ116" s="64"/>
      <c r="AK116" s="64"/>
      <c r="AL116" s="64"/>
      <c r="AM116" s="64"/>
      <c r="AN116" s="64">
        <v>0</v>
      </c>
      <c r="AO116" s="64"/>
      <c r="AP116" s="64"/>
      <c r="AQ116" s="64"/>
      <c r="AR116" s="64"/>
      <c r="AS116" s="64">
        <v>0</v>
      </c>
      <c r="AT116" s="65"/>
      <c r="AU116" s="64"/>
      <c r="AV116" s="64"/>
      <c r="AW116" s="64"/>
      <c r="AX116" s="64">
        <v>0</v>
      </c>
      <c r="AY116" s="64"/>
      <c r="AZ116" s="64"/>
      <c r="BA116" s="64"/>
      <c r="BB116" s="64"/>
      <c r="BC116" s="64">
        <v>0</v>
      </c>
      <c r="BD116" s="64"/>
      <c r="BE116" s="64"/>
      <c r="BF116" s="64"/>
      <c r="BG116" s="64"/>
      <c r="BH116" s="64">
        <v>0</v>
      </c>
      <c r="BI116" s="64"/>
      <c r="BJ116" s="64"/>
      <c r="BK116" s="64"/>
      <c r="BL116" s="64"/>
      <c r="BM116" s="64">
        <v>0</v>
      </c>
      <c r="BN116" s="64"/>
      <c r="BO116" s="64"/>
      <c r="BP116" s="64">
        <v>0</v>
      </c>
      <c r="BQ116" s="64"/>
      <c r="BR116" s="64"/>
      <c r="BS116" s="64"/>
      <c r="BT116" s="64"/>
      <c r="BU116" s="64">
        <v>0</v>
      </c>
      <c r="BV116" s="64"/>
      <c r="BW116" s="64"/>
      <c r="BX116" s="64"/>
      <c r="BY116" s="64"/>
      <c r="BZ116" s="64">
        <v>0</v>
      </c>
      <c r="CA116" s="64"/>
      <c r="CB116" s="64"/>
      <c r="CC116" s="64"/>
      <c r="CD116" s="64"/>
      <c r="CE116" s="64">
        <v>0</v>
      </c>
      <c r="CF116" s="64">
        <v>0</v>
      </c>
      <c r="CG116" s="64">
        <v>242.72222222222223</v>
      </c>
      <c r="CH116" s="64">
        <v>0</v>
      </c>
      <c r="CI116" s="64">
        <v>242.72222222222223</v>
      </c>
      <c r="CJ116" s="51"/>
    </row>
    <row r="117" spans="1:88" x14ac:dyDescent="0.65">
      <c r="A117" s="16"/>
      <c r="B117" s="16" t="s">
        <v>100</v>
      </c>
      <c r="C117" s="64"/>
      <c r="D117" s="64"/>
      <c r="E117" s="64"/>
      <c r="F117" s="64"/>
      <c r="G117" s="64">
        <v>0</v>
      </c>
      <c r="H117" s="64"/>
      <c r="I117" s="64"/>
      <c r="J117" s="64"/>
      <c r="K117" s="64"/>
      <c r="L117" s="64">
        <v>0</v>
      </c>
      <c r="M117" s="65"/>
      <c r="N117" s="65"/>
      <c r="O117" s="65"/>
      <c r="P117" s="65"/>
      <c r="Q117" s="65">
        <v>0</v>
      </c>
      <c r="R117" s="65"/>
      <c r="S117" s="65"/>
      <c r="T117" s="65"/>
      <c r="U117" s="65"/>
      <c r="V117" s="64">
        <v>0</v>
      </c>
      <c r="W117" s="64"/>
      <c r="X117" s="64"/>
      <c r="Y117" s="64"/>
      <c r="Z117" s="64"/>
      <c r="AA117" s="64">
        <v>0</v>
      </c>
      <c r="AB117" s="64"/>
      <c r="AC117" s="64"/>
      <c r="AD117" s="64"/>
      <c r="AE117" s="64"/>
      <c r="AF117" s="64">
        <v>0</v>
      </c>
      <c r="AG117" s="64"/>
      <c r="AH117" s="64"/>
      <c r="AI117" s="64">
        <v>0</v>
      </c>
      <c r="AJ117" s="64">
        <v>9.0833333333333339</v>
      </c>
      <c r="AK117" s="64"/>
      <c r="AL117" s="64">
        <v>0.25</v>
      </c>
      <c r="AM117" s="64"/>
      <c r="AN117" s="64">
        <v>9.3333333333333339</v>
      </c>
      <c r="AO117" s="64"/>
      <c r="AP117" s="64"/>
      <c r="AQ117" s="64"/>
      <c r="AR117" s="64"/>
      <c r="AS117" s="64">
        <v>0</v>
      </c>
      <c r="AT117" s="65">
        <v>22.583333333333332</v>
      </c>
      <c r="AU117" s="64"/>
      <c r="AV117" s="64"/>
      <c r="AW117" s="64"/>
      <c r="AX117" s="64">
        <v>22.583333333333332</v>
      </c>
      <c r="AY117" s="64"/>
      <c r="AZ117" s="64"/>
      <c r="BA117" s="64"/>
      <c r="BB117" s="64"/>
      <c r="BC117" s="64">
        <v>0</v>
      </c>
      <c r="BD117" s="64">
        <v>5</v>
      </c>
      <c r="BE117" s="64"/>
      <c r="BF117" s="64"/>
      <c r="BG117" s="64"/>
      <c r="BH117" s="64">
        <v>5</v>
      </c>
      <c r="BI117" s="64"/>
      <c r="BJ117" s="64"/>
      <c r="BK117" s="64"/>
      <c r="BL117" s="64"/>
      <c r="BM117" s="64">
        <v>0</v>
      </c>
      <c r="BN117" s="64"/>
      <c r="BO117" s="64"/>
      <c r="BP117" s="64">
        <v>18.458333333333332</v>
      </c>
      <c r="BQ117" s="64">
        <v>1.6666666666666667</v>
      </c>
      <c r="BR117" s="64"/>
      <c r="BS117" s="64"/>
      <c r="BT117" s="64"/>
      <c r="BU117" s="64">
        <v>1.6666666666666667</v>
      </c>
      <c r="BV117" s="64">
        <v>3.4166666666666665</v>
      </c>
      <c r="BW117" s="64"/>
      <c r="BX117" s="64"/>
      <c r="BY117" s="64"/>
      <c r="BZ117" s="64">
        <v>3.4166666666666665</v>
      </c>
      <c r="CA117" s="64"/>
      <c r="CB117" s="64"/>
      <c r="CC117" s="64"/>
      <c r="CD117" s="64"/>
      <c r="CE117" s="64">
        <v>0</v>
      </c>
      <c r="CF117" s="64">
        <v>2.5416666666666665</v>
      </c>
      <c r="CG117" s="64">
        <v>20.999999999999996</v>
      </c>
      <c r="CH117" s="64">
        <v>0</v>
      </c>
      <c r="CI117" s="64">
        <v>20.999999999999996</v>
      </c>
      <c r="CJ117" s="51"/>
    </row>
    <row r="118" spans="1:88" s="34" customFormat="1" x14ac:dyDescent="0.65">
      <c r="A118" s="19"/>
      <c r="B118" s="19" t="s">
        <v>101</v>
      </c>
      <c r="C118" s="68">
        <v>0</v>
      </c>
      <c r="D118" s="68">
        <v>0</v>
      </c>
      <c r="E118" s="68">
        <v>6.333333333333333</v>
      </c>
      <c r="F118" s="68">
        <v>101.33333333333333</v>
      </c>
      <c r="G118" s="68">
        <v>107.66666666666666</v>
      </c>
      <c r="H118" s="68">
        <v>0</v>
      </c>
      <c r="I118" s="68">
        <v>0</v>
      </c>
      <c r="J118" s="68">
        <v>0</v>
      </c>
      <c r="K118" s="68">
        <v>0</v>
      </c>
      <c r="L118" s="68">
        <v>0</v>
      </c>
      <c r="M118" s="69">
        <v>0</v>
      </c>
      <c r="N118" s="69">
        <v>0</v>
      </c>
      <c r="O118" s="69">
        <v>19.333333333333332</v>
      </c>
      <c r="P118" s="69">
        <v>96.777777777777771</v>
      </c>
      <c r="Q118" s="69">
        <v>116.1111111111111</v>
      </c>
      <c r="R118" s="69">
        <v>0</v>
      </c>
      <c r="S118" s="69">
        <v>0</v>
      </c>
      <c r="T118" s="69">
        <v>0</v>
      </c>
      <c r="U118" s="69">
        <v>0</v>
      </c>
      <c r="V118" s="68">
        <v>0</v>
      </c>
      <c r="W118" s="68">
        <v>0</v>
      </c>
      <c r="X118" s="68">
        <v>0</v>
      </c>
      <c r="Y118" s="68">
        <v>5.666666666666667</v>
      </c>
      <c r="Z118" s="68">
        <v>0</v>
      </c>
      <c r="AA118" s="68">
        <v>5.666666666666667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114.72222222222221</v>
      </c>
      <c r="AJ118" s="68">
        <v>12.5</v>
      </c>
      <c r="AK118" s="68">
        <v>0</v>
      </c>
      <c r="AL118" s="68">
        <v>0</v>
      </c>
      <c r="AM118" s="68">
        <v>0</v>
      </c>
      <c r="AN118" s="68">
        <v>12.5</v>
      </c>
      <c r="AO118" s="68">
        <v>0</v>
      </c>
      <c r="AP118" s="68">
        <v>0</v>
      </c>
      <c r="AQ118" s="68">
        <v>0</v>
      </c>
      <c r="AR118" s="68">
        <v>0</v>
      </c>
      <c r="AS118" s="68">
        <v>0</v>
      </c>
      <c r="AT118" s="68">
        <v>14.333333333333334</v>
      </c>
      <c r="AU118" s="68">
        <v>0</v>
      </c>
      <c r="AV118" s="68">
        <v>0</v>
      </c>
      <c r="AW118" s="68">
        <v>0.25</v>
      </c>
      <c r="AX118" s="68">
        <v>14.583333333333334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13.541666666666668</v>
      </c>
      <c r="BQ118" s="68">
        <v>1.5</v>
      </c>
      <c r="BR118" s="68">
        <v>0</v>
      </c>
      <c r="BS118" s="68">
        <v>0</v>
      </c>
      <c r="BT118" s="68">
        <v>0</v>
      </c>
      <c r="BU118" s="68">
        <v>1.5</v>
      </c>
      <c r="BV118" s="68">
        <v>1.4166666666666667</v>
      </c>
      <c r="BW118" s="68">
        <v>0</v>
      </c>
      <c r="BX118" s="68">
        <v>0</v>
      </c>
      <c r="BY118" s="68">
        <v>0</v>
      </c>
      <c r="BZ118" s="68">
        <v>1.4166666666666667</v>
      </c>
      <c r="CA118" s="68">
        <v>0</v>
      </c>
      <c r="CB118" s="68">
        <v>0</v>
      </c>
      <c r="CC118" s="68">
        <v>0</v>
      </c>
      <c r="CD118" s="68">
        <v>0</v>
      </c>
      <c r="CE118" s="68">
        <v>0</v>
      </c>
      <c r="CF118" s="68">
        <v>1.4583333333333335</v>
      </c>
      <c r="CG118" s="68">
        <v>129.72222222222223</v>
      </c>
      <c r="CH118" s="68">
        <v>0</v>
      </c>
      <c r="CI118" s="68">
        <v>129.72222222222223</v>
      </c>
      <c r="CJ118" s="51"/>
    </row>
    <row r="119" spans="1:88" x14ac:dyDescent="0.65">
      <c r="A119" s="16"/>
      <c r="B119" s="16" t="s">
        <v>102</v>
      </c>
      <c r="C119" s="64"/>
      <c r="D119" s="64"/>
      <c r="E119" s="64">
        <v>6.333333333333333</v>
      </c>
      <c r="F119" s="64">
        <v>101.33333333333333</v>
      </c>
      <c r="G119" s="64">
        <v>107.66666666666666</v>
      </c>
      <c r="H119" s="64"/>
      <c r="I119" s="64"/>
      <c r="J119" s="64"/>
      <c r="K119" s="64"/>
      <c r="L119" s="64">
        <v>0</v>
      </c>
      <c r="M119" s="65"/>
      <c r="N119" s="65"/>
      <c r="O119" s="65">
        <v>19.333333333333332</v>
      </c>
      <c r="P119" s="65">
        <v>96.777777777777771</v>
      </c>
      <c r="Q119" s="65">
        <v>116.1111111111111</v>
      </c>
      <c r="R119" s="65"/>
      <c r="S119" s="65"/>
      <c r="T119" s="65"/>
      <c r="U119" s="65"/>
      <c r="V119" s="64">
        <v>0</v>
      </c>
      <c r="W119" s="64"/>
      <c r="X119" s="64"/>
      <c r="Y119" s="64">
        <v>5.666666666666667</v>
      </c>
      <c r="Z119" s="64"/>
      <c r="AA119" s="64">
        <v>5.666666666666667</v>
      </c>
      <c r="AB119" s="64"/>
      <c r="AC119" s="64"/>
      <c r="AD119" s="64"/>
      <c r="AE119" s="64"/>
      <c r="AF119" s="64">
        <v>0</v>
      </c>
      <c r="AG119" s="64"/>
      <c r="AH119" s="64"/>
      <c r="AI119" s="64">
        <v>114.72222222222221</v>
      </c>
      <c r="AJ119" s="64">
        <v>12.5</v>
      </c>
      <c r="AK119" s="64"/>
      <c r="AL119" s="64"/>
      <c r="AM119" s="64"/>
      <c r="AN119" s="64">
        <v>12.5</v>
      </c>
      <c r="AO119" s="64"/>
      <c r="AP119" s="64"/>
      <c r="AQ119" s="64"/>
      <c r="AR119" s="64"/>
      <c r="AS119" s="64">
        <v>0</v>
      </c>
      <c r="AT119" s="65">
        <v>14.333333333333334</v>
      </c>
      <c r="AU119" s="64"/>
      <c r="AV119" s="64"/>
      <c r="AW119" s="64">
        <v>0.25</v>
      </c>
      <c r="AX119" s="64">
        <v>14.583333333333334</v>
      </c>
      <c r="AY119" s="64"/>
      <c r="AZ119" s="64"/>
      <c r="BA119" s="64"/>
      <c r="BB119" s="64"/>
      <c r="BC119" s="64">
        <v>0</v>
      </c>
      <c r="BD119" s="64"/>
      <c r="BE119" s="64"/>
      <c r="BF119" s="64"/>
      <c r="BG119" s="64"/>
      <c r="BH119" s="64">
        <v>0</v>
      </c>
      <c r="BI119" s="64"/>
      <c r="BJ119" s="64"/>
      <c r="BK119" s="64"/>
      <c r="BL119" s="64"/>
      <c r="BM119" s="64">
        <v>0</v>
      </c>
      <c r="BN119" s="64"/>
      <c r="BO119" s="64"/>
      <c r="BP119" s="64">
        <v>13.541666666666668</v>
      </c>
      <c r="BQ119" s="64">
        <v>1.5</v>
      </c>
      <c r="BR119" s="64"/>
      <c r="BS119" s="64"/>
      <c r="BT119" s="64"/>
      <c r="BU119" s="64">
        <v>1.5</v>
      </c>
      <c r="BV119" s="64">
        <v>1.4166666666666667</v>
      </c>
      <c r="BW119" s="64"/>
      <c r="BX119" s="64"/>
      <c r="BY119" s="64"/>
      <c r="BZ119" s="64">
        <v>1.4166666666666667</v>
      </c>
      <c r="CA119" s="64"/>
      <c r="CB119" s="64"/>
      <c r="CC119" s="64"/>
      <c r="CD119" s="64"/>
      <c r="CE119" s="64">
        <v>0</v>
      </c>
      <c r="CF119" s="64">
        <v>1.4583333333333335</v>
      </c>
      <c r="CG119" s="64">
        <v>129.72222222222223</v>
      </c>
      <c r="CH119" s="64">
        <v>0</v>
      </c>
      <c r="CI119" s="64">
        <v>129.72222222222223</v>
      </c>
      <c r="CJ119" s="51"/>
    </row>
    <row r="120" spans="1:88" s="34" customFormat="1" x14ac:dyDescent="0.65">
      <c r="A120" s="19" t="s">
        <v>103</v>
      </c>
      <c r="B120" s="19"/>
      <c r="C120" s="68">
        <v>485.61111111111114</v>
      </c>
      <c r="D120" s="68">
        <v>0</v>
      </c>
      <c r="E120" s="68">
        <v>36.333333333333329</v>
      </c>
      <c r="F120" s="68">
        <v>7.3333333333333339</v>
      </c>
      <c r="G120" s="68">
        <v>529.27777777777771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69">
        <v>467.55555555555554</v>
      </c>
      <c r="N120" s="69">
        <v>0</v>
      </c>
      <c r="O120" s="69">
        <v>0</v>
      </c>
      <c r="P120" s="69">
        <v>2.6666666666666665</v>
      </c>
      <c r="Q120" s="69">
        <v>470.22222222222217</v>
      </c>
      <c r="R120" s="69">
        <v>0</v>
      </c>
      <c r="S120" s="69">
        <v>0</v>
      </c>
      <c r="T120" s="69">
        <v>0</v>
      </c>
      <c r="U120" s="69">
        <v>0</v>
      </c>
      <c r="V120" s="68">
        <v>0</v>
      </c>
      <c r="W120" s="68">
        <v>23.5</v>
      </c>
      <c r="X120" s="68">
        <v>0</v>
      </c>
      <c r="Y120" s="68">
        <v>0</v>
      </c>
      <c r="Z120" s="68">
        <v>0</v>
      </c>
      <c r="AA120" s="68">
        <v>23.5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511.5</v>
      </c>
      <c r="AJ120" s="68">
        <v>26.916666666666668</v>
      </c>
      <c r="AK120" s="68">
        <v>0</v>
      </c>
      <c r="AL120" s="68">
        <v>0</v>
      </c>
      <c r="AM120" s="68">
        <v>0</v>
      </c>
      <c r="AN120" s="68">
        <v>26.916666666666668</v>
      </c>
      <c r="AO120" s="68">
        <v>0</v>
      </c>
      <c r="AP120" s="68">
        <v>0</v>
      </c>
      <c r="AQ120" s="68">
        <v>0</v>
      </c>
      <c r="AR120" s="68">
        <v>0</v>
      </c>
      <c r="AS120" s="68">
        <v>0</v>
      </c>
      <c r="AT120" s="68">
        <v>24.166666666666668</v>
      </c>
      <c r="AU120" s="68">
        <v>0</v>
      </c>
      <c r="AV120" s="68">
        <v>0</v>
      </c>
      <c r="AW120" s="68">
        <v>0</v>
      </c>
      <c r="AX120" s="68">
        <v>24.166666666666668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25.541666666666668</v>
      </c>
      <c r="BQ120" s="68">
        <v>10.083333333333334</v>
      </c>
      <c r="BR120" s="68">
        <v>0</v>
      </c>
      <c r="BS120" s="68">
        <v>0</v>
      </c>
      <c r="BT120" s="68">
        <v>0</v>
      </c>
      <c r="BU120" s="68">
        <v>10.083333333333334</v>
      </c>
      <c r="BV120" s="68">
        <v>7.916666666666667</v>
      </c>
      <c r="BW120" s="68">
        <v>0</v>
      </c>
      <c r="BX120" s="68">
        <v>0</v>
      </c>
      <c r="BY120" s="68">
        <v>0</v>
      </c>
      <c r="BZ120" s="68">
        <v>7.916666666666667</v>
      </c>
      <c r="CA120" s="68">
        <v>0</v>
      </c>
      <c r="CB120" s="68">
        <v>0</v>
      </c>
      <c r="CC120" s="68">
        <v>0</v>
      </c>
      <c r="CD120" s="68">
        <v>0</v>
      </c>
      <c r="CE120" s="68">
        <v>0</v>
      </c>
      <c r="CF120" s="68">
        <v>9</v>
      </c>
      <c r="CG120" s="68">
        <v>546.04166666666663</v>
      </c>
      <c r="CH120" s="68">
        <v>0</v>
      </c>
      <c r="CI120" s="68">
        <v>546.04166666666663</v>
      </c>
      <c r="CJ120" s="51"/>
    </row>
    <row r="121" spans="1:88" s="34" customFormat="1" x14ac:dyDescent="0.65">
      <c r="A121" s="19"/>
      <c r="B121" s="19" t="s">
        <v>184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9">
        <v>0</v>
      </c>
      <c r="N121" s="69">
        <v>0</v>
      </c>
      <c r="O121" s="69">
        <v>0</v>
      </c>
      <c r="P121" s="69">
        <v>0</v>
      </c>
      <c r="Q121" s="69">
        <v>0</v>
      </c>
      <c r="R121" s="69">
        <v>0</v>
      </c>
      <c r="S121" s="69">
        <v>0</v>
      </c>
      <c r="T121" s="69">
        <v>0</v>
      </c>
      <c r="U121" s="69">
        <v>0</v>
      </c>
      <c r="V121" s="68">
        <v>0</v>
      </c>
      <c r="W121" s="68">
        <v>0</v>
      </c>
      <c r="X121" s="68">
        <v>0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1.4166666666666667</v>
      </c>
      <c r="AK121" s="68">
        <v>0</v>
      </c>
      <c r="AL121" s="68">
        <v>0</v>
      </c>
      <c r="AM121" s="68">
        <v>0</v>
      </c>
      <c r="AN121" s="68">
        <v>1.4166666666666667</v>
      </c>
      <c r="AO121" s="68">
        <v>0</v>
      </c>
      <c r="AP121" s="68">
        <v>0</v>
      </c>
      <c r="AQ121" s="68">
        <v>0</v>
      </c>
      <c r="AR121" s="69">
        <v>0</v>
      </c>
      <c r="AS121" s="68">
        <v>0</v>
      </c>
      <c r="AT121" s="69">
        <v>1.4166666666666667</v>
      </c>
      <c r="AU121" s="69">
        <v>0</v>
      </c>
      <c r="AV121" s="69">
        <v>0</v>
      </c>
      <c r="AW121" s="69">
        <v>0</v>
      </c>
      <c r="AX121" s="68">
        <v>1.4166666666666667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1.4166666666666667</v>
      </c>
      <c r="BQ121" s="68">
        <v>10.083333333333334</v>
      </c>
      <c r="BR121" s="68">
        <v>0</v>
      </c>
      <c r="BS121" s="68">
        <v>0</v>
      </c>
      <c r="BT121" s="68">
        <v>0</v>
      </c>
      <c r="BU121" s="68">
        <v>10.083333333333334</v>
      </c>
      <c r="BV121" s="68">
        <v>7.916666666666667</v>
      </c>
      <c r="BW121" s="68">
        <v>0</v>
      </c>
      <c r="BX121" s="68">
        <v>0</v>
      </c>
      <c r="BY121" s="68">
        <v>0</v>
      </c>
      <c r="BZ121" s="68">
        <v>7.916666666666667</v>
      </c>
      <c r="CA121" s="68">
        <v>0</v>
      </c>
      <c r="CB121" s="68">
        <v>0</v>
      </c>
      <c r="CC121" s="68">
        <v>0</v>
      </c>
      <c r="CD121" s="68">
        <v>0</v>
      </c>
      <c r="CE121" s="68">
        <v>0</v>
      </c>
      <c r="CF121" s="68">
        <v>9</v>
      </c>
      <c r="CG121" s="68">
        <v>10.416666666666668</v>
      </c>
      <c r="CH121" s="68">
        <v>0</v>
      </c>
      <c r="CI121" s="68">
        <v>10.416666666666668</v>
      </c>
      <c r="CJ121" s="51"/>
    </row>
    <row r="122" spans="1:88" x14ac:dyDescent="0.65">
      <c r="A122" s="16"/>
      <c r="B122" s="16" t="s">
        <v>104</v>
      </c>
      <c r="C122" s="64"/>
      <c r="D122" s="64"/>
      <c r="E122" s="64"/>
      <c r="F122" s="64"/>
      <c r="G122" s="64">
        <v>0</v>
      </c>
      <c r="H122" s="64"/>
      <c r="I122" s="64"/>
      <c r="J122" s="64"/>
      <c r="K122" s="64"/>
      <c r="L122" s="64">
        <v>0</v>
      </c>
      <c r="M122" s="65"/>
      <c r="N122" s="65"/>
      <c r="O122" s="65"/>
      <c r="P122" s="65"/>
      <c r="Q122" s="65">
        <v>0</v>
      </c>
      <c r="R122" s="65"/>
      <c r="S122" s="65"/>
      <c r="T122" s="65"/>
      <c r="U122" s="65"/>
      <c r="V122" s="64">
        <v>0</v>
      </c>
      <c r="W122" s="64"/>
      <c r="X122" s="64"/>
      <c r="Y122" s="64"/>
      <c r="Z122" s="64"/>
      <c r="AA122" s="64">
        <v>0</v>
      </c>
      <c r="AB122" s="64"/>
      <c r="AC122" s="64"/>
      <c r="AD122" s="64"/>
      <c r="AE122" s="64"/>
      <c r="AF122" s="64">
        <v>0</v>
      </c>
      <c r="AG122" s="64"/>
      <c r="AH122" s="64"/>
      <c r="AI122" s="64">
        <v>0</v>
      </c>
      <c r="AJ122" s="64">
        <v>1.4166666666666667</v>
      </c>
      <c r="AK122" s="64"/>
      <c r="AL122" s="64"/>
      <c r="AM122" s="64"/>
      <c r="AN122" s="64">
        <v>1.4166666666666667</v>
      </c>
      <c r="AO122" s="64"/>
      <c r="AP122" s="64"/>
      <c r="AQ122" s="64"/>
      <c r="AR122" s="65"/>
      <c r="AS122" s="64">
        <v>0</v>
      </c>
      <c r="AT122" s="65">
        <v>1.4166666666666667</v>
      </c>
      <c r="AU122" s="65"/>
      <c r="AV122" s="65"/>
      <c r="AW122" s="65"/>
      <c r="AX122" s="64">
        <v>1.4166666666666667</v>
      </c>
      <c r="AY122" s="64"/>
      <c r="AZ122" s="64"/>
      <c r="BA122" s="64"/>
      <c r="BB122" s="64"/>
      <c r="BC122" s="64">
        <v>0</v>
      </c>
      <c r="BD122" s="64"/>
      <c r="BE122" s="64"/>
      <c r="BF122" s="64"/>
      <c r="BG122" s="64"/>
      <c r="BH122" s="64">
        <v>0</v>
      </c>
      <c r="BI122" s="64"/>
      <c r="BJ122" s="64"/>
      <c r="BK122" s="64"/>
      <c r="BL122" s="64"/>
      <c r="BM122" s="64">
        <v>0</v>
      </c>
      <c r="BN122" s="64"/>
      <c r="BO122" s="64"/>
      <c r="BP122" s="64">
        <v>1.4166666666666667</v>
      </c>
      <c r="BQ122" s="64">
        <v>10.083333333333334</v>
      </c>
      <c r="BR122" s="64"/>
      <c r="BS122" s="64"/>
      <c r="BT122" s="64"/>
      <c r="BU122" s="64">
        <v>10.083333333333334</v>
      </c>
      <c r="BV122" s="64">
        <v>7.916666666666667</v>
      </c>
      <c r="BW122" s="64"/>
      <c r="BX122" s="64"/>
      <c r="BY122" s="64"/>
      <c r="BZ122" s="64">
        <v>7.916666666666667</v>
      </c>
      <c r="CA122" s="64"/>
      <c r="CB122" s="64"/>
      <c r="CC122" s="64"/>
      <c r="CD122" s="64"/>
      <c r="CE122" s="64">
        <v>0</v>
      </c>
      <c r="CF122" s="64">
        <v>9</v>
      </c>
      <c r="CG122" s="64">
        <v>10.416666666666668</v>
      </c>
      <c r="CH122" s="64">
        <v>0</v>
      </c>
      <c r="CI122" s="64">
        <v>10.416666666666668</v>
      </c>
      <c r="CJ122" s="51"/>
    </row>
    <row r="123" spans="1:88" s="34" customFormat="1" x14ac:dyDescent="0.65">
      <c r="A123" s="19"/>
      <c r="B123" s="19" t="s">
        <v>105</v>
      </c>
      <c r="C123" s="68">
        <v>117.94444444444444</v>
      </c>
      <c r="D123" s="68">
        <v>0</v>
      </c>
      <c r="E123" s="68">
        <v>18.333333333333332</v>
      </c>
      <c r="F123" s="68">
        <v>4.5</v>
      </c>
      <c r="G123" s="68">
        <v>140.77777777777777</v>
      </c>
      <c r="H123" s="68">
        <v>0</v>
      </c>
      <c r="I123" s="68">
        <v>0</v>
      </c>
      <c r="J123" s="68">
        <v>0</v>
      </c>
      <c r="K123" s="68">
        <v>0</v>
      </c>
      <c r="L123" s="68">
        <v>0</v>
      </c>
      <c r="M123" s="69">
        <v>89.888888888888886</v>
      </c>
      <c r="N123" s="69">
        <v>0</v>
      </c>
      <c r="O123" s="69">
        <v>0</v>
      </c>
      <c r="P123" s="69">
        <v>2.6666666666666665</v>
      </c>
      <c r="Q123" s="69">
        <v>92.555555555555557</v>
      </c>
      <c r="R123" s="69">
        <v>0</v>
      </c>
      <c r="S123" s="69">
        <v>0</v>
      </c>
      <c r="T123" s="69">
        <v>0</v>
      </c>
      <c r="U123" s="69">
        <v>0</v>
      </c>
      <c r="V123" s="68">
        <v>0</v>
      </c>
      <c r="W123" s="68">
        <v>14.722222222222221</v>
      </c>
      <c r="X123" s="68">
        <v>0</v>
      </c>
      <c r="Y123" s="68">
        <v>0</v>
      </c>
      <c r="Z123" s="68">
        <v>0</v>
      </c>
      <c r="AA123" s="68">
        <v>14.722222222222221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124.02777777777777</v>
      </c>
      <c r="AJ123" s="68">
        <v>13.333333333333334</v>
      </c>
      <c r="AK123" s="68">
        <v>0</v>
      </c>
      <c r="AL123" s="68">
        <v>0</v>
      </c>
      <c r="AM123" s="68">
        <v>0</v>
      </c>
      <c r="AN123" s="68">
        <v>13.333333333333334</v>
      </c>
      <c r="AO123" s="68">
        <v>0</v>
      </c>
      <c r="AP123" s="68">
        <v>0</v>
      </c>
      <c r="AQ123" s="68">
        <v>0</v>
      </c>
      <c r="AR123" s="68">
        <v>0</v>
      </c>
      <c r="AS123" s="68">
        <v>0</v>
      </c>
      <c r="AT123" s="68">
        <v>11.833333333333334</v>
      </c>
      <c r="AU123" s="68">
        <v>0</v>
      </c>
      <c r="AV123" s="68">
        <v>0</v>
      </c>
      <c r="AW123" s="68">
        <v>0</v>
      </c>
      <c r="AX123" s="68">
        <v>11.833333333333334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12.583333333333334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>
        <v>0</v>
      </c>
      <c r="CC123" s="68">
        <v>0</v>
      </c>
      <c r="CD123" s="68">
        <v>0</v>
      </c>
      <c r="CE123" s="68">
        <v>0</v>
      </c>
      <c r="CF123" s="68">
        <v>0</v>
      </c>
      <c r="CG123" s="68">
        <v>136.61111111111109</v>
      </c>
      <c r="CH123" s="68">
        <v>0</v>
      </c>
      <c r="CI123" s="68">
        <v>136.61111111111109</v>
      </c>
      <c r="CJ123" s="51"/>
    </row>
    <row r="124" spans="1:88" x14ac:dyDescent="0.65">
      <c r="A124" s="16"/>
      <c r="B124" s="16" t="s">
        <v>106</v>
      </c>
      <c r="C124" s="64">
        <v>117.94444444444444</v>
      </c>
      <c r="D124" s="64"/>
      <c r="E124" s="64">
        <v>18.333333333333332</v>
      </c>
      <c r="F124" s="64">
        <v>4.5</v>
      </c>
      <c r="G124" s="64">
        <v>140.77777777777777</v>
      </c>
      <c r="H124" s="64"/>
      <c r="I124" s="64"/>
      <c r="J124" s="64"/>
      <c r="K124" s="64"/>
      <c r="L124" s="64">
        <v>0</v>
      </c>
      <c r="M124" s="65">
        <v>89.888888888888886</v>
      </c>
      <c r="N124" s="65"/>
      <c r="O124" s="65"/>
      <c r="P124" s="65">
        <v>2.6666666666666665</v>
      </c>
      <c r="Q124" s="65">
        <v>92.555555555555557</v>
      </c>
      <c r="R124" s="65"/>
      <c r="S124" s="65"/>
      <c r="T124" s="65"/>
      <c r="U124" s="65"/>
      <c r="V124" s="64">
        <v>0</v>
      </c>
      <c r="W124" s="64">
        <v>14.722222222222221</v>
      </c>
      <c r="X124" s="64"/>
      <c r="Y124" s="64"/>
      <c r="Z124" s="64"/>
      <c r="AA124" s="64">
        <v>14.722222222222221</v>
      </c>
      <c r="AB124" s="64"/>
      <c r="AC124" s="64"/>
      <c r="AD124" s="64"/>
      <c r="AE124" s="64"/>
      <c r="AF124" s="64">
        <v>0</v>
      </c>
      <c r="AG124" s="64"/>
      <c r="AH124" s="64"/>
      <c r="AI124" s="64">
        <v>124.02777777777777</v>
      </c>
      <c r="AJ124" s="64">
        <v>13.333333333333334</v>
      </c>
      <c r="AK124" s="64"/>
      <c r="AL124" s="64"/>
      <c r="AM124" s="64"/>
      <c r="AN124" s="64">
        <v>13.333333333333334</v>
      </c>
      <c r="AO124" s="64"/>
      <c r="AP124" s="64"/>
      <c r="AQ124" s="64"/>
      <c r="AR124" s="64"/>
      <c r="AS124" s="64">
        <v>0</v>
      </c>
      <c r="AT124" s="65">
        <v>11.833333333333334</v>
      </c>
      <c r="AU124" s="64"/>
      <c r="AV124" s="64"/>
      <c r="AW124" s="64"/>
      <c r="AX124" s="64">
        <v>11.833333333333334</v>
      </c>
      <c r="AY124" s="64"/>
      <c r="AZ124" s="64"/>
      <c r="BA124" s="64"/>
      <c r="BB124" s="64"/>
      <c r="BC124" s="64">
        <v>0</v>
      </c>
      <c r="BD124" s="64"/>
      <c r="BE124" s="64"/>
      <c r="BF124" s="64"/>
      <c r="BG124" s="64"/>
      <c r="BH124" s="64">
        <v>0</v>
      </c>
      <c r="BI124" s="64"/>
      <c r="BJ124" s="64"/>
      <c r="BK124" s="64"/>
      <c r="BL124" s="64"/>
      <c r="BM124" s="64">
        <v>0</v>
      </c>
      <c r="BN124" s="64"/>
      <c r="BO124" s="64"/>
      <c r="BP124" s="64">
        <v>12.583333333333334</v>
      </c>
      <c r="BQ124" s="64"/>
      <c r="BR124" s="64"/>
      <c r="BS124" s="64"/>
      <c r="BT124" s="64"/>
      <c r="BU124" s="64">
        <v>0</v>
      </c>
      <c r="BV124" s="64"/>
      <c r="BW124" s="64"/>
      <c r="BX124" s="64"/>
      <c r="BY124" s="64"/>
      <c r="BZ124" s="64">
        <v>0</v>
      </c>
      <c r="CA124" s="64"/>
      <c r="CB124" s="64"/>
      <c r="CC124" s="64"/>
      <c r="CD124" s="64"/>
      <c r="CE124" s="64">
        <v>0</v>
      </c>
      <c r="CF124" s="64">
        <v>0</v>
      </c>
      <c r="CG124" s="64">
        <v>136.61111111111109</v>
      </c>
      <c r="CH124" s="64">
        <v>0</v>
      </c>
      <c r="CI124" s="64">
        <v>136.61111111111109</v>
      </c>
      <c r="CJ124" s="51"/>
    </row>
    <row r="125" spans="1:88" s="34" customFormat="1" x14ac:dyDescent="0.65">
      <c r="A125" s="19"/>
      <c r="B125" s="19" t="s">
        <v>107</v>
      </c>
      <c r="C125" s="68">
        <v>79.777777777777771</v>
      </c>
      <c r="D125" s="68">
        <v>0</v>
      </c>
      <c r="E125" s="68">
        <v>0</v>
      </c>
      <c r="F125" s="68">
        <v>0</v>
      </c>
      <c r="G125" s="68">
        <v>79.777777777777771</v>
      </c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69">
        <v>92.722222222222229</v>
      </c>
      <c r="N125" s="69">
        <v>0</v>
      </c>
      <c r="O125" s="69">
        <v>0</v>
      </c>
      <c r="P125" s="69">
        <v>0</v>
      </c>
      <c r="Q125" s="69">
        <v>92.722222222222229</v>
      </c>
      <c r="R125" s="69">
        <v>0</v>
      </c>
      <c r="S125" s="69">
        <v>0</v>
      </c>
      <c r="T125" s="69">
        <v>0</v>
      </c>
      <c r="U125" s="69">
        <v>0</v>
      </c>
      <c r="V125" s="68">
        <v>0</v>
      </c>
      <c r="W125" s="68">
        <v>0</v>
      </c>
      <c r="X125" s="68">
        <v>0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0</v>
      </c>
      <c r="AF125" s="68">
        <v>0</v>
      </c>
      <c r="AG125" s="68">
        <v>0</v>
      </c>
      <c r="AH125" s="68">
        <v>0</v>
      </c>
      <c r="AI125" s="68">
        <v>86.25</v>
      </c>
      <c r="AJ125" s="68">
        <v>0</v>
      </c>
      <c r="AK125" s="68">
        <v>0</v>
      </c>
      <c r="AL125" s="68">
        <v>0</v>
      </c>
      <c r="AM125" s="68">
        <v>0</v>
      </c>
      <c r="AN125" s="68">
        <v>0</v>
      </c>
      <c r="AO125" s="68">
        <v>0</v>
      </c>
      <c r="AP125" s="68">
        <v>0</v>
      </c>
      <c r="AQ125" s="68">
        <v>0</v>
      </c>
      <c r="AR125" s="68">
        <v>0</v>
      </c>
      <c r="AS125" s="68">
        <v>0</v>
      </c>
      <c r="AT125" s="68">
        <v>0</v>
      </c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0</v>
      </c>
      <c r="BW125" s="68">
        <v>0</v>
      </c>
      <c r="BX125" s="68">
        <v>0</v>
      </c>
      <c r="BY125" s="68">
        <v>0</v>
      </c>
      <c r="BZ125" s="68">
        <v>0</v>
      </c>
      <c r="CA125" s="68">
        <v>0</v>
      </c>
      <c r="CB125" s="68">
        <v>0</v>
      </c>
      <c r="CC125" s="68">
        <v>0</v>
      </c>
      <c r="CD125" s="68">
        <v>0</v>
      </c>
      <c r="CE125" s="68">
        <v>0</v>
      </c>
      <c r="CF125" s="68">
        <v>0</v>
      </c>
      <c r="CG125" s="68">
        <v>86.25</v>
      </c>
      <c r="CH125" s="68">
        <v>0</v>
      </c>
      <c r="CI125" s="68">
        <v>86.25</v>
      </c>
      <c r="CJ125" s="51"/>
    </row>
    <row r="126" spans="1:88" x14ac:dyDescent="0.65">
      <c r="A126" s="16"/>
      <c r="B126" s="16" t="s">
        <v>108</v>
      </c>
      <c r="C126" s="64">
        <v>79.777777777777771</v>
      </c>
      <c r="D126" s="64"/>
      <c r="E126" s="64"/>
      <c r="F126" s="64"/>
      <c r="G126" s="64">
        <v>79.777777777777771</v>
      </c>
      <c r="H126" s="64"/>
      <c r="I126" s="64"/>
      <c r="J126" s="64"/>
      <c r="K126" s="64"/>
      <c r="L126" s="64">
        <v>0</v>
      </c>
      <c r="M126" s="65">
        <v>92.722222222222229</v>
      </c>
      <c r="N126" s="65"/>
      <c r="O126" s="65"/>
      <c r="P126" s="65"/>
      <c r="Q126" s="65">
        <v>92.722222222222229</v>
      </c>
      <c r="R126" s="65"/>
      <c r="S126" s="65"/>
      <c r="T126" s="65"/>
      <c r="U126" s="65"/>
      <c r="V126" s="64">
        <v>0</v>
      </c>
      <c r="W126" s="64"/>
      <c r="X126" s="64"/>
      <c r="Y126" s="64"/>
      <c r="Z126" s="64"/>
      <c r="AA126" s="64">
        <v>0</v>
      </c>
      <c r="AB126" s="64"/>
      <c r="AC126" s="64"/>
      <c r="AD126" s="64"/>
      <c r="AE126" s="64"/>
      <c r="AF126" s="64">
        <v>0</v>
      </c>
      <c r="AG126" s="64"/>
      <c r="AH126" s="64"/>
      <c r="AI126" s="64">
        <v>86.25</v>
      </c>
      <c r="AJ126" s="64"/>
      <c r="AK126" s="64"/>
      <c r="AL126" s="64"/>
      <c r="AM126" s="64"/>
      <c r="AN126" s="64">
        <v>0</v>
      </c>
      <c r="AO126" s="64"/>
      <c r="AP126" s="64"/>
      <c r="AQ126" s="64"/>
      <c r="AR126" s="64"/>
      <c r="AS126" s="64">
        <v>0</v>
      </c>
      <c r="AT126" s="65"/>
      <c r="AU126" s="64"/>
      <c r="AV126" s="64"/>
      <c r="AW126" s="64"/>
      <c r="AX126" s="64">
        <v>0</v>
      </c>
      <c r="AY126" s="64"/>
      <c r="AZ126" s="64"/>
      <c r="BA126" s="64"/>
      <c r="BB126" s="64"/>
      <c r="BC126" s="64">
        <v>0</v>
      </c>
      <c r="BD126" s="64"/>
      <c r="BE126" s="64"/>
      <c r="BF126" s="64"/>
      <c r="BG126" s="64"/>
      <c r="BH126" s="64">
        <v>0</v>
      </c>
      <c r="BI126" s="64"/>
      <c r="BJ126" s="64"/>
      <c r="BK126" s="64"/>
      <c r="BL126" s="64"/>
      <c r="BM126" s="64">
        <v>0</v>
      </c>
      <c r="BN126" s="64"/>
      <c r="BO126" s="64"/>
      <c r="BP126" s="64">
        <v>0</v>
      </c>
      <c r="BQ126" s="64"/>
      <c r="BR126" s="64"/>
      <c r="BS126" s="64"/>
      <c r="BT126" s="64"/>
      <c r="BU126" s="64">
        <v>0</v>
      </c>
      <c r="BV126" s="64"/>
      <c r="BW126" s="64"/>
      <c r="BX126" s="64"/>
      <c r="BY126" s="64"/>
      <c r="BZ126" s="64">
        <v>0</v>
      </c>
      <c r="CA126" s="64"/>
      <c r="CB126" s="64"/>
      <c r="CC126" s="64"/>
      <c r="CD126" s="64"/>
      <c r="CE126" s="64">
        <v>0</v>
      </c>
      <c r="CF126" s="64">
        <v>0</v>
      </c>
      <c r="CG126" s="64">
        <v>86.25</v>
      </c>
      <c r="CH126" s="64">
        <v>0</v>
      </c>
      <c r="CI126" s="64">
        <v>86.25</v>
      </c>
      <c r="CJ126" s="51"/>
    </row>
    <row r="127" spans="1:88" s="34" customFormat="1" x14ac:dyDescent="0.65">
      <c r="A127" s="19"/>
      <c r="B127" s="19" t="s">
        <v>109</v>
      </c>
      <c r="C127" s="68">
        <v>85.833333333333329</v>
      </c>
      <c r="D127" s="68">
        <v>0</v>
      </c>
      <c r="E127" s="68">
        <v>0</v>
      </c>
      <c r="F127" s="68">
        <v>0</v>
      </c>
      <c r="G127" s="68">
        <v>85.833333333333329</v>
      </c>
      <c r="H127" s="68">
        <v>0</v>
      </c>
      <c r="I127" s="68">
        <v>0</v>
      </c>
      <c r="J127" s="68">
        <v>0</v>
      </c>
      <c r="K127" s="68">
        <v>0</v>
      </c>
      <c r="L127" s="68">
        <v>0</v>
      </c>
      <c r="M127" s="69">
        <v>103.22222222222223</v>
      </c>
      <c r="N127" s="69">
        <v>0</v>
      </c>
      <c r="O127" s="69">
        <v>0</v>
      </c>
      <c r="P127" s="69">
        <v>0</v>
      </c>
      <c r="Q127" s="69">
        <v>103.22222222222223</v>
      </c>
      <c r="R127" s="69">
        <v>0</v>
      </c>
      <c r="S127" s="69">
        <v>0</v>
      </c>
      <c r="T127" s="69">
        <v>0</v>
      </c>
      <c r="U127" s="69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94.527777777777771</v>
      </c>
      <c r="AJ127" s="68">
        <v>4.166666666666667</v>
      </c>
      <c r="AK127" s="68">
        <v>0</v>
      </c>
      <c r="AL127" s="68">
        <v>0</v>
      </c>
      <c r="AM127" s="68">
        <v>0</v>
      </c>
      <c r="AN127" s="68">
        <v>4.166666666666667</v>
      </c>
      <c r="AO127" s="68">
        <v>0</v>
      </c>
      <c r="AP127" s="68">
        <v>0</v>
      </c>
      <c r="AQ127" s="68">
        <v>0</v>
      </c>
      <c r="AR127" s="68">
        <v>0</v>
      </c>
      <c r="AS127" s="68">
        <v>0</v>
      </c>
      <c r="AT127" s="68">
        <v>3.1666666666666665</v>
      </c>
      <c r="AU127" s="68">
        <v>0</v>
      </c>
      <c r="AV127" s="68">
        <v>0</v>
      </c>
      <c r="AW127" s="68">
        <v>0</v>
      </c>
      <c r="AX127" s="68">
        <v>3.1666666666666665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3.666666666666667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0</v>
      </c>
      <c r="CE127" s="68">
        <v>0</v>
      </c>
      <c r="CF127" s="68">
        <v>0</v>
      </c>
      <c r="CG127" s="68">
        <v>98.194444444444429</v>
      </c>
      <c r="CH127" s="68">
        <v>0</v>
      </c>
      <c r="CI127" s="68">
        <v>98.194444444444429</v>
      </c>
      <c r="CJ127" s="51"/>
    </row>
    <row r="128" spans="1:88" x14ac:dyDescent="0.65">
      <c r="A128" s="16"/>
      <c r="B128" s="16" t="s">
        <v>110</v>
      </c>
      <c r="C128" s="64">
        <v>85.833333333333329</v>
      </c>
      <c r="D128" s="64"/>
      <c r="E128" s="64"/>
      <c r="F128" s="64"/>
      <c r="G128" s="64">
        <v>85.833333333333329</v>
      </c>
      <c r="H128" s="64"/>
      <c r="I128" s="64"/>
      <c r="J128" s="64"/>
      <c r="K128" s="64"/>
      <c r="L128" s="64">
        <v>0</v>
      </c>
      <c r="M128" s="65">
        <v>103.22222222222223</v>
      </c>
      <c r="N128" s="65"/>
      <c r="O128" s="65"/>
      <c r="P128" s="65"/>
      <c r="Q128" s="65">
        <v>103.22222222222223</v>
      </c>
      <c r="R128" s="65"/>
      <c r="S128" s="65"/>
      <c r="T128" s="65"/>
      <c r="U128" s="65"/>
      <c r="V128" s="64">
        <v>0</v>
      </c>
      <c r="W128" s="64"/>
      <c r="X128" s="64"/>
      <c r="Y128" s="64"/>
      <c r="Z128" s="64"/>
      <c r="AA128" s="64">
        <v>0</v>
      </c>
      <c r="AB128" s="64"/>
      <c r="AC128" s="64"/>
      <c r="AD128" s="64"/>
      <c r="AE128" s="64"/>
      <c r="AF128" s="64">
        <v>0</v>
      </c>
      <c r="AG128" s="64"/>
      <c r="AH128" s="64"/>
      <c r="AI128" s="64">
        <v>94.527777777777771</v>
      </c>
      <c r="AJ128" s="64">
        <v>4.166666666666667</v>
      </c>
      <c r="AK128" s="64"/>
      <c r="AL128" s="64"/>
      <c r="AM128" s="64"/>
      <c r="AN128" s="64">
        <v>4.166666666666667</v>
      </c>
      <c r="AO128" s="64"/>
      <c r="AP128" s="64"/>
      <c r="AQ128" s="64"/>
      <c r="AR128" s="64"/>
      <c r="AS128" s="64">
        <v>0</v>
      </c>
      <c r="AT128" s="65">
        <v>3.1666666666666665</v>
      </c>
      <c r="AU128" s="64"/>
      <c r="AV128" s="64"/>
      <c r="AW128" s="64"/>
      <c r="AX128" s="64">
        <v>3.1666666666666665</v>
      </c>
      <c r="AY128" s="64"/>
      <c r="AZ128" s="64"/>
      <c r="BA128" s="64"/>
      <c r="BB128" s="64"/>
      <c r="BC128" s="64">
        <v>0</v>
      </c>
      <c r="BD128" s="64"/>
      <c r="BE128" s="64"/>
      <c r="BF128" s="64"/>
      <c r="BG128" s="64"/>
      <c r="BH128" s="64">
        <v>0</v>
      </c>
      <c r="BI128" s="64"/>
      <c r="BJ128" s="64"/>
      <c r="BK128" s="64"/>
      <c r="BL128" s="64"/>
      <c r="BM128" s="64">
        <v>0</v>
      </c>
      <c r="BN128" s="64"/>
      <c r="BO128" s="64"/>
      <c r="BP128" s="64">
        <v>3.666666666666667</v>
      </c>
      <c r="BQ128" s="64"/>
      <c r="BR128" s="64"/>
      <c r="BS128" s="64"/>
      <c r="BT128" s="64"/>
      <c r="BU128" s="64">
        <v>0</v>
      </c>
      <c r="BV128" s="64"/>
      <c r="BW128" s="64"/>
      <c r="BX128" s="64"/>
      <c r="BY128" s="64"/>
      <c r="BZ128" s="64">
        <v>0</v>
      </c>
      <c r="CA128" s="64"/>
      <c r="CB128" s="64"/>
      <c r="CC128" s="64"/>
      <c r="CD128" s="64"/>
      <c r="CE128" s="64">
        <v>0</v>
      </c>
      <c r="CF128" s="64">
        <v>0</v>
      </c>
      <c r="CG128" s="64">
        <v>98.194444444444429</v>
      </c>
      <c r="CH128" s="64">
        <v>0</v>
      </c>
      <c r="CI128" s="64">
        <v>98.194444444444429</v>
      </c>
      <c r="CJ128" s="51"/>
    </row>
    <row r="129" spans="1:88" s="34" customFormat="1" x14ac:dyDescent="0.65">
      <c r="A129" s="19"/>
      <c r="B129" s="19" t="s">
        <v>111</v>
      </c>
      <c r="C129" s="68">
        <v>84.888888888888886</v>
      </c>
      <c r="D129" s="68">
        <v>0</v>
      </c>
      <c r="E129" s="68">
        <v>0</v>
      </c>
      <c r="F129" s="68">
        <v>0</v>
      </c>
      <c r="G129" s="68">
        <v>84.888888888888886</v>
      </c>
      <c r="H129" s="68">
        <v>0</v>
      </c>
      <c r="I129" s="68">
        <v>0</v>
      </c>
      <c r="J129" s="68">
        <v>0</v>
      </c>
      <c r="K129" s="68">
        <v>0</v>
      </c>
      <c r="L129" s="68">
        <v>0</v>
      </c>
      <c r="M129" s="69">
        <v>84.333333333333329</v>
      </c>
      <c r="N129" s="69">
        <v>0</v>
      </c>
      <c r="O129" s="69">
        <v>0</v>
      </c>
      <c r="P129" s="69">
        <v>0</v>
      </c>
      <c r="Q129" s="69">
        <v>84.333333333333329</v>
      </c>
      <c r="R129" s="69">
        <v>0</v>
      </c>
      <c r="S129" s="69">
        <v>0</v>
      </c>
      <c r="T129" s="69">
        <v>0</v>
      </c>
      <c r="U129" s="69">
        <v>0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84.611111111111114</v>
      </c>
      <c r="AJ129" s="68">
        <v>0.66666666666666663</v>
      </c>
      <c r="AK129" s="68">
        <v>0</v>
      </c>
      <c r="AL129" s="68">
        <v>0</v>
      </c>
      <c r="AM129" s="68">
        <v>0</v>
      </c>
      <c r="AN129" s="68">
        <v>0.66666666666666663</v>
      </c>
      <c r="AO129" s="68">
        <v>0</v>
      </c>
      <c r="AP129" s="68">
        <v>0</v>
      </c>
      <c r="AQ129" s="68">
        <v>0</v>
      </c>
      <c r="AR129" s="68">
        <v>0</v>
      </c>
      <c r="AS129" s="68">
        <v>0</v>
      </c>
      <c r="AT129" s="68">
        <v>0.91666666666666663</v>
      </c>
      <c r="AU129" s="68">
        <v>0</v>
      </c>
      <c r="AV129" s="68">
        <v>0</v>
      </c>
      <c r="AW129" s="68">
        <v>0</v>
      </c>
      <c r="AX129" s="68">
        <v>0.91666666666666663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0.79166666666666663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0</v>
      </c>
      <c r="BY129" s="68">
        <v>0</v>
      </c>
      <c r="BZ129" s="68">
        <v>0</v>
      </c>
      <c r="CA129" s="68">
        <v>0</v>
      </c>
      <c r="CB129" s="68">
        <v>0</v>
      </c>
      <c r="CC129" s="68">
        <v>0</v>
      </c>
      <c r="CD129" s="68">
        <v>0</v>
      </c>
      <c r="CE129" s="68">
        <v>0</v>
      </c>
      <c r="CF129" s="68">
        <v>0</v>
      </c>
      <c r="CG129" s="68">
        <v>85.402777777777771</v>
      </c>
      <c r="CH129" s="68">
        <v>0</v>
      </c>
      <c r="CI129" s="68">
        <v>85.402777777777771</v>
      </c>
      <c r="CJ129" s="51"/>
    </row>
    <row r="130" spans="1:88" x14ac:dyDescent="0.65">
      <c r="A130" s="16"/>
      <c r="B130" s="16" t="s">
        <v>112</v>
      </c>
      <c r="C130" s="64">
        <v>84.888888888888886</v>
      </c>
      <c r="D130" s="64"/>
      <c r="E130" s="64"/>
      <c r="F130" s="64"/>
      <c r="G130" s="64">
        <v>84.888888888888886</v>
      </c>
      <c r="H130" s="64"/>
      <c r="I130" s="64"/>
      <c r="J130" s="64"/>
      <c r="K130" s="64"/>
      <c r="L130" s="64">
        <v>0</v>
      </c>
      <c r="M130" s="65">
        <v>84.333333333333329</v>
      </c>
      <c r="N130" s="65"/>
      <c r="O130" s="65"/>
      <c r="P130" s="65"/>
      <c r="Q130" s="65">
        <v>84.333333333333329</v>
      </c>
      <c r="R130" s="65"/>
      <c r="S130" s="65"/>
      <c r="T130" s="65"/>
      <c r="U130" s="65"/>
      <c r="V130" s="64">
        <v>0</v>
      </c>
      <c r="W130" s="64"/>
      <c r="X130" s="64"/>
      <c r="Y130" s="64"/>
      <c r="Z130" s="64"/>
      <c r="AA130" s="64">
        <v>0</v>
      </c>
      <c r="AB130" s="64"/>
      <c r="AC130" s="64"/>
      <c r="AD130" s="64"/>
      <c r="AE130" s="64"/>
      <c r="AF130" s="64">
        <v>0</v>
      </c>
      <c r="AG130" s="64"/>
      <c r="AH130" s="64"/>
      <c r="AI130" s="64">
        <v>84.611111111111114</v>
      </c>
      <c r="AJ130" s="64">
        <v>0.66666666666666663</v>
      </c>
      <c r="AK130" s="64"/>
      <c r="AL130" s="64"/>
      <c r="AM130" s="64"/>
      <c r="AN130" s="64">
        <v>0.66666666666666663</v>
      </c>
      <c r="AO130" s="64"/>
      <c r="AP130" s="64"/>
      <c r="AQ130" s="64"/>
      <c r="AR130" s="64"/>
      <c r="AS130" s="64">
        <v>0</v>
      </c>
      <c r="AT130" s="65">
        <v>0.91666666666666663</v>
      </c>
      <c r="AU130" s="64"/>
      <c r="AV130" s="64"/>
      <c r="AW130" s="64"/>
      <c r="AX130" s="64">
        <v>0.91666666666666663</v>
      </c>
      <c r="AY130" s="64"/>
      <c r="AZ130" s="64"/>
      <c r="BA130" s="64"/>
      <c r="BB130" s="64"/>
      <c r="BC130" s="64">
        <v>0</v>
      </c>
      <c r="BD130" s="64"/>
      <c r="BE130" s="64"/>
      <c r="BF130" s="64"/>
      <c r="BG130" s="64"/>
      <c r="BH130" s="64">
        <v>0</v>
      </c>
      <c r="BI130" s="64"/>
      <c r="BJ130" s="64"/>
      <c r="BK130" s="64"/>
      <c r="BL130" s="64"/>
      <c r="BM130" s="64">
        <v>0</v>
      </c>
      <c r="BN130" s="64"/>
      <c r="BO130" s="64"/>
      <c r="BP130" s="64">
        <v>0.79166666666666663</v>
      </c>
      <c r="BQ130" s="64"/>
      <c r="BR130" s="64"/>
      <c r="BS130" s="64"/>
      <c r="BT130" s="64"/>
      <c r="BU130" s="64">
        <v>0</v>
      </c>
      <c r="BV130" s="64"/>
      <c r="BW130" s="64"/>
      <c r="BX130" s="64"/>
      <c r="BY130" s="64"/>
      <c r="BZ130" s="64">
        <v>0</v>
      </c>
      <c r="CA130" s="64"/>
      <c r="CB130" s="64"/>
      <c r="CC130" s="64"/>
      <c r="CD130" s="64"/>
      <c r="CE130" s="64">
        <v>0</v>
      </c>
      <c r="CF130" s="64">
        <v>0</v>
      </c>
      <c r="CG130" s="64">
        <v>85.402777777777771</v>
      </c>
      <c r="CH130" s="64">
        <v>0</v>
      </c>
      <c r="CI130" s="64">
        <v>85.402777777777771</v>
      </c>
      <c r="CJ130" s="51"/>
    </row>
    <row r="131" spans="1:88" s="34" customFormat="1" x14ac:dyDescent="0.65">
      <c r="A131" s="19"/>
      <c r="B131" s="19" t="s">
        <v>113</v>
      </c>
      <c r="C131" s="68">
        <v>117.16666666666667</v>
      </c>
      <c r="D131" s="68">
        <v>0</v>
      </c>
      <c r="E131" s="68">
        <v>18</v>
      </c>
      <c r="F131" s="68">
        <v>2.8333333333333335</v>
      </c>
      <c r="G131" s="68">
        <v>138.00000000000003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9">
        <v>97.388888888888886</v>
      </c>
      <c r="N131" s="69">
        <v>0</v>
      </c>
      <c r="O131" s="69">
        <v>0</v>
      </c>
      <c r="P131" s="69">
        <v>0</v>
      </c>
      <c r="Q131" s="69">
        <v>97.388888888888886</v>
      </c>
      <c r="R131" s="69">
        <v>0</v>
      </c>
      <c r="S131" s="69">
        <v>0</v>
      </c>
      <c r="T131" s="69">
        <v>0</v>
      </c>
      <c r="U131" s="69">
        <v>0</v>
      </c>
      <c r="V131" s="68">
        <v>0</v>
      </c>
      <c r="W131" s="68">
        <v>8.7777777777777786</v>
      </c>
      <c r="X131" s="68">
        <v>0</v>
      </c>
      <c r="Y131" s="68">
        <v>0</v>
      </c>
      <c r="Z131" s="68">
        <v>0</v>
      </c>
      <c r="AA131" s="68">
        <v>8.7777777777777786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122.08333333333334</v>
      </c>
      <c r="AJ131" s="68">
        <v>7.333333333333333</v>
      </c>
      <c r="AK131" s="68">
        <v>0</v>
      </c>
      <c r="AL131" s="68">
        <v>0</v>
      </c>
      <c r="AM131" s="68">
        <v>0</v>
      </c>
      <c r="AN131" s="68">
        <v>7.333333333333333</v>
      </c>
      <c r="AO131" s="68">
        <v>0</v>
      </c>
      <c r="AP131" s="68">
        <v>0</v>
      </c>
      <c r="AQ131" s="68">
        <v>0</v>
      </c>
      <c r="AR131" s="68">
        <v>0</v>
      </c>
      <c r="AS131" s="68">
        <v>0</v>
      </c>
      <c r="AT131" s="68">
        <v>6.833333333333333</v>
      </c>
      <c r="AU131" s="68">
        <v>0</v>
      </c>
      <c r="AV131" s="68">
        <v>0</v>
      </c>
      <c r="AW131" s="68">
        <v>0</v>
      </c>
      <c r="AX131" s="68">
        <v>6.833333333333333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7.083333333333333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>
        <v>0</v>
      </c>
      <c r="CC131" s="68">
        <v>0</v>
      </c>
      <c r="CD131" s="68">
        <v>0</v>
      </c>
      <c r="CE131" s="68">
        <v>0</v>
      </c>
      <c r="CF131" s="68">
        <v>0</v>
      </c>
      <c r="CG131" s="68">
        <v>129.16666666666669</v>
      </c>
      <c r="CH131" s="68">
        <v>0</v>
      </c>
      <c r="CI131" s="68">
        <v>129.16666666666669</v>
      </c>
      <c r="CJ131" s="51"/>
    </row>
    <row r="132" spans="1:88" x14ac:dyDescent="0.65">
      <c r="A132" s="16"/>
      <c r="B132" s="16" t="s">
        <v>114</v>
      </c>
      <c r="C132" s="64">
        <v>117.16666666666667</v>
      </c>
      <c r="D132" s="64"/>
      <c r="E132" s="64">
        <v>18</v>
      </c>
      <c r="F132" s="64">
        <v>2.8333333333333335</v>
      </c>
      <c r="G132" s="64">
        <v>138.00000000000003</v>
      </c>
      <c r="H132" s="64"/>
      <c r="I132" s="64"/>
      <c r="J132" s="64"/>
      <c r="K132" s="64"/>
      <c r="L132" s="64">
        <v>0</v>
      </c>
      <c r="M132" s="65">
        <v>97.388888888888886</v>
      </c>
      <c r="N132" s="65"/>
      <c r="O132" s="65"/>
      <c r="P132" s="65"/>
      <c r="Q132" s="65">
        <v>97.388888888888886</v>
      </c>
      <c r="R132" s="65"/>
      <c r="S132" s="65"/>
      <c r="T132" s="65"/>
      <c r="U132" s="65"/>
      <c r="V132" s="64">
        <v>0</v>
      </c>
      <c r="W132" s="64">
        <v>8.7777777777777786</v>
      </c>
      <c r="X132" s="64"/>
      <c r="Y132" s="64"/>
      <c r="Z132" s="64"/>
      <c r="AA132" s="64">
        <v>8.7777777777777786</v>
      </c>
      <c r="AB132" s="64"/>
      <c r="AC132" s="64"/>
      <c r="AD132" s="64"/>
      <c r="AE132" s="64"/>
      <c r="AF132" s="64">
        <v>0</v>
      </c>
      <c r="AG132" s="64"/>
      <c r="AH132" s="64"/>
      <c r="AI132" s="64">
        <v>122.08333333333334</v>
      </c>
      <c r="AJ132" s="64"/>
      <c r="AK132" s="64"/>
      <c r="AL132" s="64"/>
      <c r="AM132" s="64"/>
      <c r="AN132" s="64">
        <v>0</v>
      </c>
      <c r="AO132" s="64"/>
      <c r="AP132" s="64"/>
      <c r="AQ132" s="64"/>
      <c r="AR132" s="64"/>
      <c r="AS132" s="64">
        <v>0</v>
      </c>
      <c r="AT132" s="65"/>
      <c r="AU132" s="64"/>
      <c r="AV132" s="64"/>
      <c r="AW132" s="64"/>
      <c r="AX132" s="64">
        <v>0</v>
      </c>
      <c r="AY132" s="64"/>
      <c r="AZ132" s="64"/>
      <c r="BA132" s="64"/>
      <c r="BB132" s="64"/>
      <c r="BC132" s="64">
        <v>0</v>
      </c>
      <c r="BD132" s="64"/>
      <c r="BE132" s="64"/>
      <c r="BF132" s="64"/>
      <c r="BG132" s="64"/>
      <c r="BH132" s="64">
        <v>0</v>
      </c>
      <c r="BI132" s="64"/>
      <c r="BJ132" s="64"/>
      <c r="BK132" s="64"/>
      <c r="BL132" s="64"/>
      <c r="BM132" s="64">
        <v>0</v>
      </c>
      <c r="BN132" s="64"/>
      <c r="BO132" s="64"/>
      <c r="BP132" s="64">
        <v>0</v>
      </c>
      <c r="BQ132" s="64"/>
      <c r="BR132" s="64"/>
      <c r="BS132" s="64"/>
      <c r="BT132" s="64"/>
      <c r="BU132" s="64">
        <v>0</v>
      </c>
      <c r="BV132" s="64"/>
      <c r="BW132" s="64"/>
      <c r="BX132" s="64"/>
      <c r="BY132" s="64"/>
      <c r="BZ132" s="64">
        <v>0</v>
      </c>
      <c r="CA132" s="64"/>
      <c r="CB132" s="64"/>
      <c r="CC132" s="64"/>
      <c r="CD132" s="64"/>
      <c r="CE132" s="64">
        <v>0</v>
      </c>
      <c r="CF132" s="64">
        <v>0</v>
      </c>
      <c r="CG132" s="64">
        <v>122.08333333333334</v>
      </c>
      <c r="CH132" s="64">
        <v>0</v>
      </c>
      <c r="CI132" s="64">
        <v>122.08333333333334</v>
      </c>
      <c r="CJ132" s="51"/>
    </row>
    <row r="133" spans="1:88" x14ac:dyDescent="0.65">
      <c r="A133" s="16"/>
      <c r="B133" s="16" t="s">
        <v>115</v>
      </c>
      <c r="C133" s="64"/>
      <c r="D133" s="64"/>
      <c r="E133" s="64"/>
      <c r="F133" s="64"/>
      <c r="G133" s="64">
        <v>0</v>
      </c>
      <c r="H133" s="64"/>
      <c r="I133" s="64"/>
      <c r="J133" s="64"/>
      <c r="K133" s="64"/>
      <c r="L133" s="64">
        <v>0</v>
      </c>
      <c r="M133" s="65"/>
      <c r="N133" s="65"/>
      <c r="O133" s="65"/>
      <c r="P133" s="65"/>
      <c r="Q133" s="65">
        <v>0</v>
      </c>
      <c r="R133" s="65"/>
      <c r="S133" s="65"/>
      <c r="T133" s="65"/>
      <c r="U133" s="65"/>
      <c r="V133" s="64">
        <v>0</v>
      </c>
      <c r="W133" s="64"/>
      <c r="X133" s="64"/>
      <c r="Y133" s="64"/>
      <c r="Z133" s="64"/>
      <c r="AA133" s="64">
        <v>0</v>
      </c>
      <c r="AB133" s="64"/>
      <c r="AC133" s="64"/>
      <c r="AD133" s="64"/>
      <c r="AE133" s="64"/>
      <c r="AF133" s="64">
        <v>0</v>
      </c>
      <c r="AG133" s="64"/>
      <c r="AH133" s="64"/>
      <c r="AI133" s="64">
        <v>0</v>
      </c>
      <c r="AJ133" s="64">
        <v>7.333333333333333</v>
      </c>
      <c r="AK133" s="64"/>
      <c r="AL133" s="64"/>
      <c r="AM133" s="64"/>
      <c r="AN133" s="64">
        <v>7.333333333333333</v>
      </c>
      <c r="AO133" s="64"/>
      <c r="AP133" s="64"/>
      <c r="AQ133" s="64"/>
      <c r="AR133" s="64"/>
      <c r="AS133" s="64">
        <v>0</v>
      </c>
      <c r="AT133" s="65">
        <v>6.833333333333333</v>
      </c>
      <c r="AU133" s="64"/>
      <c r="AV133" s="64"/>
      <c r="AW133" s="64"/>
      <c r="AX133" s="64">
        <v>6.833333333333333</v>
      </c>
      <c r="AY133" s="64"/>
      <c r="AZ133" s="64"/>
      <c r="BA133" s="64"/>
      <c r="BB133" s="64"/>
      <c r="BC133" s="64">
        <v>0</v>
      </c>
      <c r="BD133" s="64"/>
      <c r="BE133" s="64"/>
      <c r="BF133" s="64"/>
      <c r="BG133" s="64"/>
      <c r="BH133" s="64">
        <v>0</v>
      </c>
      <c r="BI133" s="64"/>
      <c r="BJ133" s="64"/>
      <c r="BK133" s="64"/>
      <c r="BL133" s="64"/>
      <c r="BM133" s="64">
        <v>0</v>
      </c>
      <c r="BN133" s="64"/>
      <c r="BO133" s="64"/>
      <c r="BP133" s="64">
        <v>7.083333333333333</v>
      </c>
      <c r="BQ133" s="64"/>
      <c r="BR133" s="64"/>
      <c r="BS133" s="64"/>
      <c r="BT133" s="64"/>
      <c r="BU133" s="64">
        <v>0</v>
      </c>
      <c r="BV133" s="64"/>
      <c r="BW133" s="64"/>
      <c r="BX133" s="64"/>
      <c r="BY133" s="64"/>
      <c r="BZ133" s="64">
        <v>0</v>
      </c>
      <c r="CA133" s="64"/>
      <c r="CB133" s="64"/>
      <c r="CC133" s="64"/>
      <c r="CD133" s="64"/>
      <c r="CE133" s="64">
        <v>0</v>
      </c>
      <c r="CF133" s="64">
        <v>0</v>
      </c>
      <c r="CG133" s="64">
        <v>7.083333333333333</v>
      </c>
      <c r="CH133" s="64">
        <v>0</v>
      </c>
      <c r="CI133" s="64">
        <v>7.083333333333333</v>
      </c>
      <c r="CJ133" s="51"/>
    </row>
    <row r="134" spans="1:88" s="34" customFormat="1" x14ac:dyDescent="0.65">
      <c r="A134" s="19" t="s">
        <v>116</v>
      </c>
      <c r="B134" s="19"/>
      <c r="C134" s="68">
        <v>289.11111111111109</v>
      </c>
      <c r="D134" s="68">
        <v>100.72222222222223</v>
      </c>
      <c r="E134" s="68">
        <v>0</v>
      </c>
      <c r="F134" s="68">
        <v>0</v>
      </c>
      <c r="G134" s="68">
        <v>389.83333333333331</v>
      </c>
      <c r="H134" s="68">
        <v>62.307692307692307</v>
      </c>
      <c r="I134" s="68">
        <v>0</v>
      </c>
      <c r="J134" s="68">
        <v>0</v>
      </c>
      <c r="K134" s="68">
        <v>0</v>
      </c>
      <c r="L134" s="68">
        <v>62.307692307692307</v>
      </c>
      <c r="M134" s="69">
        <v>250.94444444444443</v>
      </c>
      <c r="N134" s="69">
        <v>0</v>
      </c>
      <c r="O134" s="69">
        <v>0</v>
      </c>
      <c r="P134" s="69">
        <v>0</v>
      </c>
      <c r="Q134" s="69">
        <v>250.94444444444443</v>
      </c>
      <c r="R134" s="69">
        <v>69.461538461538467</v>
      </c>
      <c r="S134" s="69">
        <v>0</v>
      </c>
      <c r="T134" s="69">
        <v>0</v>
      </c>
      <c r="U134" s="69">
        <v>0</v>
      </c>
      <c r="V134" s="68">
        <v>69.461538461538467</v>
      </c>
      <c r="W134" s="68">
        <v>14.444444444444443</v>
      </c>
      <c r="X134" s="68">
        <v>0</v>
      </c>
      <c r="Y134" s="68">
        <v>0</v>
      </c>
      <c r="Z134" s="68">
        <v>0</v>
      </c>
      <c r="AA134" s="68">
        <v>14.444444444444443</v>
      </c>
      <c r="AB134" s="68">
        <v>15.692307692307692</v>
      </c>
      <c r="AC134" s="68">
        <v>0</v>
      </c>
      <c r="AD134" s="68">
        <v>0</v>
      </c>
      <c r="AE134" s="68">
        <v>0</v>
      </c>
      <c r="AF134" s="68">
        <v>15.692307692307692</v>
      </c>
      <c r="AG134" s="68">
        <v>0</v>
      </c>
      <c r="AH134" s="68">
        <v>0</v>
      </c>
      <c r="AI134" s="68">
        <v>376.76495726495733</v>
      </c>
      <c r="AJ134" s="68">
        <v>49.5</v>
      </c>
      <c r="AK134" s="68">
        <v>0</v>
      </c>
      <c r="AL134" s="68">
        <v>0</v>
      </c>
      <c r="AM134" s="68">
        <v>0</v>
      </c>
      <c r="AN134" s="68">
        <v>49.5</v>
      </c>
      <c r="AO134" s="68">
        <v>0</v>
      </c>
      <c r="AP134" s="68">
        <v>0</v>
      </c>
      <c r="AQ134" s="68">
        <v>0</v>
      </c>
      <c r="AR134" s="68">
        <v>0</v>
      </c>
      <c r="AS134" s="68">
        <v>0</v>
      </c>
      <c r="AT134" s="68">
        <v>53.25</v>
      </c>
      <c r="AU134" s="68">
        <v>0</v>
      </c>
      <c r="AV134" s="68">
        <v>0</v>
      </c>
      <c r="AW134" s="68">
        <v>0</v>
      </c>
      <c r="AX134" s="68">
        <v>53.25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0.25</v>
      </c>
      <c r="BE134" s="68">
        <v>0</v>
      </c>
      <c r="BF134" s="68">
        <v>0</v>
      </c>
      <c r="BG134" s="68">
        <v>0</v>
      </c>
      <c r="BH134" s="68">
        <v>0.25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51.5</v>
      </c>
      <c r="BQ134" s="68">
        <v>41.25</v>
      </c>
      <c r="BR134" s="68">
        <v>0</v>
      </c>
      <c r="BS134" s="68">
        <v>0</v>
      </c>
      <c r="BT134" s="68">
        <v>0</v>
      </c>
      <c r="BU134" s="68">
        <v>41.25</v>
      </c>
      <c r="BV134" s="68">
        <v>42.833333333333336</v>
      </c>
      <c r="BW134" s="68">
        <v>0</v>
      </c>
      <c r="BX134" s="68">
        <v>0</v>
      </c>
      <c r="BY134" s="68">
        <v>0</v>
      </c>
      <c r="BZ134" s="68">
        <v>42.833333333333336</v>
      </c>
      <c r="CA134" s="68">
        <v>0</v>
      </c>
      <c r="CB134" s="68">
        <v>0</v>
      </c>
      <c r="CC134" s="68">
        <v>0</v>
      </c>
      <c r="CD134" s="68">
        <v>0</v>
      </c>
      <c r="CE134" s="68">
        <v>0</v>
      </c>
      <c r="CF134" s="68">
        <v>42.041666666666671</v>
      </c>
      <c r="CG134" s="68">
        <v>421.15277777777783</v>
      </c>
      <c r="CH134" s="68">
        <v>49.153846153846153</v>
      </c>
      <c r="CI134" s="68">
        <v>470.30662393162396</v>
      </c>
      <c r="CJ134" s="51"/>
    </row>
    <row r="135" spans="1:88" x14ac:dyDescent="0.65">
      <c r="A135" s="16"/>
      <c r="B135" s="16" t="s">
        <v>117</v>
      </c>
      <c r="C135" s="64">
        <v>108</v>
      </c>
      <c r="D135" s="64">
        <v>92.222222222222229</v>
      </c>
      <c r="E135" s="64"/>
      <c r="F135" s="64"/>
      <c r="G135" s="64">
        <v>200.22222222222223</v>
      </c>
      <c r="H135" s="64">
        <v>62.307692307692307</v>
      </c>
      <c r="I135" s="64"/>
      <c r="J135" s="64"/>
      <c r="K135" s="64"/>
      <c r="L135" s="64">
        <v>62.307692307692307</v>
      </c>
      <c r="M135" s="65">
        <v>69.666666666666671</v>
      </c>
      <c r="N135" s="65"/>
      <c r="O135" s="65"/>
      <c r="P135" s="65"/>
      <c r="Q135" s="65">
        <v>69.666666666666671</v>
      </c>
      <c r="R135" s="65">
        <v>69.461538461538467</v>
      </c>
      <c r="S135" s="65"/>
      <c r="T135" s="65"/>
      <c r="U135" s="65"/>
      <c r="V135" s="64">
        <v>69.461538461538467</v>
      </c>
      <c r="W135" s="64">
        <v>10.166666666666666</v>
      </c>
      <c r="X135" s="64"/>
      <c r="Y135" s="64"/>
      <c r="Z135" s="64"/>
      <c r="AA135" s="64">
        <v>10.166666666666666</v>
      </c>
      <c r="AB135" s="64">
        <v>15.692307692307692</v>
      </c>
      <c r="AC135" s="64"/>
      <c r="AD135" s="64"/>
      <c r="AE135" s="64"/>
      <c r="AF135" s="64">
        <v>15.692307692307692</v>
      </c>
      <c r="AG135" s="64"/>
      <c r="AH135" s="64"/>
      <c r="AI135" s="64">
        <v>189.18162393162396</v>
      </c>
      <c r="AJ135" s="64">
        <v>49.5</v>
      </c>
      <c r="AK135" s="64"/>
      <c r="AL135" s="64"/>
      <c r="AM135" s="64"/>
      <c r="AN135" s="64">
        <v>49.5</v>
      </c>
      <c r="AO135" s="64"/>
      <c r="AP135" s="64"/>
      <c r="AQ135" s="64"/>
      <c r="AR135" s="64"/>
      <c r="AS135" s="64">
        <v>0</v>
      </c>
      <c r="AT135" s="65">
        <v>53.25</v>
      </c>
      <c r="AU135" s="64"/>
      <c r="AV135" s="64"/>
      <c r="AW135" s="64"/>
      <c r="AX135" s="64">
        <v>53.25</v>
      </c>
      <c r="AY135" s="64"/>
      <c r="AZ135" s="64"/>
      <c r="BA135" s="64"/>
      <c r="BB135" s="64"/>
      <c r="BC135" s="64">
        <v>0</v>
      </c>
      <c r="BD135" s="64">
        <v>0.25</v>
      </c>
      <c r="BE135" s="64"/>
      <c r="BF135" s="64"/>
      <c r="BG135" s="64"/>
      <c r="BH135" s="64">
        <v>0.25</v>
      </c>
      <c r="BI135" s="64"/>
      <c r="BJ135" s="64"/>
      <c r="BK135" s="64"/>
      <c r="BL135" s="64"/>
      <c r="BM135" s="64">
        <v>0</v>
      </c>
      <c r="BN135" s="64"/>
      <c r="BO135" s="64"/>
      <c r="BP135" s="64">
        <v>51.5</v>
      </c>
      <c r="BQ135" s="64">
        <v>41.25</v>
      </c>
      <c r="BR135" s="64"/>
      <c r="BS135" s="64"/>
      <c r="BT135" s="64"/>
      <c r="BU135" s="64">
        <v>41.25</v>
      </c>
      <c r="BV135" s="64">
        <v>42.833333333333336</v>
      </c>
      <c r="BW135" s="64"/>
      <c r="BX135" s="64"/>
      <c r="BY135" s="64"/>
      <c r="BZ135" s="64">
        <v>42.833333333333336</v>
      </c>
      <c r="CA135" s="64"/>
      <c r="CB135" s="64"/>
      <c r="CC135" s="64"/>
      <c r="CD135" s="64"/>
      <c r="CE135" s="64">
        <v>0</v>
      </c>
      <c r="CF135" s="64">
        <v>42.041666666666671</v>
      </c>
      <c r="CG135" s="64">
        <v>233.56944444444446</v>
      </c>
      <c r="CH135" s="64">
        <v>49.153846153846153</v>
      </c>
      <c r="CI135" s="64">
        <v>282.72329059829059</v>
      </c>
      <c r="CJ135" s="51"/>
    </row>
    <row r="136" spans="1:88" x14ac:dyDescent="0.65">
      <c r="A136" s="16"/>
      <c r="B136" s="16" t="s">
        <v>202</v>
      </c>
      <c r="C136" s="64">
        <v>73.555555555555557</v>
      </c>
      <c r="D136" s="64"/>
      <c r="E136" s="64"/>
      <c r="F136" s="64"/>
      <c r="G136" s="64">
        <v>73.555555555555557</v>
      </c>
      <c r="H136" s="64"/>
      <c r="I136" s="64"/>
      <c r="J136" s="64"/>
      <c r="K136" s="64"/>
      <c r="L136" s="64">
        <v>0</v>
      </c>
      <c r="M136" s="65">
        <v>59.111111111111114</v>
      </c>
      <c r="N136" s="65"/>
      <c r="O136" s="65"/>
      <c r="P136" s="65"/>
      <c r="Q136" s="65">
        <v>59.111111111111114</v>
      </c>
      <c r="R136" s="65"/>
      <c r="S136" s="65"/>
      <c r="T136" s="65"/>
      <c r="U136" s="65"/>
      <c r="V136" s="64">
        <v>0</v>
      </c>
      <c r="W136" s="64">
        <v>0.16666666666666666</v>
      </c>
      <c r="X136" s="64"/>
      <c r="Y136" s="64"/>
      <c r="Z136" s="64"/>
      <c r="AA136" s="64">
        <v>0.16666666666666666</v>
      </c>
      <c r="AB136" s="64"/>
      <c r="AC136" s="64"/>
      <c r="AD136" s="64"/>
      <c r="AE136" s="64"/>
      <c r="AF136" s="64">
        <v>0</v>
      </c>
      <c r="AG136" s="64"/>
      <c r="AH136" s="64"/>
      <c r="AI136" s="64">
        <v>66.416666666666671</v>
      </c>
      <c r="AJ136" s="64"/>
      <c r="AK136" s="64"/>
      <c r="AL136" s="64"/>
      <c r="AM136" s="64"/>
      <c r="AN136" s="64">
        <v>0</v>
      </c>
      <c r="AO136" s="64"/>
      <c r="AP136" s="64"/>
      <c r="AQ136" s="64"/>
      <c r="AR136" s="64"/>
      <c r="AS136" s="64">
        <v>0</v>
      </c>
      <c r="AT136" s="65"/>
      <c r="AU136" s="64"/>
      <c r="AV136" s="64"/>
      <c r="AW136" s="64"/>
      <c r="AX136" s="64">
        <v>0</v>
      </c>
      <c r="AY136" s="64"/>
      <c r="AZ136" s="64"/>
      <c r="BA136" s="64"/>
      <c r="BB136" s="64"/>
      <c r="BC136" s="64">
        <v>0</v>
      </c>
      <c r="BD136" s="64"/>
      <c r="BE136" s="64"/>
      <c r="BF136" s="64"/>
      <c r="BG136" s="64"/>
      <c r="BH136" s="64">
        <v>0</v>
      </c>
      <c r="BI136" s="64"/>
      <c r="BJ136" s="64"/>
      <c r="BK136" s="64"/>
      <c r="BL136" s="64"/>
      <c r="BM136" s="64">
        <v>0</v>
      </c>
      <c r="BN136" s="64"/>
      <c r="BO136" s="64"/>
      <c r="BP136" s="64">
        <v>0</v>
      </c>
      <c r="BQ136" s="64"/>
      <c r="BR136" s="64"/>
      <c r="BS136" s="64"/>
      <c r="BT136" s="64"/>
      <c r="BU136" s="64">
        <v>0</v>
      </c>
      <c r="BV136" s="64"/>
      <c r="BW136" s="64"/>
      <c r="BX136" s="64"/>
      <c r="BY136" s="64"/>
      <c r="BZ136" s="64">
        <v>0</v>
      </c>
      <c r="CA136" s="64"/>
      <c r="CB136" s="64"/>
      <c r="CC136" s="64"/>
      <c r="CD136" s="64"/>
      <c r="CE136" s="64">
        <v>0</v>
      </c>
      <c r="CF136" s="64">
        <v>0</v>
      </c>
      <c r="CG136" s="64">
        <v>66.416666666666671</v>
      </c>
      <c r="CH136" s="64">
        <v>0</v>
      </c>
      <c r="CI136" s="64">
        <v>66.416666666666671</v>
      </c>
      <c r="CJ136" s="51"/>
    </row>
    <row r="137" spans="1:88" x14ac:dyDescent="0.65">
      <c r="A137" s="16"/>
      <c r="B137" s="16" t="s">
        <v>118</v>
      </c>
      <c r="C137" s="64">
        <v>38.388888888888886</v>
      </c>
      <c r="D137" s="64">
        <v>3.5</v>
      </c>
      <c r="E137" s="64"/>
      <c r="F137" s="64"/>
      <c r="G137" s="64">
        <v>41.888888888888886</v>
      </c>
      <c r="H137" s="64"/>
      <c r="I137" s="64"/>
      <c r="J137" s="64"/>
      <c r="K137" s="64"/>
      <c r="L137" s="64">
        <v>0</v>
      </c>
      <c r="M137" s="65">
        <v>55.055555555555557</v>
      </c>
      <c r="N137" s="65"/>
      <c r="O137" s="65"/>
      <c r="P137" s="65"/>
      <c r="Q137" s="65">
        <v>55.055555555555557</v>
      </c>
      <c r="R137" s="65"/>
      <c r="S137" s="65"/>
      <c r="T137" s="65"/>
      <c r="U137" s="65"/>
      <c r="V137" s="64">
        <v>0</v>
      </c>
      <c r="W137" s="64"/>
      <c r="X137" s="64"/>
      <c r="Y137" s="64"/>
      <c r="Z137" s="64"/>
      <c r="AA137" s="64">
        <v>0</v>
      </c>
      <c r="AB137" s="64"/>
      <c r="AC137" s="64"/>
      <c r="AD137" s="64"/>
      <c r="AE137" s="64"/>
      <c r="AF137" s="64">
        <v>0</v>
      </c>
      <c r="AG137" s="64"/>
      <c r="AH137" s="64"/>
      <c r="AI137" s="64">
        <v>48.472222222222221</v>
      </c>
      <c r="AJ137" s="64"/>
      <c r="AK137" s="64"/>
      <c r="AL137" s="64"/>
      <c r="AM137" s="64"/>
      <c r="AN137" s="64">
        <v>0</v>
      </c>
      <c r="AO137" s="64"/>
      <c r="AP137" s="64"/>
      <c r="AQ137" s="64"/>
      <c r="AR137" s="64"/>
      <c r="AS137" s="64">
        <v>0</v>
      </c>
      <c r="AT137" s="65"/>
      <c r="AU137" s="64"/>
      <c r="AV137" s="64"/>
      <c r="AW137" s="64"/>
      <c r="AX137" s="64">
        <v>0</v>
      </c>
      <c r="AY137" s="64"/>
      <c r="AZ137" s="64"/>
      <c r="BA137" s="64"/>
      <c r="BB137" s="64"/>
      <c r="BC137" s="64">
        <v>0</v>
      </c>
      <c r="BD137" s="64"/>
      <c r="BE137" s="64"/>
      <c r="BF137" s="64"/>
      <c r="BG137" s="64"/>
      <c r="BH137" s="64">
        <v>0</v>
      </c>
      <c r="BI137" s="64"/>
      <c r="BJ137" s="64"/>
      <c r="BK137" s="64"/>
      <c r="BL137" s="64"/>
      <c r="BM137" s="64">
        <v>0</v>
      </c>
      <c r="BN137" s="64"/>
      <c r="BO137" s="64"/>
      <c r="BP137" s="64">
        <v>0</v>
      </c>
      <c r="BQ137" s="64"/>
      <c r="BR137" s="64"/>
      <c r="BS137" s="64"/>
      <c r="BT137" s="64"/>
      <c r="BU137" s="64">
        <v>0</v>
      </c>
      <c r="BV137" s="64"/>
      <c r="BW137" s="64"/>
      <c r="BX137" s="64"/>
      <c r="BY137" s="64"/>
      <c r="BZ137" s="64">
        <v>0</v>
      </c>
      <c r="CA137" s="64"/>
      <c r="CB137" s="64"/>
      <c r="CC137" s="64"/>
      <c r="CD137" s="64"/>
      <c r="CE137" s="64">
        <v>0</v>
      </c>
      <c r="CF137" s="64">
        <v>0</v>
      </c>
      <c r="CG137" s="64">
        <v>48.472222222222221</v>
      </c>
      <c r="CH137" s="64">
        <v>0</v>
      </c>
      <c r="CI137" s="64">
        <v>48.472222222222221</v>
      </c>
      <c r="CJ137" s="51"/>
    </row>
    <row r="138" spans="1:88" x14ac:dyDescent="0.65">
      <c r="A138" s="16"/>
      <c r="B138" s="16" t="s">
        <v>119</v>
      </c>
      <c r="C138" s="64">
        <v>69.166666666666671</v>
      </c>
      <c r="D138" s="64">
        <v>5</v>
      </c>
      <c r="E138" s="64"/>
      <c r="F138" s="64"/>
      <c r="G138" s="64">
        <v>74.166666666666671</v>
      </c>
      <c r="H138" s="64"/>
      <c r="I138" s="64"/>
      <c r="J138" s="64"/>
      <c r="K138" s="64"/>
      <c r="L138" s="64">
        <v>0</v>
      </c>
      <c r="M138" s="65">
        <v>67.111111111111114</v>
      </c>
      <c r="N138" s="65"/>
      <c r="O138" s="65"/>
      <c r="P138" s="65"/>
      <c r="Q138" s="65">
        <v>67.111111111111114</v>
      </c>
      <c r="R138" s="65"/>
      <c r="S138" s="65"/>
      <c r="T138" s="65"/>
      <c r="U138" s="65"/>
      <c r="V138" s="64">
        <v>0</v>
      </c>
      <c r="W138" s="64">
        <v>4.1111111111111107</v>
      </c>
      <c r="X138" s="64"/>
      <c r="Y138" s="64"/>
      <c r="Z138" s="64"/>
      <c r="AA138" s="64">
        <v>4.1111111111111107</v>
      </c>
      <c r="AB138" s="64"/>
      <c r="AC138" s="64"/>
      <c r="AD138" s="64"/>
      <c r="AE138" s="64"/>
      <c r="AF138" s="64">
        <v>0</v>
      </c>
      <c r="AG138" s="64"/>
      <c r="AH138" s="64"/>
      <c r="AI138" s="64">
        <v>72.694444444444443</v>
      </c>
      <c r="AJ138" s="64"/>
      <c r="AK138" s="64"/>
      <c r="AL138" s="64"/>
      <c r="AM138" s="64"/>
      <c r="AN138" s="64">
        <v>0</v>
      </c>
      <c r="AO138" s="64"/>
      <c r="AP138" s="64"/>
      <c r="AQ138" s="64"/>
      <c r="AR138" s="64"/>
      <c r="AS138" s="64">
        <v>0</v>
      </c>
      <c r="AT138" s="65"/>
      <c r="AU138" s="64"/>
      <c r="AV138" s="64"/>
      <c r="AW138" s="64"/>
      <c r="AX138" s="64">
        <v>0</v>
      </c>
      <c r="AY138" s="64"/>
      <c r="AZ138" s="64"/>
      <c r="BA138" s="64"/>
      <c r="BB138" s="64"/>
      <c r="BC138" s="64">
        <v>0</v>
      </c>
      <c r="BD138" s="64"/>
      <c r="BE138" s="64"/>
      <c r="BF138" s="64"/>
      <c r="BG138" s="64"/>
      <c r="BH138" s="64">
        <v>0</v>
      </c>
      <c r="BI138" s="64"/>
      <c r="BJ138" s="64"/>
      <c r="BK138" s="64"/>
      <c r="BL138" s="64"/>
      <c r="BM138" s="64">
        <v>0</v>
      </c>
      <c r="BN138" s="64"/>
      <c r="BO138" s="64"/>
      <c r="BP138" s="64">
        <v>0</v>
      </c>
      <c r="BQ138" s="64"/>
      <c r="BR138" s="64"/>
      <c r="BS138" s="64"/>
      <c r="BT138" s="64"/>
      <c r="BU138" s="64">
        <v>0</v>
      </c>
      <c r="BV138" s="64"/>
      <c r="BW138" s="64"/>
      <c r="BX138" s="64"/>
      <c r="BY138" s="64"/>
      <c r="BZ138" s="64">
        <v>0</v>
      </c>
      <c r="CA138" s="64"/>
      <c r="CB138" s="64"/>
      <c r="CC138" s="64"/>
      <c r="CD138" s="64"/>
      <c r="CE138" s="64">
        <v>0</v>
      </c>
      <c r="CF138" s="64">
        <v>0</v>
      </c>
      <c r="CG138" s="64">
        <v>72.694444444444443</v>
      </c>
      <c r="CH138" s="64">
        <v>0</v>
      </c>
      <c r="CI138" s="64">
        <v>72.694444444444443</v>
      </c>
      <c r="CJ138" s="51"/>
    </row>
    <row r="139" spans="1:88" x14ac:dyDescent="0.65">
      <c r="A139" s="16"/>
      <c r="B139" s="16" t="s">
        <v>203</v>
      </c>
      <c r="C139" s="64"/>
      <c r="D139" s="64"/>
      <c r="E139" s="64"/>
      <c r="F139" s="64"/>
      <c r="G139" s="64">
        <v>0</v>
      </c>
      <c r="H139" s="64"/>
      <c r="I139" s="64"/>
      <c r="J139" s="64"/>
      <c r="K139" s="64"/>
      <c r="L139" s="64">
        <v>0</v>
      </c>
      <c r="M139" s="65"/>
      <c r="N139" s="65"/>
      <c r="O139" s="65"/>
      <c r="P139" s="65"/>
      <c r="Q139" s="65">
        <v>0</v>
      </c>
      <c r="R139" s="65"/>
      <c r="S139" s="65"/>
      <c r="T139" s="65"/>
      <c r="U139" s="65"/>
      <c r="V139" s="64">
        <v>0</v>
      </c>
      <c r="W139" s="64"/>
      <c r="X139" s="64"/>
      <c r="Y139" s="64"/>
      <c r="Z139" s="64"/>
      <c r="AA139" s="64">
        <v>0</v>
      </c>
      <c r="AB139" s="64"/>
      <c r="AC139" s="64"/>
      <c r="AD139" s="64"/>
      <c r="AE139" s="64"/>
      <c r="AF139" s="64">
        <v>0</v>
      </c>
      <c r="AG139" s="64"/>
      <c r="AH139" s="64"/>
      <c r="AI139" s="64">
        <v>0</v>
      </c>
      <c r="AJ139" s="64"/>
      <c r="AK139" s="64"/>
      <c r="AL139" s="64"/>
      <c r="AM139" s="64"/>
      <c r="AN139" s="64">
        <v>0</v>
      </c>
      <c r="AO139" s="64"/>
      <c r="AP139" s="64"/>
      <c r="AQ139" s="64"/>
      <c r="AR139" s="64"/>
      <c r="AS139" s="64">
        <v>0</v>
      </c>
      <c r="AT139" s="65"/>
      <c r="AU139" s="64"/>
      <c r="AV139" s="64"/>
      <c r="AW139" s="64"/>
      <c r="AX139" s="64">
        <v>0</v>
      </c>
      <c r="AY139" s="64"/>
      <c r="AZ139" s="64"/>
      <c r="BA139" s="64"/>
      <c r="BB139" s="64"/>
      <c r="BC139" s="64">
        <v>0</v>
      </c>
      <c r="BD139" s="64"/>
      <c r="BE139" s="64"/>
      <c r="BF139" s="64"/>
      <c r="BG139" s="64"/>
      <c r="BH139" s="64">
        <v>0</v>
      </c>
      <c r="BI139" s="64"/>
      <c r="BJ139" s="64"/>
      <c r="BK139" s="64"/>
      <c r="BL139" s="64"/>
      <c r="BM139" s="64">
        <v>0</v>
      </c>
      <c r="BN139" s="64"/>
      <c r="BO139" s="64"/>
      <c r="BP139" s="64">
        <v>0</v>
      </c>
      <c r="BQ139" s="64"/>
      <c r="BR139" s="64"/>
      <c r="BS139" s="64"/>
      <c r="BT139" s="64"/>
      <c r="BU139" s="64">
        <v>0</v>
      </c>
      <c r="BV139" s="64"/>
      <c r="BW139" s="64"/>
      <c r="BX139" s="64"/>
      <c r="BY139" s="64"/>
      <c r="BZ139" s="64">
        <v>0</v>
      </c>
      <c r="CA139" s="64"/>
      <c r="CB139" s="64"/>
      <c r="CC139" s="64"/>
      <c r="CD139" s="64"/>
      <c r="CE139" s="64">
        <v>0</v>
      </c>
      <c r="CF139" s="64">
        <v>0</v>
      </c>
      <c r="CG139" s="64">
        <v>0</v>
      </c>
      <c r="CH139" s="64">
        <v>0</v>
      </c>
      <c r="CI139" s="64">
        <v>0</v>
      </c>
      <c r="CJ139" s="51"/>
    </row>
    <row r="140" spans="1:88" s="34" customFormat="1" x14ac:dyDescent="0.65">
      <c r="A140" s="6" t="s">
        <v>243</v>
      </c>
      <c r="B140" s="16"/>
      <c r="C140" s="68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  <c r="L140" s="68">
        <v>0</v>
      </c>
      <c r="M140" s="69">
        <v>0</v>
      </c>
      <c r="N140" s="69">
        <v>0</v>
      </c>
      <c r="O140" s="69">
        <v>0</v>
      </c>
      <c r="P140" s="69">
        <v>0</v>
      </c>
      <c r="Q140" s="69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0</v>
      </c>
      <c r="Y140" s="68">
        <v>0</v>
      </c>
      <c r="Z140" s="68">
        <v>0</v>
      </c>
      <c r="AA140" s="68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39">
        <v>6.583333333333333</v>
      </c>
      <c r="AK140" s="39">
        <v>0</v>
      </c>
      <c r="AL140" s="39">
        <v>0</v>
      </c>
      <c r="AM140" s="39">
        <v>0</v>
      </c>
      <c r="AN140" s="68">
        <v>6.583333333333333</v>
      </c>
      <c r="AO140" s="39">
        <v>0</v>
      </c>
      <c r="AP140" s="39">
        <v>0</v>
      </c>
      <c r="AQ140" s="39">
        <v>0</v>
      </c>
      <c r="AR140" s="39">
        <v>0</v>
      </c>
      <c r="AS140" s="68">
        <v>0</v>
      </c>
      <c r="AT140" s="39">
        <v>5.833333333333333</v>
      </c>
      <c r="AU140" s="39">
        <v>0</v>
      </c>
      <c r="AV140" s="39">
        <v>0</v>
      </c>
      <c r="AW140" s="39">
        <v>0</v>
      </c>
      <c r="AX140" s="68">
        <v>5.833333333333333</v>
      </c>
      <c r="AY140" s="39">
        <v>0</v>
      </c>
      <c r="AZ140" s="39">
        <v>0</v>
      </c>
      <c r="BA140" s="39">
        <v>0</v>
      </c>
      <c r="BB140" s="39">
        <v>0</v>
      </c>
      <c r="BC140" s="68">
        <v>0</v>
      </c>
      <c r="BD140" s="39">
        <v>0</v>
      </c>
      <c r="BE140" s="39">
        <v>0</v>
      </c>
      <c r="BF140" s="39">
        <v>0</v>
      </c>
      <c r="BG140" s="39">
        <v>0</v>
      </c>
      <c r="BH140" s="68">
        <v>0</v>
      </c>
      <c r="BI140" s="39">
        <v>0</v>
      </c>
      <c r="BJ140" s="39">
        <v>0</v>
      </c>
      <c r="BK140" s="39">
        <v>0</v>
      </c>
      <c r="BL140" s="39">
        <v>0</v>
      </c>
      <c r="BM140" s="68">
        <v>0</v>
      </c>
      <c r="BN140" s="39">
        <v>0</v>
      </c>
      <c r="BO140" s="39">
        <v>0</v>
      </c>
      <c r="BP140" s="68">
        <v>6.208333333333333</v>
      </c>
      <c r="BQ140" s="39">
        <v>1</v>
      </c>
      <c r="BR140" s="39">
        <v>0</v>
      </c>
      <c r="BS140" s="39">
        <v>0</v>
      </c>
      <c r="BT140" s="39">
        <v>0</v>
      </c>
      <c r="BU140" s="68">
        <v>1</v>
      </c>
      <c r="BV140" s="39">
        <v>0.75</v>
      </c>
      <c r="BW140" s="39">
        <v>0</v>
      </c>
      <c r="BX140" s="39">
        <v>0</v>
      </c>
      <c r="BY140" s="39">
        <v>0</v>
      </c>
      <c r="BZ140" s="68">
        <v>0.75</v>
      </c>
      <c r="CA140" s="39">
        <v>0</v>
      </c>
      <c r="CB140" s="39">
        <v>0</v>
      </c>
      <c r="CC140" s="39">
        <v>0</v>
      </c>
      <c r="CD140" s="39">
        <v>0</v>
      </c>
      <c r="CE140" s="68">
        <v>0</v>
      </c>
      <c r="CF140" s="68">
        <v>0.875</v>
      </c>
      <c r="CG140" s="68">
        <v>7.083333333333333</v>
      </c>
      <c r="CH140" s="68">
        <v>0</v>
      </c>
      <c r="CI140" s="68">
        <v>7.083333333333333</v>
      </c>
      <c r="CJ140" s="51"/>
    </row>
    <row r="141" spans="1:88" x14ac:dyDescent="0.65">
      <c r="A141" s="16"/>
      <c r="B141" s="5" t="s">
        <v>244</v>
      </c>
      <c r="C141" s="64"/>
      <c r="D141" s="64"/>
      <c r="E141" s="64"/>
      <c r="F141" s="64"/>
      <c r="G141" s="64">
        <v>0</v>
      </c>
      <c r="H141" s="64"/>
      <c r="I141" s="64"/>
      <c r="J141" s="64"/>
      <c r="K141" s="64"/>
      <c r="L141" s="64">
        <v>0</v>
      </c>
      <c r="M141" s="65"/>
      <c r="N141" s="65"/>
      <c r="O141" s="65"/>
      <c r="P141" s="65"/>
      <c r="Q141" s="65">
        <v>0</v>
      </c>
      <c r="R141" s="65"/>
      <c r="S141" s="65"/>
      <c r="T141" s="65"/>
      <c r="U141" s="65"/>
      <c r="V141" s="64">
        <v>0</v>
      </c>
      <c r="W141" s="64"/>
      <c r="X141" s="64"/>
      <c r="Y141" s="64"/>
      <c r="Z141" s="64"/>
      <c r="AA141" s="64">
        <v>0</v>
      </c>
      <c r="AB141" s="64"/>
      <c r="AC141" s="64"/>
      <c r="AD141" s="64"/>
      <c r="AE141" s="64"/>
      <c r="AF141" s="64">
        <v>0</v>
      </c>
      <c r="AG141" s="64"/>
      <c r="AH141" s="64"/>
      <c r="AI141" s="64">
        <v>0</v>
      </c>
      <c r="AJ141" s="52">
        <v>6.583333333333333</v>
      </c>
      <c r="AK141" s="52"/>
      <c r="AL141" s="52"/>
      <c r="AM141" s="52"/>
      <c r="AN141" s="64">
        <v>6.583333333333333</v>
      </c>
      <c r="AO141" s="52"/>
      <c r="AP141" s="52"/>
      <c r="AQ141" s="52"/>
      <c r="AR141" s="52"/>
      <c r="AS141" s="64">
        <v>0</v>
      </c>
      <c r="AT141" s="92">
        <v>5.833333333333333</v>
      </c>
      <c r="AU141" s="52"/>
      <c r="AV141" s="52"/>
      <c r="AW141" s="52"/>
      <c r="AX141" s="64">
        <v>5.833333333333333</v>
      </c>
      <c r="AY141" s="52"/>
      <c r="AZ141" s="52"/>
      <c r="BA141" s="52"/>
      <c r="BB141" s="52"/>
      <c r="BC141" s="64">
        <v>0</v>
      </c>
      <c r="BD141" s="52"/>
      <c r="BE141" s="52"/>
      <c r="BF141" s="52"/>
      <c r="BG141" s="52"/>
      <c r="BH141" s="64">
        <v>0</v>
      </c>
      <c r="BI141" s="52"/>
      <c r="BJ141" s="52"/>
      <c r="BK141" s="52"/>
      <c r="BL141" s="52"/>
      <c r="BM141" s="64">
        <v>0</v>
      </c>
      <c r="BN141" s="52"/>
      <c r="BO141" s="52"/>
      <c r="BP141" s="64">
        <v>6.208333333333333</v>
      </c>
      <c r="BQ141" s="52">
        <v>1</v>
      </c>
      <c r="BR141" s="52"/>
      <c r="BS141" s="52"/>
      <c r="BT141" s="52"/>
      <c r="BU141" s="64">
        <v>1</v>
      </c>
      <c r="BV141" s="52">
        <v>0.75</v>
      </c>
      <c r="BW141" s="52"/>
      <c r="BX141" s="52"/>
      <c r="BY141" s="52"/>
      <c r="BZ141" s="64">
        <v>0.75</v>
      </c>
      <c r="CA141" s="52"/>
      <c r="CB141" s="52"/>
      <c r="CC141" s="52"/>
      <c r="CD141" s="52"/>
      <c r="CE141" s="64">
        <v>0</v>
      </c>
      <c r="CF141" s="64">
        <v>0.875</v>
      </c>
      <c r="CG141" s="64">
        <v>7.083333333333333</v>
      </c>
      <c r="CH141" s="64">
        <v>0</v>
      </c>
      <c r="CI141" s="64">
        <v>7.083333333333333</v>
      </c>
      <c r="CJ141" s="51"/>
    </row>
    <row r="142" spans="1:88" s="34" customFormat="1" x14ac:dyDescent="0.65">
      <c r="A142" s="120" t="s">
        <v>120</v>
      </c>
      <c r="B142" s="120"/>
      <c r="C142" s="68">
        <v>4546.2222222222226</v>
      </c>
      <c r="D142" s="68">
        <v>207.33333333333331</v>
      </c>
      <c r="E142" s="68">
        <v>703.83333333333326</v>
      </c>
      <c r="F142" s="68">
        <v>697.5</v>
      </c>
      <c r="G142" s="68">
        <v>6154.8888888888887</v>
      </c>
      <c r="H142" s="68">
        <v>30.92307692307692</v>
      </c>
      <c r="I142" s="68">
        <v>0</v>
      </c>
      <c r="J142" s="68">
        <v>0</v>
      </c>
      <c r="K142" s="68">
        <v>0</v>
      </c>
      <c r="L142" s="68">
        <v>30.92307692307692</v>
      </c>
      <c r="M142" s="69">
        <v>4033.1111111111113</v>
      </c>
      <c r="N142" s="69">
        <v>138.83333333333331</v>
      </c>
      <c r="O142" s="69">
        <v>487.11111111111114</v>
      </c>
      <c r="P142" s="69">
        <v>1028.3888888888887</v>
      </c>
      <c r="Q142" s="69">
        <v>5687.4444444444443</v>
      </c>
      <c r="R142" s="69">
        <v>33.53846153846154</v>
      </c>
      <c r="S142" s="69">
        <v>0</v>
      </c>
      <c r="T142" s="69">
        <v>0.23076923076923078</v>
      </c>
      <c r="U142" s="69">
        <v>0</v>
      </c>
      <c r="V142" s="68">
        <v>33.769230769230774</v>
      </c>
      <c r="W142" s="68">
        <v>60.777777777777779</v>
      </c>
      <c r="X142" s="68">
        <v>5.5</v>
      </c>
      <c r="Y142" s="68">
        <v>4.1111111111111107</v>
      </c>
      <c r="Z142" s="68">
        <v>4.166666666666667</v>
      </c>
      <c r="AA142" s="68">
        <v>74.555555555555557</v>
      </c>
      <c r="AB142" s="68">
        <v>41.53846153846154</v>
      </c>
      <c r="AC142" s="68">
        <v>0</v>
      </c>
      <c r="AD142" s="68">
        <v>0</v>
      </c>
      <c r="AE142" s="68">
        <v>0</v>
      </c>
      <c r="AF142" s="68">
        <v>41.53846153846154</v>
      </c>
      <c r="AG142" s="68">
        <v>0</v>
      </c>
      <c r="AH142" s="68">
        <v>0</v>
      </c>
      <c r="AI142" s="41">
        <v>5993.8547008547012</v>
      </c>
      <c r="AJ142" s="68">
        <v>224.7777777777778</v>
      </c>
      <c r="AK142" s="68">
        <v>0</v>
      </c>
      <c r="AL142" s="68">
        <v>3</v>
      </c>
      <c r="AM142" s="68">
        <v>0.5</v>
      </c>
      <c r="AN142" s="68">
        <v>227.5277777777778</v>
      </c>
      <c r="AO142" s="68">
        <v>129.66666666666666</v>
      </c>
      <c r="AP142" s="68">
        <v>0</v>
      </c>
      <c r="AQ142" s="68">
        <v>12</v>
      </c>
      <c r="AR142" s="68">
        <v>0</v>
      </c>
      <c r="AS142" s="68">
        <v>141.66666666666666</v>
      </c>
      <c r="AT142" s="68">
        <v>184.41666666666669</v>
      </c>
      <c r="AU142" s="68">
        <v>0</v>
      </c>
      <c r="AV142" s="68">
        <v>0</v>
      </c>
      <c r="AW142" s="68">
        <v>0</v>
      </c>
      <c r="AX142" s="68">
        <v>183.33333333333334</v>
      </c>
      <c r="AY142" s="68">
        <v>122.77777777777779</v>
      </c>
      <c r="AZ142" s="68">
        <v>0</v>
      </c>
      <c r="BA142" s="68">
        <v>3.6666666666666665</v>
      </c>
      <c r="BB142" s="68">
        <v>0</v>
      </c>
      <c r="BC142" s="68">
        <v>126.44444444444444</v>
      </c>
      <c r="BD142" s="68">
        <v>74.583333333333329</v>
      </c>
      <c r="BE142" s="68">
        <v>0</v>
      </c>
      <c r="BF142" s="68">
        <v>0</v>
      </c>
      <c r="BG142" s="68">
        <v>0</v>
      </c>
      <c r="BH142" s="68">
        <v>74.583333333333329</v>
      </c>
      <c r="BI142" s="68">
        <v>84.333333333333343</v>
      </c>
      <c r="BJ142" s="68">
        <v>0</v>
      </c>
      <c r="BK142" s="68">
        <v>0</v>
      </c>
      <c r="BL142" s="68">
        <v>0</v>
      </c>
      <c r="BM142" s="68">
        <v>84.333333333333343</v>
      </c>
      <c r="BN142" s="68">
        <v>0</v>
      </c>
      <c r="BO142" s="68">
        <v>0</v>
      </c>
      <c r="BP142" s="41">
        <v>360.20370370370375</v>
      </c>
      <c r="BQ142" s="68">
        <v>186.16666666666666</v>
      </c>
      <c r="BR142" s="68">
        <v>0</v>
      </c>
      <c r="BS142" s="68">
        <v>6</v>
      </c>
      <c r="BT142" s="68">
        <v>0</v>
      </c>
      <c r="BU142" s="68">
        <v>192.16666666666666</v>
      </c>
      <c r="BV142" s="68">
        <v>166.83333333333331</v>
      </c>
      <c r="BW142" s="68">
        <v>0</v>
      </c>
      <c r="BX142" s="68">
        <v>1</v>
      </c>
      <c r="BY142" s="68">
        <v>0</v>
      </c>
      <c r="BZ142" s="68">
        <v>167.83333333333334</v>
      </c>
      <c r="CA142" s="68">
        <v>3.6666666666666665</v>
      </c>
      <c r="CB142" s="68">
        <v>0</v>
      </c>
      <c r="CC142" s="68">
        <v>0</v>
      </c>
      <c r="CD142" s="68">
        <v>0</v>
      </c>
      <c r="CE142" s="68">
        <v>3.6666666666666665</v>
      </c>
      <c r="CF142" s="41">
        <v>181.83333333333331</v>
      </c>
      <c r="CG142" s="68">
        <v>6383</v>
      </c>
      <c r="CH142" s="68">
        <v>152.8917378917379</v>
      </c>
      <c r="CI142" s="68">
        <v>6535.8917378917386</v>
      </c>
      <c r="CJ142" s="51"/>
    </row>
    <row r="143" spans="1:88" s="34" customFormat="1" x14ac:dyDescent="0.65">
      <c r="A143" s="19" t="s">
        <v>121</v>
      </c>
      <c r="B143" s="19"/>
      <c r="C143" s="68">
        <v>693.61111111111109</v>
      </c>
      <c r="D143" s="68">
        <v>0</v>
      </c>
      <c r="E143" s="68">
        <v>0</v>
      </c>
      <c r="F143" s="68">
        <v>0</v>
      </c>
      <c r="G143" s="68">
        <v>693.61111111111109</v>
      </c>
      <c r="H143" s="68">
        <v>10.153846153846153</v>
      </c>
      <c r="I143" s="68">
        <v>0</v>
      </c>
      <c r="J143" s="68">
        <v>0</v>
      </c>
      <c r="K143" s="68">
        <v>0</v>
      </c>
      <c r="L143" s="68">
        <v>10.153846153846153</v>
      </c>
      <c r="M143" s="69">
        <v>623.5</v>
      </c>
      <c r="N143" s="69">
        <v>0</v>
      </c>
      <c r="O143" s="69">
        <v>0</v>
      </c>
      <c r="P143" s="69">
        <v>24</v>
      </c>
      <c r="Q143" s="69">
        <v>647.5</v>
      </c>
      <c r="R143" s="69">
        <v>0</v>
      </c>
      <c r="S143" s="69">
        <v>0</v>
      </c>
      <c r="T143" s="69">
        <v>0</v>
      </c>
      <c r="U143" s="69">
        <v>0</v>
      </c>
      <c r="V143" s="68">
        <v>0</v>
      </c>
      <c r="W143" s="68">
        <v>0</v>
      </c>
      <c r="X143" s="68">
        <v>0</v>
      </c>
      <c r="Y143" s="68">
        <v>0</v>
      </c>
      <c r="Z143" s="68">
        <v>0</v>
      </c>
      <c r="AA143" s="68">
        <v>0</v>
      </c>
      <c r="AB143" s="68">
        <v>0</v>
      </c>
      <c r="AC143" s="68">
        <v>0</v>
      </c>
      <c r="AD143" s="68">
        <v>0</v>
      </c>
      <c r="AE143" s="68">
        <v>0</v>
      </c>
      <c r="AF143" s="68">
        <v>0</v>
      </c>
      <c r="AG143" s="68">
        <v>0</v>
      </c>
      <c r="AH143" s="68">
        <v>0</v>
      </c>
      <c r="AI143" s="68">
        <v>673.9401709401709</v>
      </c>
      <c r="AJ143" s="68">
        <v>0</v>
      </c>
      <c r="AK143" s="68">
        <v>0</v>
      </c>
      <c r="AL143" s="68">
        <v>0</v>
      </c>
      <c r="AM143" s="68">
        <v>0</v>
      </c>
      <c r="AN143" s="68">
        <v>0</v>
      </c>
      <c r="AO143" s="68">
        <v>0</v>
      </c>
      <c r="AP143" s="68">
        <v>0</v>
      </c>
      <c r="AQ143" s="68">
        <v>0</v>
      </c>
      <c r="AR143" s="68">
        <v>0</v>
      </c>
      <c r="AS143" s="68">
        <v>0</v>
      </c>
      <c r="AT143" s="68">
        <v>0</v>
      </c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>
        <v>0</v>
      </c>
      <c r="CC143" s="68">
        <v>0</v>
      </c>
      <c r="CD143" s="68">
        <v>0</v>
      </c>
      <c r="CE143" s="68">
        <v>0</v>
      </c>
      <c r="CF143" s="68">
        <v>0</v>
      </c>
      <c r="CG143" s="68">
        <v>670.55555555555554</v>
      </c>
      <c r="CH143" s="68">
        <v>3.3846153846153846</v>
      </c>
      <c r="CI143" s="68">
        <v>673.9401709401709</v>
      </c>
      <c r="CJ143" s="51"/>
    </row>
    <row r="144" spans="1:88" s="31" customFormat="1" x14ac:dyDescent="0.65">
      <c r="A144" s="16"/>
      <c r="B144" s="16" t="s">
        <v>204</v>
      </c>
      <c r="C144" s="64">
        <v>693.61111111111109</v>
      </c>
      <c r="D144" s="64"/>
      <c r="E144" s="64"/>
      <c r="F144" s="64"/>
      <c r="G144" s="64">
        <v>693.61111111111109</v>
      </c>
      <c r="H144" s="64">
        <v>10.153846153846153</v>
      </c>
      <c r="I144" s="64"/>
      <c r="J144" s="64"/>
      <c r="K144" s="64"/>
      <c r="L144" s="64">
        <v>10.153846153846153</v>
      </c>
      <c r="M144" s="65">
        <v>623.5</v>
      </c>
      <c r="N144" s="65"/>
      <c r="O144" s="65"/>
      <c r="P144" s="65">
        <v>24</v>
      </c>
      <c r="Q144" s="65">
        <v>647.5</v>
      </c>
      <c r="R144" s="65"/>
      <c r="S144" s="65"/>
      <c r="T144" s="65"/>
      <c r="U144" s="65"/>
      <c r="V144" s="64">
        <v>0</v>
      </c>
      <c r="W144" s="64"/>
      <c r="X144" s="64"/>
      <c r="Y144" s="64"/>
      <c r="Z144" s="64"/>
      <c r="AA144" s="64">
        <v>0</v>
      </c>
      <c r="AB144" s="64"/>
      <c r="AC144" s="64"/>
      <c r="AD144" s="64"/>
      <c r="AE144" s="64"/>
      <c r="AF144" s="64">
        <v>0</v>
      </c>
      <c r="AG144" s="64"/>
      <c r="AH144" s="64"/>
      <c r="AI144" s="64">
        <v>673.9401709401709</v>
      </c>
      <c r="AJ144" s="64"/>
      <c r="AK144" s="64"/>
      <c r="AL144" s="64"/>
      <c r="AM144" s="64"/>
      <c r="AN144" s="64">
        <v>0</v>
      </c>
      <c r="AO144" s="64"/>
      <c r="AP144" s="64"/>
      <c r="AQ144" s="64"/>
      <c r="AR144" s="64"/>
      <c r="AS144" s="64">
        <v>0</v>
      </c>
      <c r="AT144" s="65"/>
      <c r="AU144" s="64"/>
      <c r="AV144" s="64"/>
      <c r="AW144" s="64"/>
      <c r="AX144" s="64">
        <v>0</v>
      </c>
      <c r="AY144" s="64"/>
      <c r="AZ144" s="64"/>
      <c r="BA144" s="64"/>
      <c r="BB144" s="64"/>
      <c r="BC144" s="64">
        <v>0</v>
      </c>
      <c r="BD144" s="64"/>
      <c r="BE144" s="64"/>
      <c r="BF144" s="64"/>
      <c r="BG144" s="64"/>
      <c r="BH144" s="64">
        <v>0</v>
      </c>
      <c r="BI144" s="64"/>
      <c r="BJ144" s="64"/>
      <c r="BK144" s="64"/>
      <c r="BL144" s="64"/>
      <c r="BM144" s="64">
        <v>0</v>
      </c>
      <c r="BN144" s="64"/>
      <c r="BO144" s="64"/>
      <c r="BP144" s="64">
        <v>0</v>
      </c>
      <c r="BQ144" s="64"/>
      <c r="BR144" s="64"/>
      <c r="BS144" s="64"/>
      <c r="BT144" s="64"/>
      <c r="BU144" s="64">
        <v>0</v>
      </c>
      <c r="BV144" s="64"/>
      <c r="BW144" s="64"/>
      <c r="BX144" s="64"/>
      <c r="BY144" s="64"/>
      <c r="BZ144" s="64">
        <v>0</v>
      </c>
      <c r="CA144" s="64"/>
      <c r="CB144" s="64"/>
      <c r="CC144" s="64"/>
      <c r="CD144" s="64"/>
      <c r="CE144" s="64">
        <v>0</v>
      </c>
      <c r="CF144" s="64">
        <v>0</v>
      </c>
      <c r="CG144" s="64">
        <v>670.55555555555554</v>
      </c>
      <c r="CH144" s="64">
        <v>3.3846153846153846</v>
      </c>
      <c r="CI144" s="64">
        <v>673.9401709401709</v>
      </c>
      <c r="CJ144" s="51"/>
    </row>
    <row r="145" spans="1:88" s="55" customFormat="1" x14ac:dyDescent="0.65">
      <c r="A145" s="19" t="s">
        <v>122</v>
      </c>
      <c r="B145" s="19"/>
      <c r="C145" s="69">
        <v>756.83333333333337</v>
      </c>
      <c r="D145" s="69">
        <v>13.666666666666666</v>
      </c>
      <c r="E145" s="69">
        <v>167.61111111111111</v>
      </c>
      <c r="F145" s="69">
        <v>570.94444444444446</v>
      </c>
      <c r="G145" s="68">
        <v>1509.0555555555554</v>
      </c>
      <c r="H145" s="69">
        <v>0</v>
      </c>
      <c r="I145" s="69">
        <v>0</v>
      </c>
      <c r="J145" s="69">
        <v>0</v>
      </c>
      <c r="K145" s="69">
        <v>0</v>
      </c>
      <c r="L145" s="68">
        <v>0</v>
      </c>
      <c r="M145" s="69">
        <v>651.33333333333337</v>
      </c>
      <c r="N145" s="69">
        <v>24.666666666666664</v>
      </c>
      <c r="O145" s="69">
        <v>167.5</v>
      </c>
      <c r="P145" s="69">
        <v>732.3888888888888</v>
      </c>
      <c r="Q145" s="69">
        <v>1575.8888888888889</v>
      </c>
      <c r="R145" s="69">
        <v>0</v>
      </c>
      <c r="S145" s="69">
        <v>0</v>
      </c>
      <c r="T145" s="69">
        <v>0</v>
      </c>
      <c r="U145" s="69">
        <v>0</v>
      </c>
      <c r="V145" s="68">
        <v>0</v>
      </c>
      <c r="W145" s="69">
        <v>20.222222222222221</v>
      </c>
      <c r="X145" s="69">
        <v>0.33333333333333331</v>
      </c>
      <c r="Y145" s="69">
        <v>3.7777777777777777</v>
      </c>
      <c r="Z145" s="69">
        <v>2.666666666666667</v>
      </c>
      <c r="AA145" s="68">
        <v>27</v>
      </c>
      <c r="AB145" s="69">
        <v>0</v>
      </c>
      <c r="AC145" s="69">
        <v>0</v>
      </c>
      <c r="AD145" s="69">
        <v>0</v>
      </c>
      <c r="AE145" s="69">
        <v>0</v>
      </c>
      <c r="AF145" s="68">
        <v>0</v>
      </c>
      <c r="AG145" s="69">
        <v>0</v>
      </c>
      <c r="AH145" s="69">
        <v>0</v>
      </c>
      <c r="AI145" s="68">
        <v>1555.9722222222222</v>
      </c>
      <c r="AJ145" s="69">
        <v>30.083333333333332</v>
      </c>
      <c r="AK145" s="69">
        <v>0</v>
      </c>
      <c r="AL145" s="69">
        <v>0</v>
      </c>
      <c r="AM145" s="69">
        <v>0</v>
      </c>
      <c r="AN145" s="68">
        <v>30.083333333333332</v>
      </c>
      <c r="AO145" s="69">
        <v>0.66666666666666663</v>
      </c>
      <c r="AP145" s="69">
        <v>0</v>
      </c>
      <c r="AQ145" s="69">
        <v>0</v>
      </c>
      <c r="AR145" s="69">
        <v>0</v>
      </c>
      <c r="AS145" s="68">
        <v>0.66666666666666663</v>
      </c>
      <c r="AT145" s="69">
        <v>18.916666666666664</v>
      </c>
      <c r="AU145" s="69">
        <v>0</v>
      </c>
      <c r="AV145" s="69">
        <v>0</v>
      </c>
      <c r="AW145" s="69">
        <v>0</v>
      </c>
      <c r="AX145" s="68">
        <v>18.916666666666664</v>
      </c>
      <c r="AY145" s="69">
        <v>0</v>
      </c>
      <c r="AZ145" s="69">
        <v>0</v>
      </c>
      <c r="BA145" s="69">
        <v>0</v>
      </c>
      <c r="BB145" s="69">
        <v>0</v>
      </c>
      <c r="BC145" s="68">
        <v>0</v>
      </c>
      <c r="BD145" s="69">
        <v>12</v>
      </c>
      <c r="BE145" s="69">
        <v>0</v>
      </c>
      <c r="BF145" s="69">
        <v>0</v>
      </c>
      <c r="BG145" s="69">
        <v>0</v>
      </c>
      <c r="BH145" s="68">
        <v>12</v>
      </c>
      <c r="BI145" s="69">
        <v>0</v>
      </c>
      <c r="BJ145" s="69">
        <v>0</v>
      </c>
      <c r="BK145" s="69">
        <v>0</v>
      </c>
      <c r="BL145" s="69">
        <v>0</v>
      </c>
      <c r="BM145" s="68">
        <v>0</v>
      </c>
      <c r="BN145" s="69">
        <v>0</v>
      </c>
      <c r="BO145" s="69">
        <v>0</v>
      </c>
      <c r="BP145" s="68">
        <v>30.722222222222221</v>
      </c>
      <c r="BQ145" s="69">
        <v>23.666666666666668</v>
      </c>
      <c r="BR145" s="69">
        <v>0</v>
      </c>
      <c r="BS145" s="69">
        <v>0</v>
      </c>
      <c r="BT145" s="69">
        <v>0</v>
      </c>
      <c r="BU145" s="68">
        <v>23.666666666666668</v>
      </c>
      <c r="BV145" s="69">
        <v>21.5</v>
      </c>
      <c r="BW145" s="69">
        <v>0</v>
      </c>
      <c r="BX145" s="69">
        <v>0</v>
      </c>
      <c r="BY145" s="69">
        <v>0</v>
      </c>
      <c r="BZ145" s="68">
        <v>21.5</v>
      </c>
      <c r="CA145" s="69">
        <v>0</v>
      </c>
      <c r="CB145" s="69">
        <v>0</v>
      </c>
      <c r="CC145" s="69">
        <v>0</v>
      </c>
      <c r="CD145" s="69">
        <v>0</v>
      </c>
      <c r="CE145" s="68">
        <v>0</v>
      </c>
      <c r="CF145" s="68">
        <v>22.583333333333332</v>
      </c>
      <c r="CG145" s="68">
        <v>1609.0555555555554</v>
      </c>
      <c r="CH145" s="68">
        <v>0.22222222222222221</v>
      </c>
      <c r="CI145" s="68">
        <v>1609.2777777777776</v>
      </c>
      <c r="CJ145" s="54"/>
    </row>
    <row r="146" spans="1:88" s="34" customFormat="1" x14ac:dyDescent="0.65">
      <c r="A146" s="19"/>
      <c r="B146" s="19" t="s">
        <v>123</v>
      </c>
      <c r="C146" s="68">
        <v>92.111111111111114</v>
      </c>
      <c r="D146" s="68">
        <v>2.5</v>
      </c>
      <c r="E146" s="68">
        <v>3.3333333333333335</v>
      </c>
      <c r="F146" s="68">
        <v>20</v>
      </c>
      <c r="G146" s="68">
        <v>117.94444444444444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9">
        <v>72.944444444444443</v>
      </c>
      <c r="N146" s="69">
        <v>0.33333333333333331</v>
      </c>
      <c r="O146" s="69">
        <v>3.1666666666666665</v>
      </c>
      <c r="P146" s="69">
        <v>11.833333333333332</v>
      </c>
      <c r="Q146" s="69">
        <v>88.277777777777771</v>
      </c>
      <c r="R146" s="69">
        <v>0</v>
      </c>
      <c r="S146" s="69">
        <v>0</v>
      </c>
      <c r="T146" s="69">
        <v>0</v>
      </c>
      <c r="U146" s="69">
        <v>0</v>
      </c>
      <c r="V146" s="68">
        <v>0</v>
      </c>
      <c r="W146" s="68">
        <v>4</v>
      </c>
      <c r="X146" s="68">
        <v>0.33333333333333331</v>
      </c>
      <c r="Y146" s="68">
        <v>0</v>
      </c>
      <c r="Z146" s="68">
        <v>0</v>
      </c>
      <c r="AA146" s="68">
        <v>4.333333333333333</v>
      </c>
      <c r="AB146" s="68">
        <v>0</v>
      </c>
      <c r="AC146" s="68">
        <v>0</v>
      </c>
      <c r="AD146" s="68">
        <v>0</v>
      </c>
      <c r="AE146" s="68">
        <v>0</v>
      </c>
      <c r="AF146" s="68">
        <v>0</v>
      </c>
      <c r="AG146" s="68">
        <v>0</v>
      </c>
      <c r="AH146" s="68">
        <v>0</v>
      </c>
      <c r="AI146" s="68">
        <v>105.27777777777777</v>
      </c>
      <c r="AJ146" s="68">
        <v>0</v>
      </c>
      <c r="AK146" s="68">
        <v>0</v>
      </c>
      <c r="AL146" s="68">
        <v>0</v>
      </c>
      <c r="AM146" s="68">
        <v>0</v>
      </c>
      <c r="AN146" s="68">
        <v>0</v>
      </c>
      <c r="AO146" s="68">
        <v>0</v>
      </c>
      <c r="AP146" s="68">
        <v>0</v>
      </c>
      <c r="AQ146" s="68">
        <v>0</v>
      </c>
      <c r="AR146" s="68">
        <v>0</v>
      </c>
      <c r="AS146" s="68">
        <v>0</v>
      </c>
      <c r="AT146" s="68">
        <v>0</v>
      </c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>
        <v>0</v>
      </c>
      <c r="CC146" s="68">
        <v>0</v>
      </c>
      <c r="CD146" s="68">
        <v>0</v>
      </c>
      <c r="CE146" s="68">
        <v>0</v>
      </c>
      <c r="CF146" s="68">
        <v>0</v>
      </c>
      <c r="CG146" s="68">
        <v>105.27777777777777</v>
      </c>
      <c r="CH146" s="68">
        <v>0</v>
      </c>
      <c r="CI146" s="68">
        <v>105.27777777777777</v>
      </c>
      <c r="CJ146" s="51"/>
    </row>
    <row r="147" spans="1:88" x14ac:dyDescent="0.65">
      <c r="A147" s="16"/>
      <c r="B147" s="16" t="s">
        <v>124</v>
      </c>
      <c r="C147" s="64">
        <v>20.444444444444443</v>
      </c>
      <c r="D147" s="64">
        <v>2.5</v>
      </c>
      <c r="E147" s="64">
        <v>3</v>
      </c>
      <c r="F147" s="64">
        <v>3.1666666666666665</v>
      </c>
      <c r="G147" s="64">
        <v>29.111111111111111</v>
      </c>
      <c r="H147" s="64"/>
      <c r="I147" s="64"/>
      <c r="J147" s="64"/>
      <c r="K147" s="64"/>
      <c r="L147" s="64">
        <v>0</v>
      </c>
      <c r="M147" s="65">
        <v>18.444444444444443</v>
      </c>
      <c r="N147" s="65"/>
      <c r="O147" s="65"/>
      <c r="P147" s="65">
        <v>4.5</v>
      </c>
      <c r="Q147" s="65">
        <v>22.944444444444443</v>
      </c>
      <c r="R147" s="65"/>
      <c r="S147" s="65"/>
      <c r="T147" s="65"/>
      <c r="U147" s="65"/>
      <c r="V147" s="64">
        <v>0</v>
      </c>
      <c r="W147" s="64">
        <v>1</v>
      </c>
      <c r="X147" s="64">
        <v>0.33333333333333331</v>
      </c>
      <c r="Y147" s="64"/>
      <c r="Z147" s="64"/>
      <c r="AA147" s="64">
        <v>1.3333333333333333</v>
      </c>
      <c r="AB147" s="64"/>
      <c r="AC147" s="64"/>
      <c r="AD147" s="64"/>
      <c r="AE147" s="64"/>
      <c r="AF147" s="64">
        <v>0</v>
      </c>
      <c r="AG147" s="64"/>
      <c r="AH147" s="64"/>
      <c r="AI147" s="64">
        <v>26.694444444444446</v>
      </c>
      <c r="AJ147" s="64"/>
      <c r="AK147" s="64"/>
      <c r="AL147" s="64"/>
      <c r="AM147" s="64"/>
      <c r="AN147" s="64">
        <v>0</v>
      </c>
      <c r="AO147" s="64"/>
      <c r="AP147" s="64"/>
      <c r="AQ147" s="64"/>
      <c r="AR147" s="64"/>
      <c r="AS147" s="64">
        <v>0</v>
      </c>
      <c r="AT147" s="65"/>
      <c r="AU147" s="64"/>
      <c r="AV147" s="64"/>
      <c r="AW147" s="64"/>
      <c r="AX147" s="64">
        <v>0</v>
      </c>
      <c r="AY147" s="64"/>
      <c r="AZ147" s="64"/>
      <c r="BA147" s="64"/>
      <c r="BB147" s="64"/>
      <c r="BC147" s="64">
        <v>0</v>
      </c>
      <c r="BD147" s="64"/>
      <c r="BE147" s="64"/>
      <c r="BF147" s="64"/>
      <c r="BG147" s="64"/>
      <c r="BH147" s="64">
        <v>0</v>
      </c>
      <c r="BI147" s="64"/>
      <c r="BJ147" s="64"/>
      <c r="BK147" s="64"/>
      <c r="BL147" s="64"/>
      <c r="BM147" s="64">
        <v>0</v>
      </c>
      <c r="BN147" s="64"/>
      <c r="BO147" s="64"/>
      <c r="BP147" s="64">
        <v>0</v>
      </c>
      <c r="BQ147" s="64"/>
      <c r="BR147" s="64"/>
      <c r="BS147" s="64"/>
      <c r="BT147" s="64"/>
      <c r="BU147" s="64">
        <v>0</v>
      </c>
      <c r="BV147" s="64"/>
      <c r="BW147" s="64"/>
      <c r="BX147" s="64"/>
      <c r="BY147" s="64"/>
      <c r="BZ147" s="64">
        <v>0</v>
      </c>
      <c r="CA147" s="64"/>
      <c r="CB147" s="64"/>
      <c r="CC147" s="64"/>
      <c r="CD147" s="64"/>
      <c r="CE147" s="64">
        <v>0</v>
      </c>
      <c r="CF147" s="64">
        <v>0</v>
      </c>
      <c r="CG147" s="64">
        <v>26.694444444444446</v>
      </c>
      <c r="CH147" s="64">
        <v>0</v>
      </c>
      <c r="CI147" s="64">
        <v>26.694444444444446</v>
      </c>
      <c r="CJ147" s="51"/>
    </row>
    <row r="148" spans="1:88" x14ac:dyDescent="0.65">
      <c r="A148" s="16"/>
      <c r="B148" s="16" t="s">
        <v>205</v>
      </c>
      <c r="C148" s="64">
        <v>71.666666666666671</v>
      </c>
      <c r="D148" s="64"/>
      <c r="E148" s="64">
        <v>0.33333333333333331</v>
      </c>
      <c r="F148" s="64">
        <v>16.833333333333332</v>
      </c>
      <c r="G148" s="64">
        <v>88.833333333333329</v>
      </c>
      <c r="H148" s="64"/>
      <c r="I148" s="64"/>
      <c r="J148" s="64"/>
      <c r="K148" s="64"/>
      <c r="L148" s="64">
        <v>0</v>
      </c>
      <c r="M148" s="65">
        <v>54.5</v>
      </c>
      <c r="N148" s="65">
        <v>0.33333333333333331</v>
      </c>
      <c r="O148" s="65">
        <v>3.1666666666666665</v>
      </c>
      <c r="P148" s="65">
        <v>7.333333333333333</v>
      </c>
      <c r="Q148" s="65">
        <v>65.333333333333329</v>
      </c>
      <c r="R148" s="65"/>
      <c r="S148" s="65"/>
      <c r="T148" s="65"/>
      <c r="U148" s="65"/>
      <c r="V148" s="64">
        <v>0</v>
      </c>
      <c r="W148" s="64">
        <v>3</v>
      </c>
      <c r="X148" s="64"/>
      <c r="Y148" s="64"/>
      <c r="Z148" s="64"/>
      <c r="AA148" s="64">
        <v>3</v>
      </c>
      <c r="AB148" s="64"/>
      <c r="AC148" s="64"/>
      <c r="AD148" s="64"/>
      <c r="AE148" s="64"/>
      <c r="AF148" s="64">
        <v>0</v>
      </c>
      <c r="AG148" s="64"/>
      <c r="AH148" s="64"/>
      <c r="AI148" s="64">
        <v>78.583333333333329</v>
      </c>
      <c r="AJ148" s="64"/>
      <c r="AK148" s="64"/>
      <c r="AL148" s="64"/>
      <c r="AM148" s="64"/>
      <c r="AN148" s="64">
        <v>0</v>
      </c>
      <c r="AO148" s="64"/>
      <c r="AP148" s="64"/>
      <c r="AQ148" s="64"/>
      <c r="AR148" s="64"/>
      <c r="AS148" s="64">
        <v>0</v>
      </c>
      <c r="AT148" s="65"/>
      <c r="AU148" s="64"/>
      <c r="AV148" s="64"/>
      <c r="AW148" s="64"/>
      <c r="AX148" s="64">
        <v>0</v>
      </c>
      <c r="AY148" s="64"/>
      <c r="AZ148" s="64"/>
      <c r="BA148" s="64"/>
      <c r="BB148" s="64"/>
      <c r="BC148" s="64">
        <v>0</v>
      </c>
      <c r="BD148" s="64"/>
      <c r="BE148" s="64"/>
      <c r="BF148" s="64"/>
      <c r="BG148" s="64"/>
      <c r="BH148" s="64">
        <v>0</v>
      </c>
      <c r="BI148" s="64"/>
      <c r="BJ148" s="64"/>
      <c r="BK148" s="64"/>
      <c r="BL148" s="64"/>
      <c r="BM148" s="64">
        <v>0</v>
      </c>
      <c r="BN148" s="64"/>
      <c r="BO148" s="64"/>
      <c r="BP148" s="64">
        <v>0</v>
      </c>
      <c r="BQ148" s="64"/>
      <c r="BR148" s="64"/>
      <c r="BS148" s="64"/>
      <c r="BT148" s="64"/>
      <c r="BU148" s="64">
        <v>0</v>
      </c>
      <c r="BV148" s="64"/>
      <c r="BW148" s="64"/>
      <c r="BX148" s="64"/>
      <c r="BY148" s="64"/>
      <c r="BZ148" s="64">
        <v>0</v>
      </c>
      <c r="CA148" s="64"/>
      <c r="CB148" s="64"/>
      <c r="CC148" s="64"/>
      <c r="CD148" s="64"/>
      <c r="CE148" s="64">
        <v>0</v>
      </c>
      <c r="CF148" s="64">
        <v>0</v>
      </c>
      <c r="CG148" s="64">
        <v>78.583333333333329</v>
      </c>
      <c r="CH148" s="64">
        <v>0</v>
      </c>
      <c r="CI148" s="64">
        <v>78.583333333333329</v>
      </c>
      <c r="CJ148" s="51"/>
    </row>
    <row r="149" spans="1:88" x14ac:dyDescent="0.65">
      <c r="A149" s="16"/>
      <c r="B149" s="16" t="s">
        <v>125</v>
      </c>
      <c r="C149" s="64"/>
      <c r="D149" s="64"/>
      <c r="E149" s="64"/>
      <c r="F149" s="64"/>
      <c r="G149" s="64">
        <v>0</v>
      </c>
      <c r="H149" s="64"/>
      <c r="I149" s="64"/>
      <c r="J149" s="64"/>
      <c r="K149" s="64"/>
      <c r="L149" s="64">
        <v>0</v>
      </c>
      <c r="M149" s="65"/>
      <c r="N149" s="65"/>
      <c r="O149" s="65"/>
      <c r="P149" s="65"/>
      <c r="Q149" s="65">
        <v>0</v>
      </c>
      <c r="R149" s="65"/>
      <c r="S149" s="65"/>
      <c r="T149" s="65"/>
      <c r="U149" s="65"/>
      <c r="V149" s="64">
        <v>0</v>
      </c>
      <c r="W149" s="64"/>
      <c r="X149" s="64"/>
      <c r="Y149" s="64"/>
      <c r="Z149" s="64"/>
      <c r="AA149" s="64">
        <v>0</v>
      </c>
      <c r="AB149" s="64"/>
      <c r="AC149" s="64"/>
      <c r="AD149" s="64"/>
      <c r="AE149" s="64"/>
      <c r="AF149" s="64">
        <v>0</v>
      </c>
      <c r="AG149" s="64"/>
      <c r="AH149" s="64"/>
      <c r="AI149" s="64">
        <v>0</v>
      </c>
      <c r="AJ149" s="64"/>
      <c r="AK149" s="64"/>
      <c r="AL149" s="64"/>
      <c r="AM149" s="64"/>
      <c r="AN149" s="64">
        <v>0</v>
      </c>
      <c r="AO149" s="64"/>
      <c r="AP149" s="64"/>
      <c r="AQ149" s="65"/>
      <c r="AR149" s="65"/>
      <c r="AS149" s="64">
        <v>0</v>
      </c>
      <c r="AT149" s="65"/>
      <c r="AU149" s="65"/>
      <c r="AV149" s="65"/>
      <c r="AW149" s="65"/>
      <c r="AX149" s="64">
        <v>0</v>
      </c>
      <c r="AY149" s="64"/>
      <c r="AZ149" s="64"/>
      <c r="BA149" s="64"/>
      <c r="BB149" s="64"/>
      <c r="BC149" s="64">
        <v>0</v>
      </c>
      <c r="BD149" s="64"/>
      <c r="BE149" s="64"/>
      <c r="BF149" s="64"/>
      <c r="BG149" s="64"/>
      <c r="BH149" s="64">
        <v>0</v>
      </c>
      <c r="BI149" s="64"/>
      <c r="BJ149" s="64"/>
      <c r="BK149" s="64"/>
      <c r="BL149" s="64"/>
      <c r="BM149" s="64">
        <v>0</v>
      </c>
      <c r="BN149" s="64"/>
      <c r="BO149" s="64"/>
      <c r="BP149" s="64">
        <v>0</v>
      </c>
      <c r="BQ149" s="64"/>
      <c r="BR149" s="64"/>
      <c r="BS149" s="64"/>
      <c r="BT149" s="64"/>
      <c r="BU149" s="64">
        <v>0</v>
      </c>
      <c r="BV149" s="64"/>
      <c r="BW149" s="64"/>
      <c r="BX149" s="64"/>
      <c r="BY149" s="64"/>
      <c r="BZ149" s="64">
        <v>0</v>
      </c>
      <c r="CA149" s="64"/>
      <c r="CB149" s="64"/>
      <c r="CC149" s="64"/>
      <c r="CD149" s="64"/>
      <c r="CE149" s="64">
        <v>0</v>
      </c>
      <c r="CF149" s="64">
        <v>0</v>
      </c>
      <c r="CG149" s="64">
        <v>0</v>
      </c>
      <c r="CH149" s="64">
        <v>0</v>
      </c>
      <c r="CI149" s="64">
        <v>0</v>
      </c>
      <c r="CJ149" s="51"/>
    </row>
    <row r="150" spans="1:88" s="34" customFormat="1" x14ac:dyDescent="0.65">
      <c r="A150" s="19"/>
      <c r="B150" s="19" t="s">
        <v>126</v>
      </c>
      <c r="C150" s="68">
        <v>80.555555555555557</v>
      </c>
      <c r="D150" s="68">
        <v>0</v>
      </c>
      <c r="E150" s="68">
        <v>6.666666666666667</v>
      </c>
      <c r="F150" s="68">
        <v>0.83333333333333337</v>
      </c>
      <c r="G150" s="68">
        <v>88.055555555555557</v>
      </c>
      <c r="H150" s="68">
        <v>0</v>
      </c>
      <c r="I150" s="68">
        <v>0</v>
      </c>
      <c r="J150" s="68">
        <v>0</v>
      </c>
      <c r="K150" s="68">
        <v>0</v>
      </c>
      <c r="L150" s="68">
        <v>0</v>
      </c>
      <c r="M150" s="69">
        <v>69.888888888888886</v>
      </c>
      <c r="N150" s="69">
        <v>0</v>
      </c>
      <c r="O150" s="69">
        <v>9.3333333333333339</v>
      </c>
      <c r="P150" s="69">
        <v>7.166666666666667</v>
      </c>
      <c r="Q150" s="69">
        <v>86.388888888888886</v>
      </c>
      <c r="R150" s="69">
        <v>0</v>
      </c>
      <c r="S150" s="69">
        <v>0</v>
      </c>
      <c r="T150" s="69">
        <v>0</v>
      </c>
      <c r="U150" s="69">
        <v>0</v>
      </c>
      <c r="V150" s="68">
        <v>0</v>
      </c>
      <c r="W150" s="68">
        <v>5.2222222222222223</v>
      </c>
      <c r="X150" s="68">
        <v>0</v>
      </c>
      <c r="Y150" s="68">
        <v>0</v>
      </c>
      <c r="Z150" s="68">
        <v>0</v>
      </c>
      <c r="AA150" s="68">
        <v>5.2222222222222223</v>
      </c>
      <c r="AB150" s="68">
        <v>0</v>
      </c>
      <c r="AC150" s="68">
        <v>0</v>
      </c>
      <c r="AD150" s="68">
        <v>0</v>
      </c>
      <c r="AE150" s="68">
        <v>0</v>
      </c>
      <c r="AF150" s="68">
        <v>0</v>
      </c>
      <c r="AG150" s="68">
        <v>0</v>
      </c>
      <c r="AH150" s="68">
        <v>0</v>
      </c>
      <c r="AI150" s="68">
        <v>89.833333333333343</v>
      </c>
      <c r="AJ150" s="68">
        <v>0</v>
      </c>
      <c r="AK150" s="68">
        <v>0</v>
      </c>
      <c r="AL150" s="68">
        <v>0</v>
      </c>
      <c r="AM150" s="68">
        <v>0</v>
      </c>
      <c r="AN150" s="68">
        <v>0</v>
      </c>
      <c r="AO150" s="68">
        <v>0</v>
      </c>
      <c r="AP150" s="68">
        <v>0</v>
      </c>
      <c r="AQ150" s="68">
        <v>0</v>
      </c>
      <c r="AR150" s="68">
        <v>0</v>
      </c>
      <c r="AS150" s="68">
        <v>0</v>
      </c>
      <c r="AT150" s="68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89.833333333333343</v>
      </c>
      <c r="CH150" s="68">
        <v>0</v>
      </c>
      <c r="CI150" s="68">
        <v>89.833333333333343</v>
      </c>
      <c r="CJ150" s="51"/>
    </row>
    <row r="151" spans="1:88" x14ac:dyDescent="0.65">
      <c r="A151" s="16"/>
      <c r="B151" s="16" t="s">
        <v>127</v>
      </c>
      <c r="C151" s="64">
        <v>80.555555555555557</v>
      </c>
      <c r="D151" s="64"/>
      <c r="E151" s="64">
        <v>6.666666666666667</v>
      </c>
      <c r="F151" s="64">
        <v>0.83333333333333337</v>
      </c>
      <c r="G151" s="64">
        <v>88.055555555555557</v>
      </c>
      <c r="H151" s="64"/>
      <c r="I151" s="64"/>
      <c r="J151" s="64"/>
      <c r="K151" s="64"/>
      <c r="L151" s="64">
        <v>0</v>
      </c>
      <c r="M151" s="65">
        <v>69.888888888888886</v>
      </c>
      <c r="N151" s="65"/>
      <c r="O151" s="65">
        <v>9.3333333333333339</v>
      </c>
      <c r="P151" s="65">
        <v>7.166666666666667</v>
      </c>
      <c r="Q151" s="65">
        <v>86.388888888888886</v>
      </c>
      <c r="R151" s="65"/>
      <c r="S151" s="65"/>
      <c r="T151" s="65"/>
      <c r="U151" s="65"/>
      <c r="V151" s="64">
        <v>0</v>
      </c>
      <c r="W151" s="64">
        <v>5.2222222222222223</v>
      </c>
      <c r="X151" s="64"/>
      <c r="Y151" s="64"/>
      <c r="Z151" s="64"/>
      <c r="AA151" s="64">
        <v>5.2222222222222223</v>
      </c>
      <c r="AB151" s="64"/>
      <c r="AC151" s="64"/>
      <c r="AD151" s="64"/>
      <c r="AE151" s="64"/>
      <c r="AF151" s="64">
        <v>0</v>
      </c>
      <c r="AG151" s="64"/>
      <c r="AH151" s="64"/>
      <c r="AI151" s="64">
        <v>89.833333333333343</v>
      </c>
      <c r="AJ151" s="64"/>
      <c r="AK151" s="64"/>
      <c r="AL151" s="64"/>
      <c r="AM151" s="64"/>
      <c r="AN151" s="64">
        <v>0</v>
      </c>
      <c r="AO151" s="64"/>
      <c r="AP151" s="64"/>
      <c r="AQ151" s="64"/>
      <c r="AR151" s="64"/>
      <c r="AS151" s="64">
        <v>0</v>
      </c>
      <c r="AT151" s="65"/>
      <c r="AU151" s="64"/>
      <c r="AV151" s="64"/>
      <c r="AW151" s="64"/>
      <c r="AX151" s="64">
        <v>0</v>
      </c>
      <c r="AY151" s="64"/>
      <c r="AZ151" s="64"/>
      <c r="BA151" s="64"/>
      <c r="BB151" s="64"/>
      <c r="BC151" s="64">
        <v>0</v>
      </c>
      <c r="BD151" s="64"/>
      <c r="BE151" s="64"/>
      <c r="BF151" s="64"/>
      <c r="BG151" s="64"/>
      <c r="BH151" s="64">
        <v>0</v>
      </c>
      <c r="BI151" s="64"/>
      <c r="BJ151" s="64"/>
      <c r="BK151" s="64"/>
      <c r="BL151" s="64"/>
      <c r="BM151" s="64">
        <v>0</v>
      </c>
      <c r="BN151" s="64"/>
      <c r="BO151" s="64"/>
      <c r="BP151" s="64">
        <v>0</v>
      </c>
      <c r="BQ151" s="64"/>
      <c r="BR151" s="64"/>
      <c r="BS151" s="64"/>
      <c r="BT151" s="64"/>
      <c r="BU151" s="64">
        <v>0</v>
      </c>
      <c r="BV151" s="64"/>
      <c r="BW151" s="64"/>
      <c r="BX151" s="64"/>
      <c r="BY151" s="64"/>
      <c r="BZ151" s="64">
        <v>0</v>
      </c>
      <c r="CA151" s="64"/>
      <c r="CB151" s="64"/>
      <c r="CC151" s="64"/>
      <c r="CD151" s="64"/>
      <c r="CE151" s="64">
        <v>0</v>
      </c>
      <c r="CF151" s="64">
        <v>0</v>
      </c>
      <c r="CG151" s="64">
        <v>89.833333333333343</v>
      </c>
      <c r="CH151" s="64">
        <v>0</v>
      </c>
      <c r="CI151" s="64">
        <v>89.833333333333343</v>
      </c>
      <c r="CJ151" s="51"/>
    </row>
    <row r="152" spans="1:88" s="34" customFormat="1" x14ac:dyDescent="0.65">
      <c r="A152" s="19"/>
      <c r="B152" s="19" t="s">
        <v>128</v>
      </c>
      <c r="C152" s="68">
        <v>271.5</v>
      </c>
      <c r="D152" s="68">
        <v>11.166666666666666</v>
      </c>
      <c r="E152" s="68">
        <v>62.666666666666671</v>
      </c>
      <c r="F152" s="68">
        <v>49.166666666666664</v>
      </c>
      <c r="G152" s="68">
        <v>394.5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9">
        <v>240.83333333333331</v>
      </c>
      <c r="N152" s="69">
        <v>24.333333333333332</v>
      </c>
      <c r="O152" s="69">
        <v>56.166666666666657</v>
      </c>
      <c r="P152" s="69">
        <v>43.666666666666664</v>
      </c>
      <c r="Q152" s="69">
        <v>365.00000000000006</v>
      </c>
      <c r="R152" s="69">
        <v>0</v>
      </c>
      <c r="S152" s="69">
        <v>0</v>
      </c>
      <c r="T152" s="69">
        <v>0</v>
      </c>
      <c r="U152" s="69">
        <v>0</v>
      </c>
      <c r="V152" s="68">
        <v>0</v>
      </c>
      <c r="W152" s="68">
        <v>2.1666666666666665</v>
      </c>
      <c r="X152" s="68">
        <v>0</v>
      </c>
      <c r="Y152" s="68">
        <v>3.6666666666666665</v>
      </c>
      <c r="Z152" s="68">
        <v>1.3333333333333335</v>
      </c>
      <c r="AA152" s="68">
        <v>7.166666666666667</v>
      </c>
      <c r="AB152" s="68">
        <v>0</v>
      </c>
      <c r="AC152" s="68">
        <v>0</v>
      </c>
      <c r="AD152" s="68">
        <v>0</v>
      </c>
      <c r="AE152" s="68">
        <v>0</v>
      </c>
      <c r="AF152" s="68">
        <v>0</v>
      </c>
      <c r="AG152" s="68">
        <v>0</v>
      </c>
      <c r="AH152" s="68">
        <v>0</v>
      </c>
      <c r="AI152" s="68">
        <v>383.33333333333337</v>
      </c>
      <c r="AJ152" s="68">
        <v>0</v>
      </c>
      <c r="AK152" s="68">
        <v>0</v>
      </c>
      <c r="AL152" s="68">
        <v>0</v>
      </c>
      <c r="AM152" s="68">
        <v>0</v>
      </c>
      <c r="AN152" s="68">
        <v>0</v>
      </c>
      <c r="AO152" s="68">
        <v>0</v>
      </c>
      <c r="AP152" s="68">
        <v>0</v>
      </c>
      <c r="AQ152" s="68">
        <v>0</v>
      </c>
      <c r="AR152" s="68">
        <v>0</v>
      </c>
      <c r="AS152" s="68">
        <v>0</v>
      </c>
      <c r="AT152" s="68">
        <v>0</v>
      </c>
      <c r="AU152" s="68">
        <v>0</v>
      </c>
      <c r="AV152" s="68">
        <v>0</v>
      </c>
      <c r="AW152" s="68">
        <v>0</v>
      </c>
      <c r="AX152" s="68">
        <v>0</v>
      </c>
      <c r="AY152" s="68">
        <v>0</v>
      </c>
      <c r="AZ152" s="68">
        <v>0</v>
      </c>
      <c r="BA152" s="68">
        <v>0</v>
      </c>
      <c r="BB152" s="68">
        <v>0</v>
      </c>
      <c r="BC152" s="68">
        <v>0</v>
      </c>
      <c r="BD152" s="68">
        <v>0</v>
      </c>
      <c r="BE152" s="68">
        <v>0</v>
      </c>
      <c r="BF152" s="68">
        <v>0</v>
      </c>
      <c r="BG152" s="68">
        <v>0</v>
      </c>
      <c r="BH152" s="68">
        <v>0</v>
      </c>
      <c r="BI152" s="68">
        <v>0</v>
      </c>
      <c r="BJ152" s="68">
        <v>0</v>
      </c>
      <c r="BK152" s="68">
        <v>0</v>
      </c>
      <c r="BL152" s="68">
        <v>0</v>
      </c>
      <c r="BM152" s="68">
        <v>0</v>
      </c>
      <c r="BN152" s="68">
        <v>0</v>
      </c>
      <c r="BO152" s="68">
        <v>0</v>
      </c>
      <c r="BP152" s="68">
        <v>0</v>
      </c>
      <c r="BQ152" s="68">
        <v>0</v>
      </c>
      <c r="BR152" s="68">
        <v>0</v>
      </c>
      <c r="BS152" s="68">
        <v>0</v>
      </c>
      <c r="BT152" s="68">
        <v>0</v>
      </c>
      <c r="BU152" s="68">
        <v>0</v>
      </c>
      <c r="BV152" s="68">
        <v>0</v>
      </c>
      <c r="BW152" s="68">
        <v>0</v>
      </c>
      <c r="BX152" s="68">
        <v>0</v>
      </c>
      <c r="BY152" s="68">
        <v>0</v>
      </c>
      <c r="BZ152" s="68">
        <v>0</v>
      </c>
      <c r="CA152" s="68">
        <v>0</v>
      </c>
      <c r="CB152" s="68">
        <v>0</v>
      </c>
      <c r="CC152" s="68">
        <v>0</v>
      </c>
      <c r="CD152" s="68">
        <v>0</v>
      </c>
      <c r="CE152" s="68">
        <v>0</v>
      </c>
      <c r="CF152" s="68">
        <v>0</v>
      </c>
      <c r="CG152" s="68">
        <v>383.33333333333337</v>
      </c>
      <c r="CH152" s="68">
        <v>0</v>
      </c>
      <c r="CI152" s="68">
        <v>383.33333333333337</v>
      </c>
      <c r="CJ152" s="51"/>
    </row>
    <row r="153" spans="1:88" s="10" customFormat="1" x14ac:dyDescent="0.65">
      <c r="A153" s="16"/>
      <c r="B153" s="92" t="s">
        <v>227</v>
      </c>
      <c r="C153" s="64"/>
      <c r="D153" s="64"/>
      <c r="E153" s="64">
        <v>40.833333333333336</v>
      </c>
      <c r="F153" s="64">
        <v>3.8333333333333335</v>
      </c>
      <c r="G153" s="64">
        <v>44.666666666666671</v>
      </c>
      <c r="H153" s="64"/>
      <c r="I153" s="64"/>
      <c r="J153" s="64"/>
      <c r="K153" s="64"/>
      <c r="L153" s="64">
        <v>0</v>
      </c>
      <c r="M153" s="65"/>
      <c r="N153" s="65">
        <v>14.833333333333334</v>
      </c>
      <c r="O153" s="65">
        <v>35.666666666666664</v>
      </c>
      <c r="P153" s="65">
        <v>8.8333333333333339</v>
      </c>
      <c r="Q153" s="65">
        <v>59.333333333333336</v>
      </c>
      <c r="R153" s="65"/>
      <c r="S153" s="65"/>
      <c r="T153" s="65"/>
      <c r="U153" s="65"/>
      <c r="V153" s="64">
        <v>0</v>
      </c>
      <c r="W153" s="64"/>
      <c r="X153" s="64"/>
      <c r="Y153" s="64">
        <v>2.8333333333333335</v>
      </c>
      <c r="Z153" s="64">
        <v>0.16666666666666666</v>
      </c>
      <c r="AA153" s="64">
        <v>3</v>
      </c>
      <c r="AB153" s="64"/>
      <c r="AC153" s="64"/>
      <c r="AD153" s="64"/>
      <c r="AE153" s="64"/>
      <c r="AF153" s="64">
        <v>0</v>
      </c>
      <c r="AG153" s="64"/>
      <c r="AH153" s="64"/>
      <c r="AI153" s="64">
        <v>53.5</v>
      </c>
      <c r="AJ153" s="64"/>
      <c r="AK153" s="64"/>
      <c r="AL153" s="64"/>
      <c r="AM153" s="64"/>
      <c r="AN153" s="64">
        <v>0</v>
      </c>
      <c r="AO153" s="64"/>
      <c r="AP153" s="64"/>
      <c r="AQ153" s="64"/>
      <c r="AR153" s="64"/>
      <c r="AS153" s="64">
        <v>0</v>
      </c>
      <c r="AT153" s="65"/>
      <c r="AU153" s="64"/>
      <c r="AV153" s="64"/>
      <c r="AW153" s="64"/>
      <c r="AX153" s="64">
        <v>0</v>
      </c>
      <c r="AY153" s="64"/>
      <c r="AZ153" s="64"/>
      <c r="BA153" s="64"/>
      <c r="BB153" s="64"/>
      <c r="BC153" s="64">
        <v>0</v>
      </c>
      <c r="BD153" s="64"/>
      <c r="BE153" s="64"/>
      <c r="BF153" s="64"/>
      <c r="BG153" s="64"/>
      <c r="BH153" s="64">
        <v>0</v>
      </c>
      <c r="BI153" s="64"/>
      <c r="BJ153" s="64"/>
      <c r="BK153" s="64"/>
      <c r="BL153" s="64"/>
      <c r="BM153" s="64">
        <v>0</v>
      </c>
      <c r="BN153" s="64"/>
      <c r="BO153" s="64"/>
      <c r="BP153" s="64">
        <v>0</v>
      </c>
      <c r="BQ153" s="64"/>
      <c r="BR153" s="64"/>
      <c r="BS153" s="64"/>
      <c r="BT153" s="64"/>
      <c r="BU153" s="64">
        <v>0</v>
      </c>
      <c r="BV153" s="64"/>
      <c r="BW153" s="64"/>
      <c r="BX153" s="64"/>
      <c r="BY153" s="64"/>
      <c r="BZ153" s="64">
        <v>0</v>
      </c>
      <c r="CA153" s="64"/>
      <c r="CB153" s="64"/>
      <c r="CC153" s="64"/>
      <c r="CD153" s="64"/>
      <c r="CE153" s="64">
        <v>0</v>
      </c>
      <c r="CF153" s="64">
        <v>0</v>
      </c>
      <c r="CG153" s="64">
        <v>53.5</v>
      </c>
      <c r="CH153" s="64">
        <v>0</v>
      </c>
      <c r="CI153" s="64">
        <v>53.5</v>
      </c>
      <c r="CJ153" s="51"/>
    </row>
    <row r="154" spans="1:88" x14ac:dyDescent="0.65">
      <c r="A154" s="16"/>
      <c r="B154" s="16" t="s">
        <v>129</v>
      </c>
      <c r="C154" s="64">
        <v>78.833333333333329</v>
      </c>
      <c r="D154" s="64">
        <v>2.1666666666666665</v>
      </c>
      <c r="E154" s="64">
        <v>7</v>
      </c>
      <c r="F154" s="64">
        <v>16.666666666666668</v>
      </c>
      <c r="G154" s="64">
        <v>104.66666666666667</v>
      </c>
      <c r="H154" s="64"/>
      <c r="I154" s="64"/>
      <c r="J154" s="64"/>
      <c r="K154" s="64"/>
      <c r="L154" s="64">
        <v>0</v>
      </c>
      <c r="M154" s="65">
        <v>55.666666666666664</v>
      </c>
      <c r="N154" s="65">
        <v>1.3333333333333333</v>
      </c>
      <c r="O154" s="65">
        <v>6.166666666666667</v>
      </c>
      <c r="P154" s="65">
        <v>10.833333333333334</v>
      </c>
      <c r="Q154" s="65">
        <v>74</v>
      </c>
      <c r="R154" s="65"/>
      <c r="S154" s="65"/>
      <c r="T154" s="65"/>
      <c r="U154" s="65"/>
      <c r="V154" s="64">
        <v>0</v>
      </c>
      <c r="W154" s="64">
        <v>0.16666666666666666</v>
      </c>
      <c r="X154" s="64"/>
      <c r="Y154" s="64">
        <v>0.16666666666666666</v>
      </c>
      <c r="Z154" s="64"/>
      <c r="AA154" s="64">
        <v>0.33333333333333331</v>
      </c>
      <c r="AB154" s="64"/>
      <c r="AC154" s="64"/>
      <c r="AD154" s="64"/>
      <c r="AE154" s="64"/>
      <c r="AF154" s="64">
        <v>0</v>
      </c>
      <c r="AG154" s="64"/>
      <c r="AH154" s="64"/>
      <c r="AI154" s="64">
        <v>89.500000000000014</v>
      </c>
      <c r="AJ154" s="64"/>
      <c r="AK154" s="64"/>
      <c r="AL154" s="64"/>
      <c r="AM154" s="64"/>
      <c r="AN154" s="64">
        <v>0</v>
      </c>
      <c r="AO154" s="64"/>
      <c r="AP154" s="64"/>
      <c r="AQ154" s="64"/>
      <c r="AR154" s="64"/>
      <c r="AS154" s="64">
        <v>0</v>
      </c>
      <c r="AT154" s="65"/>
      <c r="AU154" s="64"/>
      <c r="AV154" s="64"/>
      <c r="AW154" s="64"/>
      <c r="AX154" s="64">
        <v>0</v>
      </c>
      <c r="AY154" s="64"/>
      <c r="AZ154" s="64"/>
      <c r="BA154" s="64"/>
      <c r="BB154" s="64"/>
      <c r="BC154" s="64">
        <v>0</v>
      </c>
      <c r="BD154" s="64"/>
      <c r="BE154" s="64"/>
      <c r="BF154" s="64"/>
      <c r="BG154" s="64"/>
      <c r="BH154" s="64">
        <v>0</v>
      </c>
      <c r="BI154" s="64"/>
      <c r="BJ154" s="64"/>
      <c r="BK154" s="64"/>
      <c r="BL154" s="64"/>
      <c r="BM154" s="64">
        <v>0</v>
      </c>
      <c r="BN154" s="64"/>
      <c r="BO154" s="64"/>
      <c r="BP154" s="64">
        <v>0</v>
      </c>
      <c r="BQ154" s="64"/>
      <c r="BR154" s="64"/>
      <c r="BS154" s="64"/>
      <c r="BT154" s="64"/>
      <c r="BU154" s="64">
        <v>0</v>
      </c>
      <c r="BV154" s="64"/>
      <c r="BW154" s="64"/>
      <c r="BX154" s="64"/>
      <c r="BY154" s="64"/>
      <c r="BZ154" s="64">
        <v>0</v>
      </c>
      <c r="CA154" s="64"/>
      <c r="CB154" s="64"/>
      <c r="CC154" s="64"/>
      <c r="CD154" s="64"/>
      <c r="CE154" s="64">
        <v>0</v>
      </c>
      <c r="CF154" s="64">
        <v>0</v>
      </c>
      <c r="CG154" s="64">
        <v>89.500000000000014</v>
      </c>
      <c r="CH154" s="64">
        <v>0</v>
      </c>
      <c r="CI154" s="64">
        <v>89.500000000000014</v>
      </c>
      <c r="CJ154" s="51"/>
    </row>
    <row r="155" spans="1:88" x14ac:dyDescent="0.65">
      <c r="A155" s="16"/>
      <c r="B155" s="16" t="s">
        <v>131</v>
      </c>
      <c r="C155" s="64">
        <v>48.5</v>
      </c>
      <c r="D155" s="64"/>
      <c r="E155" s="64"/>
      <c r="F155" s="64">
        <v>3.8333333333333335</v>
      </c>
      <c r="G155" s="64">
        <v>52.333333333333336</v>
      </c>
      <c r="H155" s="64"/>
      <c r="I155" s="64"/>
      <c r="J155" s="64"/>
      <c r="K155" s="64"/>
      <c r="L155" s="64">
        <v>0</v>
      </c>
      <c r="M155" s="65">
        <v>60.166666666666664</v>
      </c>
      <c r="N155" s="65"/>
      <c r="O155" s="65">
        <v>0.16666666666666666</v>
      </c>
      <c r="P155" s="65">
        <v>6.666666666666667</v>
      </c>
      <c r="Q155" s="65">
        <v>67</v>
      </c>
      <c r="R155" s="65"/>
      <c r="S155" s="65"/>
      <c r="T155" s="65"/>
      <c r="U155" s="65"/>
      <c r="V155" s="64">
        <v>0</v>
      </c>
      <c r="W155" s="64"/>
      <c r="X155" s="64"/>
      <c r="Y155" s="64"/>
      <c r="Z155" s="64">
        <v>1.1666666666666667</v>
      </c>
      <c r="AA155" s="64">
        <v>1.1666666666666667</v>
      </c>
      <c r="AB155" s="64"/>
      <c r="AC155" s="64"/>
      <c r="AD155" s="64"/>
      <c r="AE155" s="64"/>
      <c r="AF155" s="64">
        <v>0</v>
      </c>
      <c r="AG155" s="64"/>
      <c r="AH155" s="64"/>
      <c r="AI155" s="64">
        <v>60.250000000000007</v>
      </c>
      <c r="AJ155" s="64"/>
      <c r="AK155" s="64"/>
      <c r="AL155" s="64"/>
      <c r="AM155" s="64"/>
      <c r="AN155" s="64">
        <v>0</v>
      </c>
      <c r="AO155" s="64"/>
      <c r="AP155" s="64"/>
      <c r="AQ155" s="64"/>
      <c r="AR155" s="64"/>
      <c r="AS155" s="64">
        <v>0</v>
      </c>
      <c r="AT155" s="65"/>
      <c r="AU155" s="64"/>
      <c r="AV155" s="64"/>
      <c r="AW155" s="64"/>
      <c r="AX155" s="64">
        <v>0</v>
      </c>
      <c r="AY155" s="64"/>
      <c r="AZ155" s="64"/>
      <c r="BA155" s="64"/>
      <c r="BB155" s="64"/>
      <c r="BC155" s="64">
        <v>0</v>
      </c>
      <c r="BD155" s="64"/>
      <c r="BE155" s="64"/>
      <c r="BF155" s="64"/>
      <c r="BG155" s="64"/>
      <c r="BH155" s="64">
        <v>0</v>
      </c>
      <c r="BI155" s="64"/>
      <c r="BJ155" s="64"/>
      <c r="BK155" s="64"/>
      <c r="BL155" s="64"/>
      <c r="BM155" s="64">
        <v>0</v>
      </c>
      <c r="BN155" s="64"/>
      <c r="BO155" s="64"/>
      <c r="BP155" s="64">
        <v>0</v>
      </c>
      <c r="BQ155" s="64"/>
      <c r="BR155" s="64"/>
      <c r="BS155" s="64"/>
      <c r="BT155" s="64"/>
      <c r="BU155" s="64">
        <v>0</v>
      </c>
      <c r="BV155" s="64"/>
      <c r="BW155" s="64"/>
      <c r="BX155" s="64"/>
      <c r="BY155" s="64"/>
      <c r="BZ155" s="64">
        <v>0</v>
      </c>
      <c r="CA155" s="64"/>
      <c r="CB155" s="64"/>
      <c r="CC155" s="64"/>
      <c r="CD155" s="64"/>
      <c r="CE155" s="64">
        <v>0</v>
      </c>
      <c r="CF155" s="64">
        <v>0</v>
      </c>
      <c r="CG155" s="64">
        <v>60.250000000000007</v>
      </c>
      <c r="CH155" s="64">
        <v>0</v>
      </c>
      <c r="CI155" s="64">
        <v>60.250000000000007</v>
      </c>
      <c r="CJ155" s="51"/>
    </row>
    <row r="156" spans="1:88" x14ac:dyDescent="0.65">
      <c r="A156" s="16"/>
      <c r="B156" s="16" t="s">
        <v>132</v>
      </c>
      <c r="C156" s="64">
        <v>79.666666666666671</v>
      </c>
      <c r="D156" s="64">
        <v>2.6666666666666665</v>
      </c>
      <c r="E156" s="64">
        <v>4.5</v>
      </c>
      <c r="F156" s="64"/>
      <c r="G156" s="64">
        <v>86.833333333333343</v>
      </c>
      <c r="H156" s="64"/>
      <c r="I156" s="64"/>
      <c r="J156" s="64"/>
      <c r="K156" s="64"/>
      <c r="L156" s="64">
        <v>0</v>
      </c>
      <c r="M156" s="65">
        <v>57</v>
      </c>
      <c r="N156" s="65">
        <v>2.3333333333333335</v>
      </c>
      <c r="O156" s="65">
        <v>4.5</v>
      </c>
      <c r="P156" s="65">
        <v>6.666666666666667</v>
      </c>
      <c r="Q156" s="65">
        <v>70.5</v>
      </c>
      <c r="R156" s="65"/>
      <c r="S156" s="65"/>
      <c r="T156" s="65"/>
      <c r="U156" s="65"/>
      <c r="V156" s="64">
        <v>0</v>
      </c>
      <c r="W156" s="64">
        <v>2</v>
      </c>
      <c r="X156" s="64"/>
      <c r="Y156" s="64"/>
      <c r="Z156" s="64"/>
      <c r="AA156" s="64">
        <v>2</v>
      </c>
      <c r="AB156" s="64"/>
      <c r="AC156" s="64"/>
      <c r="AD156" s="64"/>
      <c r="AE156" s="64"/>
      <c r="AF156" s="64">
        <v>0</v>
      </c>
      <c r="AG156" s="64"/>
      <c r="AH156" s="64"/>
      <c r="AI156" s="64">
        <v>79.666666666666671</v>
      </c>
      <c r="AJ156" s="64"/>
      <c r="AK156" s="64"/>
      <c r="AL156" s="64"/>
      <c r="AM156" s="64"/>
      <c r="AN156" s="64">
        <v>0</v>
      </c>
      <c r="AO156" s="64"/>
      <c r="AP156" s="64"/>
      <c r="AQ156" s="64"/>
      <c r="AR156" s="64"/>
      <c r="AS156" s="64">
        <v>0</v>
      </c>
      <c r="AT156" s="65"/>
      <c r="AU156" s="64"/>
      <c r="AV156" s="64"/>
      <c r="AW156" s="64"/>
      <c r="AX156" s="64">
        <v>0</v>
      </c>
      <c r="AY156" s="64"/>
      <c r="AZ156" s="64"/>
      <c r="BA156" s="64"/>
      <c r="BB156" s="64"/>
      <c r="BC156" s="64">
        <v>0</v>
      </c>
      <c r="BD156" s="64"/>
      <c r="BE156" s="64"/>
      <c r="BF156" s="64"/>
      <c r="BG156" s="64"/>
      <c r="BH156" s="64">
        <v>0</v>
      </c>
      <c r="BI156" s="64"/>
      <c r="BJ156" s="64"/>
      <c r="BK156" s="64"/>
      <c r="BL156" s="64"/>
      <c r="BM156" s="64">
        <v>0</v>
      </c>
      <c r="BN156" s="64"/>
      <c r="BO156" s="64"/>
      <c r="BP156" s="64">
        <v>0</v>
      </c>
      <c r="BQ156" s="64"/>
      <c r="BR156" s="64"/>
      <c r="BS156" s="64"/>
      <c r="BT156" s="64"/>
      <c r="BU156" s="64">
        <v>0</v>
      </c>
      <c r="BV156" s="64"/>
      <c r="BW156" s="64"/>
      <c r="BX156" s="64"/>
      <c r="BY156" s="64"/>
      <c r="BZ156" s="64">
        <v>0</v>
      </c>
      <c r="CA156" s="64"/>
      <c r="CB156" s="64"/>
      <c r="CC156" s="64"/>
      <c r="CD156" s="64"/>
      <c r="CE156" s="64">
        <v>0</v>
      </c>
      <c r="CF156" s="64">
        <v>0</v>
      </c>
      <c r="CG156" s="64">
        <v>79.666666666666671</v>
      </c>
      <c r="CH156" s="64">
        <v>0</v>
      </c>
      <c r="CI156" s="64">
        <v>79.666666666666671</v>
      </c>
      <c r="CJ156" s="51"/>
    </row>
    <row r="157" spans="1:88" x14ac:dyDescent="0.65">
      <c r="A157" s="16"/>
      <c r="B157" s="16" t="s">
        <v>133</v>
      </c>
      <c r="C157" s="64">
        <v>64.5</v>
      </c>
      <c r="D157" s="64">
        <v>6.333333333333333</v>
      </c>
      <c r="E157" s="64">
        <v>10.333333333333334</v>
      </c>
      <c r="F157" s="64">
        <v>24.833333333333332</v>
      </c>
      <c r="G157" s="64">
        <v>105.99999999999999</v>
      </c>
      <c r="H157" s="64"/>
      <c r="I157" s="64"/>
      <c r="J157" s="64"/>
      <c r="K157" s="64"/>
      <c r="L157" s="64">
        <v>0</v>
      </c>
      <c r="M157" s="65">
        <v>68</v>
      </c>
      <c r="N157" s="65">
        <v>5.833333333333333</v>
      </c>
      <c r="O157" s="65">
        <v>9.6666666666666661</v>
      </c>
      <c r="P157" s="65">
        <v>10.666666666666666</v>
      </c>
      <c r="Q157" s="65">
        <v>94.166666666666671</v>
      </c>
      <c r="R157" s="65"/>
      <c r="S157" s="65"/>
      <c r="T157" s="65"/>
      <c r="U157" s="65"/>
      <c r="V157" s="64">
        <v>0</v>
      </c>
      <c r="W157" s="64"/>
      <c r="X157" s="64"/>
      <c r="Y157" s="64">
        <v>0.66666666666666663</v>
      </c>
      <c r="Z157" s="64"/>
      <c r="AA157" s="64">
        <v>0.66666666666666663</v>
      </c>
      <c r="AB157" s="64"/>
      <c r="AC157" s="64"/>
      <c r="AD157" s="64"/>
      <c r="AE157" s="64"/>
      <c r="AF157" s="64">
        <v>0</v>
      </c>
      <c r="AG157" s="64"/>
      <c r="AH157" s="64"/>
      <c r="AI157" s="64">
        <v>100.41666666666666</v>
      </c>
      <c r="AJ157" s="64"/>
      <c r="AK157" s="64"/>
      <c r="AL157" s="64"/>
      <c r="AM157" s="64"/>
      <c r="AN157" s="64">
        <v>0</v>
      </c>
      <c r="AO157" s="64"/>
      <c r="AP157" s="64"/>
      <c r="AQ157" s="64"/>
      <c r="AR157" s="64"/>
      <c r="AS157" s="64">
        <v>0</v>
      </c>
      <c r="AT157" s="65"/>
      <c r="AU157" s="64"/>
      <c r="AV157" s="64"/>
      <c r="AW157" s="64"/>
      <c r="AX157" s="64">
        <v>0</v>
      </c>
      <c r="AY157" s="64"/>
      <c r="AZ157" s="64"/>
      <c r="BA157" s="64"/>
      <c r="BB157" s="64"/>
      <c r="BC157" s="64">
        <v>0</v>
      </c>
      <c r="BD157" s="64"/>
      <c r="BE157" s="64"/>
      <c r="BF157" s="64"/>
      <c r="BG157" s="64"/>
      <c r="BH157" s="64">
        <v>0</v>
      </c>
      <c r="BI157" s="64"/>
      <c r="BJ157" s="64"/>
      <c r="BK157" s="64"/>
      <c r="BL157" s="64"/>
      <c r="BM157" s="64">
        <v>0</v>
      </c>
      <c r="BN157" s="64"/>
      <c r="BO157" s="64"/>
      <c r="BP157" s="64">
        <v>0</v>
      </c>
      <c r="BQ157" s="64"/>
      <c r="BR157" s="64"/>
      <c r="BS157" s="64"/>
      <c r="BT157" s="64"/>
      <c r="BU157" s="64">
        <v>0</v>
      </c>
      <c r="BV157" s="64"/>
      <c r="BW157" s="64"/>
      <c r="BX157" s="64"/>
      <c r="BY157" s="64"/>
      <c r="BZ157" s="64">
        <v>0</v>
      </c>
      <c r="CA157" s="64"/>
      <c r="CB157" s="64"/>
      <c r="CC157" s="64"/>
      <c r="CD157" s="64"/>
      <c r="CE157" s="64">
        <v>0</v>
      </c>
      <c r="CF157" s="64">
        <v>0</v>
      </c>
      <c r="CG157" s="64">
        <v>100.41666666666666</v>
      </c>
      <c r="CH157" s="64">
        <v>0</v>
      </c>
      <c r="CI157" s="64">
        <v>100.41666666666666</v>
      </c>
      <c r="CJ157" s="51"/>
    </row>
    <row r="158" spans="1:88" x14ac:dyDescent="0.65">
      <c r="A158" s="16"/>
      <c r="B158" s="16" t="s">
        <v>130</v>
      </c>
      <c r="C158" s="64"/>
      <c r="D158" s="64"/>
      <c r="E158" s="64"/>
      <c r="F158" s="64"/>
      <c r="G158" s="64">
        <v>0</v>
      </c>
      <c r="H158" s="64"/>
      <c r="I158" s="64"/>
      <c r="J158" s="64"/>
      <c r="K158" s="64"/>
      <c r="L158" s="64">
        <v>0</v>
      </c>
      <c r="M158" s="65"/>
      <c r="N158" s="65"/>
      <c r="O158" s="65"/>
      <c r="P158" s="65"/>
      <c r="Q158" s="65">
        <v>0</v>
      </c>
      <c r="R158" s="65"/>
      <c r="S158" s="65"/>
      <c r="T158" s="65"/>
      <c r="U158" s="65"/>
      <c r="V158" s="64">
        <v>0</v>
      </c>
      <c r="W158" s="64"/>
      <c r="X158" s="64"/>
      <c r="Y158" s="64"/>
      <c r="Z158" s="64"/>
      <c r="AA158" s="64">
        <v>0</v>
      </c>
      <c r="AB158" s="64"/>
      <c r="AC158" s="64"/>
      <c r="AD158" s="64"/>
      <c r="AE158" s="64"/>
      <c r="AF158" s="64">
        <v>0</v>
      </c>
      <c r="AG158" s="64"/>
      <c r="AH158" s="64"/>
      <c r="AI158" s="64">
        <v>0</v>
      </c>
      <c r="AJ158" s="64"/>
      <c r="AK158" s="64"/>
      <c r="AL158" s="64"/>
      <c r="AM158" s="64"/>
      <c r="AN158" s="64">
        <v>0</v>
      </c>
      <c r="AO158" s="64"/>
      <c r="AP158" s="64"/>
      <c r="AQ158" s="64"/>
      <c r="AR158" s="64"/>
      <c r="AS158" s="64">
        <v>0</v>
      </c>
      <c r="AT158" s="65"/>
      <c r="AU158" s="64"/>
      <c r="AV158" s="64"/>
      <c r="AW158" s="64"/>
      <c r="AX158" s="64">
        <v>0</v>
      </c>
      <c r="AY158" s="64"/>
      <c r="AZ158" s="64"/>
      <c r="BA158" s="64"/>
      <c r="BB158" s="64"/>
      <c r="BC158" s="64">
        <v>0</v>
      </c>
      <c r="BD158" s="64"/>
      <c r="BE158" s="64"/>
      <c r="BF158" s="64"/>
      <c r="BG158" s="64"/>
      <c r="BH158" s="64">
        <v>0</v>
      </c>
      <c r="BI158" s="64"/>
      <c r="BJ158" s="64"/>
      <c r="BK158" s="64"/>
      <c r="BL158" s="64"/>
      <c r="BM158" s="64">
        <v>0</v>
      </c>
      <c r="BN158" s="64"/>
      <c r="BO158" s="64"/>
      <c r="BP158" s="64">
        <v>0</v>
      </c>
      <c r="BQ158" s="64"/>
      <c r="BR158" s="64"/>
      <c r="BS158" s="64"/>
      <c r="BT158" s="64"/>
      <c r="BU158" s="64">
        <v>0</v>
      </c>
      <c r="BV158" s="64"/>
      <c r="BW158" s="64"/>
      <c r="BX158" s="64"/>
      <c r="BY158" s="64"/>
      <c r="BZ158" s="64">
        <v>0</v>
      </c>
      <c r="CA158" s="64"/>
      <c r="CB158" s="64"/>
      <c r="CC158" s="64"/>
      <c r="CD158" s="64"/>
      <c r="CE158" s="64">
        <v>0</v>
      </c>
      <c r="CF158" s="64">
        <v>0</v>
      </c>
      <c r="CG158" s="64">
        <v>0</v>
      </c>
      <c r="CH158" s="64">
        <v>0</v>
      </c>
      <c r="CI158" s="64">
        <v>0</v>
      </c>
      <c r="CJ158" s="51"/>
    </row>
    <row r="159" spans="1:88" s="34" customFormat="1" x14ac:dyDescent="0.65">
      <c r="A159" s="19"/>
      <c r="B159" s="19" t="s">
        <v>134</v>
      </c>
      <c r="C159" s="68">
        <v>91</v>
      </c>
      <c r="D159" s="68">
        <v>0</v>
      </c>
      <c r="E159" s="68">
        <v>17.166666666666668</v>
      </c>
      <c r="F159" s="68">
        <v>108.83333333333333</v>
      </c>
      <c r="G159" s="68">
        <v>217</v>
      </c>
      <c r="H159" s="68">
        <v>0</v>
      </c>
      <c r="I159" s="68">
        <v>0</v>
      </c>
      <c r="J159" s="68">
        <v>0</v>
      </c>
      <c r="K159" s="68">
        <v>0</v>
      </c>
      <c r="L159" s="68">
        <v>0</v>
      </c>
      <c r="M159" s="69">
        <v>76.833333333333329</v>
      </c>
      <c r="N159" s="69">
        <v>0</v>
      </c>
      <c r="O159" s="69">
        <v>22.166666666666668</v>
      </c>
      <c r="P159" s="69">
        <v>111.66666666666667</v>
      </c>
      <c r="Q159" s="69">
        <v>210.66666666666669</v>
      </c>
      <c r="R159" s="69">
        <v>0</v>
      </c>
      <c r="S159" s="69">
        <v>0</v>
      </c>
      <c r="T159" s="69">
        <v>0</v>
      </c>
      <c r="U159" s="69">
        <v>0</v>
      </c>
      <c r="V159" s="68">
        <v>0</v>
      </c>
      <c r="W159" s="68">
        <v>3.6666666666666665</v>
      </c>
      <c r="X159" s="68">
        <v>0</v>
      </c>
      <c r="Y159" s="68">
        <v>0</v>
      </c>
      <c r="Z159" s="68">
        <v>0.33333333333333331</v>
      </c>
      <c r="AA159" s="68">
        <v>4</v>
      </c>
      <c r="AB159" s="68">
        <v>0</v>
      </c>
      <c r="AC159" s="68">
        <v>0</v>
      </c>
      <c r="AD159" s="68">
        <v>0</v>
      </c>
      <c r="AE159" s="68">
        <v>0</v>
      </c>
      <c r="AF159" s="68">
        <v>0</v>
      </c>
      <c r="AG159" s="68">
        <v>0</v>
      </c>
      <c r="AH159" s="68">
        <v>0</v>
      </c>
      <c r="AI159" s="68">
        <v>215.83333333333334</v>
      </c>
      <c r="AJ159" s="68">
        <v>6.3611111111111116</v>
      </c>
      <c r="AK159" s="68">
        <v>0</v>
      </c>
      <c r="AL159" s="68">
        <v>0</v>
      </c>
      <c r="AM159" s="68">
        <v>0</v>
      </c>
      <c r="AN159" s="68">
        <v>6.3611111111111116</v>
      </c>
      <c r="AO159" s="68">
        <v>0</v>
      </c>
      <c r="AP159" s="68">
        <v>0</v>
      </c>
      <c r="AQ159" s="68">
        <v>0</v>
      </c>
      <c r="AR159" s="68">
        <v>0</v>
      </c>
      <c r="AS159" s="68">
        <v>0</v>
      </c>
      <c r="AT159" s="68">
        <v>2.4166666666666665</v>
      </c>
      <c r="AU159" s="68">
        <v>0</v>
      </c>
      <c r="AV159" s="68">
        <v>0</v>
      </c>
      <c r="AW159" s="68">
        <v>0</v>
      </c>
      <c r="AX159" s="68">
        <v>2.4166666666666665</v>
      </c>
      <c r="AY159" s="68">
        <v>0</v>
      </c>
      <c r="AZ159" s="68">
        <v>0</v>
      </c>
      <c r="BA159" s="68">
        <v>0</v>
      </c>
      <c r="BB159" s="68">
        <v>0</v>
      </c>
      <c r="BC159" s="68">
        <v>0</v>
      </c>
      <c r="BD159" s="68">
        <v>0</v>
      </c>
      <c r="BE159" s="68">
        <v>0</v>
      </c>
      <c r="BF159" s="68">
        <v>0</v>
      </c>
      <c r="BG159" s="68">
        <v>0</v>
      </c>
      <c r="BH159" s="68">
        <v>0</v>
      </c>
      <c r="BI159" s="68">
        <v>0</v>
      </c>
      <c r="BJ159" s="68">
        <v>0</v>
      </c>
      <c r="BK159" s="68">
        <v>0</v>
      </c>
      <c r="BL159" s="68">
        <v>0</v>
      </c>
      <c r="BM159" s="68">
        <v>0</v>
      </c>
      <c r="BN159" s="68">
        <v>0</v>
      </c>
      <c r="BO159" s="68">
        <v>0</v>
      </c>
      <c r="BP159" s="68">
        <v>4.3888888888888893</v>
      </c>
      <c r="BQ159" s="68">
        <v>11.916666666666666</v>
      </c>
      <c r="BR159" s="68">
        <v>0</v>
      </c>
      <c r="BS159" s="68">
        <v>0</v>
      </c>
      <c r="BT159" s="68">
        <v>0</v>
      </c>
      <c r="BU159" s="68">
        <v>11.916666666666666</v>
      </c>
      <c r="BV159" s="68">
        <v>9.9166666666666661</v>
      </c>
      <c r="BW159" s="68">
        <v>0</v>
      </c>
      <c r="BX159" s="68">
        <v>0</v>
      </c>
      <c r="BY159" s="68">
        <v>0</v>
      </c>
      <c r="BZ159" s="68">
        <v>9.9166666666666661</v>
      </c>
      <c r="CA159" s="68">
        <v>0</v>
      </c>
      <c r="CB159" s="68">
        <v>0</v>
      </c>
      <c r="CC159" s="68">
        <v>0</v>
      </c>
      <c r="CD159" s="68">
        <v>0</v>
      </c>
      <c r="CE159" s="68">
        <v>0</v>
      </c>
      <c r="CF159" s="68">
        <v>10.916666666666666</v>
      </c>
      <c r="CG159" s="68">
        <v>231.13888888888891</v>
      </c>
      <c r="CH159" s="68">
        <v>0</v>
      </c>
      <c r="CI159" s="68">
        <v>231.13888888888891</v>
      </c>
      <c r="CJ159" s="51"/>
    </row>
    <row r="160" spans="1:88" x14ac:dyDescent="0.65">
      <c r="A160" s="16"/>
      <c r="B160" s="16" t="s">
        <v>135</v>
      </c>
      <c r="C160" s="64">
        <v>91</v>
      </c>
      <c r="D160" s="64"/>
      <c r="E160" s="64">
        <v>17.166666666666668</v>
      </c>
      <c r="F160" s="64">
        <v>108.83333333333333</v>
      </c>
      <c r="G160" s="64">
        <v>217</v>
      </c>
      <c r="H160" s="64"/>
      <c r="I160" s="64"/>
      <c r="J160" s="64"/>
      <c r="K160" s="64"/>
      <c r="L160" s="64">
        <v>0</v>
      </c>
      <c r="M160" s="65">
        <v>76.833333333333329</v>
      </c>
      <c r="N160" s="65"/>
      <c r="O160" s="65">
        <v>22.166666666666668</v>
      </c>
      <c r="P160" s="65">
        <v>111.66666666666667</v>
      </c>
      <c r="Q160" s="65">
        <v>210.66666666666669</v>
      </c>
      <c r="R160" s="65"/>
      <c r="S160" s="65"/>
      <c r="T160" s="65"/>
      <c r="U160" s="65"/>
      <c r="V160" s="64">
        <v>0</v>
      </c>
      <c r="W160" s="64">
        <v>3.6666666666666665</v>
      </c>
      <c r="X160" s="64"/>
      <c r="Y160" s="64"/>
      <c r="Z160" s="64">
        <v>0.33333333333333331</v>
      </c>
      <c r="AA160" s="64">
        <v>4</v>
      </c>
      <c r="AB160" s="64"/>
      <c r="AC160" s="64"/>
      <c r="AD160" s="64"/>
      <c r="AE160" s="64"/>
      <c r="AF160" s="64">
        <v>0</v>
      </c>
      <c r="AG160" s="64"/>
      <c r="AH160" s="64"/>
      <c r="AI160" s="64">
        <v>215.83333333333334</v>
      </c>
      <c r="AJ160" s="64">
        <v>6.3611111111111116</v>
      </c>
      <c r="AK160" s="64"/>
      <c r="AL160" s="64"/>
      <c r="AM160" s="64"/>
      <c r="AN160" s="64">
        <v>6.3611111111111116</v>
      </c>
      <c r="AO160" s="64"/>
      <c r="AP160" s="64"/>
      <c r="AQ160" s="64"/>
      <c r="AR160" s="64"/>
      <c r="AS160" s="64">
        <v>0</v>
      </c>
      <c r="AT160" s="65">
        <v>2.4166666666666665</v>
      </c>
      <c r="AU160" s="64"/>
      <c r="AV160" s="64"/>
      <c r="AW160" s="65"/>
      <c r="AX160" s="64">
        <v>2.4166666666666665</v>
      </c>
      <c r="AY160" s="64"/>
      <c r="AZ160" s="64"/>
      <c r="BA160" s="64"/>
      <c r="BB160" s="64"/>
      <c r="BC160" s="64">
        <v>0</v>
      </c>
      <c r="BD160" s="64"/>
      <c r="BE160" s="64"/>
      <c r="BF160" s="64"/>
      <c r="BG160" s="64"/>
      <c r="BH160" s="64">
        <v>0</v>
      </c>
      <c r="BI160" s="64"/>
      <c r="BJ160" s="64"/>
      <c r="BK160" s="64"/>
      <c r="BL160" s="64"/>
      <c r="BM160" s="64">
        <v>0</v>
      </c>
      <c r="BN160" s="64"/>
      <c r="BO160" s="64"/>
      <c r="BP160" s="64">
        <v>4.3888888888888893</v>
      </c>
      <c r="BQ160" s="64">
        <v>11.916666666666666</v>
      </c>
      <c r="BR160" s="64"/>
      <c r="BS160" s="64"/>
      <c r="BT160" s="64"/>
      <c r="BU160" s="64">
        <v>11.916666666666666</v>
      </c>
      <c r="BV160" s="64">
        <v>9.9166666666666661</v>
      </c>
      <c r="BW160" s="64"/>
      <c r="BX160" s="64"/>
      <c r="BY160" s="64"/>
      <c r="BZ160" s="64">
        <v>9.9166666666666661</v>
      </c>
      <c r="CA160" s="64"/>
      <c r="CB160" s="64"/>
      <c r="CC160" s="64"/>
      <c r="CD160" s="64"/>
      <c r="CE160" s="64">
        <v>0</v>
      </c>
      <c r="CF160" s="64">
        <v>10.916666666666666</v>
      </c>
      <c r="CG160" s="64">
        <v>231.13888888888891</v>
      </c>
      <c r="CH160" s="64">
        <v>0</v>
      </c>
      <c r="CI160" s="64">
        <v>231.13888888888891</v>
      </c>
      <c r="CJ160" s="51"/>
    </row>
    <row r="161" spans="1:88" s="34" customFormat="1" x14ac:dyDescent="0.65">
      <c r="A161" s="19"/>
      <c r="B161" s="19" t="s">
        <v>136</v>
      </c>
      <c r="C161" s="68">
        <v>167.16666666666666</v>
      </c>
      <c r="D161" s="68">
        <v>0</v>
      </c>
      <c r="E161" s="68">
        <v>62.444444444444443</v>
      </c>
      <c r="F161" s="68">
        <v>343.77777777777777</v>
      </c>
      <c r="G161" s="68">
        <v>573.38888888888891</v>
      </c>
      <c r="H161" s="68">
        <v>0</v>
      </c>
      <c r="I161" s="68">
        <v>0</v>
      </c>
      <c r="J161" s="68">
        <v>0</v>
      </c>
      <c r="K161" s="68">
        <v>0</v>
      </c>
      <c r="L161" s="68">
        <v>0</v>
      </c>
      <c r="M161" s="69">
        <v>147</v>
      </c>
      <c r="N161" s="69">
        <v>0</v>
      </c>
      <c r="O161" s="69">
        <v>73</v>
      </c>
      <c r="P161" s="69">
        <v>454.72222222222223</v>
      </c>
      <c r="Q161" s="69">
        <v>674.72222222222217</v>
      </c>
      <c r="R161" s="69">
        <v>0</v>
      </c>
      <c r="S161" s="69">
        <v>0</v>
      </c>
      <c r="T161" s="69">
        <v>0</v>
      </c>
      <c r="U161" s="69">
        <v>0</v>
      </c>
      <c r="V161" s="68">
        <v>0</v>
      </c>
      <c r="W161" s="68">
        <v>5.166666666666667</v>
      </c>
      <c r="X161" s="68">
        <v>0</v>
      </c>
      <c r="Y161" s="68">
        <v>0.1111111111111111</v>
      </c>
      <c r="Z161" s="68">
        <v>1</v>
      </c>
      <c r="AA161" s="68">
        <v>6.2777777777777777</v>
      </c>
      <c r="AB161" s="68">
        <v>0</v>
      </c>
      <c r="AC161" s="68">
        <v>0</v>
      </c>
      <c r="AD161" s="68">
        <v>0</v>
      </c>
      <c r="AE161" s="68">
        <v>0</v>
      </c>
      <c r="AF161" s="68">
        <v>0</v>
      </c>
      <c r="AG161" s="68">
        <v>0</v>
      </c>
      <c r="AH161" s="68">
        <v>0</v>
      </c>
      <c r="AI161" s="68">
        <v>627.19444444444446</v>
      </c>
      <c r="AJ161" s="68">
        <v>16.972222222222221</v>
      </c>
      <c r="AK161" s="68">
        <v>0</v>
      </c>
      <c r="AL161" s="68">
        <v>0</v>
      </c>
      <c r="AM161" s="68">
        <v>0</v>
      </c>
      <c r="AN161" s="68">
        <v>16.972222222222221</v>
      </c>
      <c r="AO161" s="68">
        <v>0.66666666666666663</v>
      </c>
      <c r="AP161" s="68">
        <v>0</v>
      </c>
      <c r="AQ161" s="68">
        <v>0</v>
      </c>
      <c r="AR161" s="68">
        <v>0</v>
      </c>
      <c r="AS161" s="68">
        <v>0.66666666666666663</v>
      </c>
      <c r="AT161" s="68">
        <v>9.4166666666666661</v>
      </c>
      <c r="AU161" s="68">
        <v>0</v>
      </c>
      <c r="AV161" s="68">
        <v>0</v>
      </c>
      <c r="AW161" s="68">
        <v>0</v>
      </c>
      <c r="AX161" s="68">
        <v>9.4166666666666661</v>
      </c>
      <c r="AY161" s="68">
        <v>0</v>
      </c>
      <c r="AZ161" s="68">
        <v>0</v>
      </c>
      <c r="BA161" s="68">
        <v>0</v>
      </c>
      <c r="BB161" s="68">
        <v>0</v>
      </c>
      <c r="BC161" s="68">
        <v>0</v>
      </c>
      <c r="BD161" s="68">
        <v>12</v>
      </c>
      <c r="BE161" s="68">
        <v>0</v>
      </c>
      <c r="BF161" s="68">
        <v>0</v>
      </c>
      <c r="BG161" s="68">
        <v>0</v>
      </c>
      <c r="BH161" s="68">
        <v>12</v>
      </c>
      <c r="BI161" s="68">
        <v>0</v>
      </c>
      <c r="BJ161" s="68">
        <v>0</v>
      </c>
      <c r="BK161" s="68">
        <v>0</v>
      </c>
      <c r="BL161" s="68">
        <v>0</v>
      </c>
      <c r="BM161" s="68">
        <v>0</v>
      </c>
      <c r="BN161" s="68">
        <v>0</v>
      </c>
      <c r="BO161" s="68">
        <v>0</v>
      </c>
      <c r="BP161" s="68">
        <v>19.416666666666664</v>
      </c>
      <c r="BQ161" s="68">
        <v>0</v>
      </c>
      <c r="BR161" s="68">
        <v>0</v>
      </c>
      <c r="BS161" s="68">
        <v>0</v>
      </c>
      <c r="BT161" s="68">
        <v>0</v>
      </c>
      <c r="BU161" s="68">
        <v>0</v>
      </c>
      <c r="BV161" s="68">
        <v>0</v>
      </c>
      <c r="BW161" s="68">
        <v>0</v>
      </c>
      <c r="BX161" s="68">
        <v>0</v>
      </c>
      <c r="BY161" s="68">
        <v>0</v>
      </c>
      <c r="BZ161" s="68">
        <v>0</v>
      </c>
      <c r="CA161" s="68">
        <v>0</v>
      </c>
      <c r="CB161" s="68">
        <v>0</v>
      </c>
      <c r="CC161" s="68">
        <v>0</v>
      </c>
      <c r="CD161" s="68">
        <v>0</v>
      </c>
      <c r="CE161" s="68">
        <v>0</v>
      </c>
      <c r="CF161" s="68">
        <v>0</v>
      </c>
      <c r="CG161" s="68">
        <v>646.38888888888891</v>
      </c>
      <c r="CH161" s="68">
        <v>0.22222222222222221</v>
      </c>
      <c r="CI161" s="68">
        <v>646.61111111111109</v>
      </c>
      <c r="CJ161" s="51"/>
    </row>
    <row r="162" spans="1:88" x14ac:dyDescent="0.65">
      <c r="A162" s="16"/>
      <c r="B162" s="16" t="s">
        <v>137</v>
      </c>
      <c r="C162" s="64">
        <v>167.16666666666666</v>
      </c>
      <c r="D162" s="64"/>
      <c r="E162" s="64">
        <v>62.444444444444443</v>
      </c>
      <c r="F162" s="64">
        <v>343.77777777777777</v>
      </c>
      <c r="G162" s="64">
        <v>573.38888888888891</v>
      </c>
      <c r="H162" s="64"/>
      <c r="I162" s="64"/>
      <c r="J162" s="64"/>
      <c r="K162" s="64"/>
      <c r="L162" s="64">
        <v>0</v>
      </c>
      <c r="M162" s="65">
        <v>147</v>
      </c>
      <c r="N162" s="65"/>
      <c r="O162" s="65">
        <v>73</v>
      </c>
      <c r="P162" s="65">
        <v>454.72222222222223</v>
      </c>
      <c r="Q162" s="65">
        <v>674.72222222222217</v>
      </c>
      <c r="R162" s="65"/>
      <c r="S162" s="65"/>
      <c r="T162" s="65"/>
      <c r="U162" s="65"/>
      <c r="V162" s="64">
        <v>0</v>
      </c>
      <c r="W162" s="64">
        <v>5.166666666666667</v>
      </c>
      <c r="X162" s="64"/>
      <c r="Y162" s="64">
        <v>0.1111111111111111</v>
      </c>
      <c r="Z162" s="64">
        <v>1</v>
      </c>
      <c r="AA162" s="64">
        <v>6.2777777777777777</v>
      </c>
      <c r="AB162" s="64"/>
      <c r="AC162" s="64"/>
      <c r="AD162" s="64"/>
      <c r="AE162" s="64"/>
      <c r="AF162" s="64">
        <v>0</v>
      </c>
      <c r="AG162" s="64"/>
      <c r="AH162" s="64"/>
      <c r="AI162" s="64">
        <v>627.19444444444446</v>
      </c>
      <c r="AJ162" s="64">
        <v>16.972222222222221</v>
      </c>
      <c r="AK162" s="64"/>
      <c r="AL162" s="64"/>
      <c r="AM162" s="64"/>
      <c r="AN162" s="64">
        <v>16.972222222222221</v>
      </c>
      <c r="AO162" s="64">
        <v>0.66666666666666663</v>
      </c>
      <c r="AP162" s="64"/>
      <c r="AQ162" s="64"/>
      <c r="AR162" s="64"/>
      <c r="AS162" s="64">
        <v>0.66666666666666663</v>
      </c>
      <c r="AT162" s="65">
        <v>9.4166666666666661</v>
      </c>
      <c r="AU162" s="64"/>
      <c r="AV162" s="64"/>
      <c r="AW162" s="64"/>
      <c r="AX162" s="64">
        <v>9.4166666666666661</v>
      </c>
      <c r="AY162" s="64"/>
      <c r="AZ162" s="64"/>
      <c r="BA162" s="64"/>
      <c r="BB162" s="64"/>
      <c r="BC162" s="64">
        <v>0</v>
      </c>
      <c r="BD162" s="64">
        <v>12</v>
      </c>
      <c r="BE162" s="64"/>
      <c r="BF162" s="64"/>
      <c r="BG162" s="64"/>
      <c r="BH162" s="64">
        <v>12</v>
      </c>
      <c r="BI162" s="64"/>
      <c r="BJ162" s="64"/>
      <c r="BK162" s="64"/>
      <c r="BL162" s="64"/>
      <c r="BM162" s="64">
        <v>0</v>
      </c>
      <c r="BN162" s="64"/>
      <c r="BO162" s="64"/>
      <c r="BP162" s="64">
        <v>19.416666666666664</v>
      </c>
      <c r="BQ162" s="64"/>
      <c r="BR162" s="64"/>
      <c r="BS162" s="64"/>
      <c r="BT162" s="64"/>
      <c r="BU162" s="64">
        <v>0</v>
      </c>
      <c r="BV162" s="64"/>
      <c r="BW162" s="64"/>
      <c r="BX162" s="64"/>
      <c r="BY162" s="64"/>
      <c r="BZ162" s="64">
        <v>0</v>
      </c>
      <c r="CA162" s="64"/>
      <c r="CB162" s="64"/>
      <c r="CC162" s="64"/>
      <c r="CD162" s="64"/>
      <c r="CE162" s="64">
        <v>0</v>
      </c>
      <c r="CF162" s="64">
        <v>0</v>
      </c>
      <c r="CG162" s="64">
        <v>646.38888888888891</v>
      </c>
      <c r="CH162" s="64">
        <v>0.22222222222222221</v>
      </c>
      <c r="CI162" s="64">
        <v>646.61111111111109</v>
      </c>
      <c r="CJ162" s="51"/>
    </row>
    <row r="163" spans="1:88" s="34" customFormat="1" x14ac:dyDescent="0.65">
      <c r="A163" s="19"/>
      <c r="B163" s="19" t="s">
        <v>206</v>
      </c>
      <c r="C163" s="68">
        <v>0</v>
      </c>
      <c r="D163" s="68">
        <v>0</v>
      </c>
      <c r="E163" s="68">
        <v>13</v>
      </c>
      <c r="F163" s="68">
        <v>48</v>
      </c>
      <c r="G163" s="68">
        <v>61</v>
      </c>
      <c r="H163" s="68">
        <v>0</v>
      </c>
      <c r="I163" s="68">
        <v>0</v>
      </c>
      <c r="J163" s="68">
        <v>0</v>
      </c>
      <c r="K163" s="68">
        <v>0</v>
      </c>
      <c r="L163" s="68">
        <v>0</v>
      </c>
      <c r="M163" s="69">
        <v>0</v>
      </c>
      <c r="N163" s="69">
        <v>0</v>
      </c>
      <c r="O163" s="69">
        <v>1.3333333333333333</v>
      </c>
      <c r="P163" s="69">
        <v>94.666666666666671</v>
      </c>
      <c r="Q163" s="69">
        <v>96</v>
      </c>
      <c r="R163" s="69">
        <v>0</v>
      </c>
      <c r="S163" s="69">
        <v>0</v>
      </c>
      <c r="T163" s="69">
        <v>0</v>
      </c>
      <c r="U163" s="69">
        <v>0</v>
      </c>
      <c r="V163" s="68">
        <v>0</v>
      </c>
      <c r="W163" s="68">
        <v>0</v>
      </c>
      <c r="X163" s="68">
        <v>0</v>
      </c>
      <c r="Y163" s="68">
        <v>0</v>
      </c>
      <c r="Z163" s="68">
        <v>0</v>
      </c>
      <c r="AA163" s="68">
        <v>0</v>
      </c>
      <c r="AB163" s="68">
        <v>0</v>
      </c>
      <c r="AC163" s="68">
        <v>0</v>
      </c>
      <c r="AD163" s="68">
        <v>0</v>
      </c>
      <c r="AE163" s="68">
        <v>0</v>
      </c>
      <c r="AF163" s="68">
        <v>0</v>
      </c>
      <c r="AG163" s="68">
        <v>0</v>
      </c>
      <c r="AH163" s="68">
        <v>0</v>
      </c>
      <c r="AI163" s="68">
        <v>78.5</v>
      </c>
      <c r="AJ163" s="68">
        <v>2.75</v>
      </c>
      <c r="AK163" s="68">
        <v>0</v>
      </c>
      <c r="AL163" s="68">
        <v>0</v>
      </c>
      <c r="AM163" s="68">
        <v>0</v>
      </c>
      <c r="AN163" s="68">
        <v>2.75</v>
      </c>
      <c r="AO163" s="68">
        <v>0</v>
      </c>
      <c r="AP163" s="68">
        <v>0</v>
      </c>
      <c r="AQ163" s="68">
        <v>0</v>
      </c>
      <c r="AR163" s="68">
        <v>0</v>
      </c>
      <c r="AS163" s="68">
        <v>0</v>
      </c>
      <c r="AT163" s="68">
        <v>1.8333333333333333</v>
      </c>
      <c r="AU163" s="68">
        <v>0</v>
      </c>
      <c r="AV163" s="68">
        <v>0</v>
      </c>
      <c r="AW163" s="68">
        <v>0</v>
      </c>
      <c r="AX163" s="68">
        <v>1.8333333333333333</v>
      </c>
      <c r="AY163" s="68">
        <v>0</v>
      </c>
      <c r="AZ163" s="68">
        <v>0</v>
      </c>
      <c r="BA163" s="68">
        <v>0</v>
      </c>
      <c r="BB163" s="68">
        <v>0</v>
      </c>
      <c r="BC163" s="68">
        <v>0</v>
      </c>
      <c r="BD163" s="68">
        <v>0</v>
      </c>
      <c r="BE163" s="68">
        <v>0</v>
      </c>
      <c r="BF163" s="68">
        <v>0</v>
      </c>
      <c r="BG163" s="68">
        <v>0</v>
      </c>
      <c r="BH163" s="68">
        <v>0</v>
      </c>
      <c r="BI163" s="68">
        <v>0</v>
      </c>
      <c r="BJ163" s="68">
        <v>0</v>
      </c>
      <c r="BK163" s="68">
        <v>0</v>
      </c>
      <c r="BL163" s="68">
        <v>0</v>
      </c>
      <c r="BM163" s="68">
        <v>0</v>
      </c>
      <c r="BN163" s="68">
        <v>0</v>
      </c>
      <c r="BO163" s="68">
        <v>0</v>
      </c>
      <c r="BP163" s="68">
        <v>2.2916666666666665</v>
      </c>
      <c r="BQ163" s="68">
        <v>4.583333333333333</v>
      </c>
      <c r="BR163" s="68">
        <v>0</v>
      </c>
      <c r="BS163" s="68">
        <v>0</v>
      </c>
      <c r="BT163" s="68">
        <v>0</v>
      </c>
      <c r="BU163" s="68">
        <v>4.583333333333333</v>
      </c>
      <c r="BV163" s="68">
        <v>5.75</v>
      </c>
      <c r="BW163" s="68">
        <v>0</v>
      </c>
      <c r="BX163" s="68">
        <v>0</v>
      </c>
      <c r="BY163" s="68">
        <v>0</v>
      </c>
      <c r="BZ163" s="68">
        <v>5.75</v>
      </c>
      <c r="CA163" s="68">
        <v>0</v>
      </c>
      <c r="CB163" s="68">
        <v>0</v>
      </c>
      <c r="CC163" s="68">
        <v>0</v>
      </c>
      <c r="CD163" s="68">
        <v>0</v>
      </c>
      <c r="CE163" s="68">
        <v>0</v>
      </c>
      <c r="CF163" s="68">
        <v>5.1666666666666661</v>
      </c>
      <c r="CG163" s="68">
        <v>85.958333333333343</v>
      </c>
      <c r="CH163" s="68">
        <v>0</v>
      </c>
      <c r="CI163" s="68">
        <v>85.958333333333343</v>
      </c>
      <c r="CJ163" s="51"/>
    </row>
    <row r="164" spans="1:88" x14ac:dyDescent="0.65">
      <c r="A164" s="16"/>
      <c r="B164" s="16" t="s">
        <v>138</v>
      </c>
      <c r="C164" s="64"/>
      <c r="D164" s="64"/>
      <c r="E164" s="64">
        <v>13</v>
      </c>
      <c r="F164" s="64">
        <v>48</v>
      </c>
      <c r="G164" s="64">
        <v>61</v>
      </c>
      <c r="H164" s="64"/>
      <c r="I164" s="64"/>
      <c r="J164" s="64"/>
      <c r="K164" s="64"/>
      <c r="L164" s="64">
        <v>0</v>
      </c>
      <c r="M164" s="65"/>
      <c r="N164" s="65"/>
      <c r="O164" s="65">
        <v>1.3333333333333333</v>
      </c>
      <c r="P164" s="65">
        <v>94.666666666666671</v>
      </c>
      <c r="Q164" s="65">
        <v>96</v>
      </c>
      <c r="R164" s="65"/>
      <c r="S164" s="65"/>
      <c r="T164" s="65"/>
      <c r="U164" s="65"/>
      <c r="V164" s="64">
        <v>0</v>
      </c>
      <c r="W164" s="64"/>
      <c r="X164" s="64"/>
      <c r="Y164" s="64"/>
      <c r="Z164" s="64"/>
      <c r="AA164" s="64">
        <v>0</v>
      </c>
      <c r="AB164" s="64"/>
      <c r="AC164" s="64"/>
      <c r="AD164" s="64"/>
      <c r="AE164" s="64"/>
      <c r="AF164" s="64">
        <v>0</v>
      </c>
      <c r="AG164" s="64"/>
      <c r="AH164" s="64"/>
      <c r="AI164" s="64">
        <v>78.5</v>
      </c>
      <c r="AJ164" s="64">
        <v>2.75</v>
      </c>
      <c r="AK164" s="64"/>
      <c r="AL164" s="64"/>
      <c r="AM164" s="64"/>
      <c r="AN164" s="64">
        <v>2.75</v>
      </c>
      <c r="AO164" s="64"/>
      <c r="AP164" s="64"/>
      <c r="AQ164" s="64"/>
      <c r="AR164" s="64"/>
      <c r="AS164" s="64">
        <v>0</v>
      </c>
      <c r="AT164" s="65">
        <v>1.8333333333333333</v>
      </c>
      <c r="AU164" s="64"/>
      <c r="AV164" s="64"/>
      <c r="AW164" s="64"/>
      <c r="AX164" s="64">
        <v>1.8333333333333333</v>
      </c>
      <c r="AY164" s="64"/>
      <c r="AZ164" s="64"/>
      <c r="BA164" s="64"/>
      <c r="BB164" s="64"/>
      <c r="BC164" s="64">
        <v>0</v>
      </c>
      <c r="BD164" s="64"/>
      <c r="BE164" s="64"/>
      <c r="BF164" s="64"/>
      <c r="BG164" s="64"/>
      <c r="BH164" s="64">
        <v>0</v>
      </c>
      <c r="BI164" s="64"/>
      <c r="BJ164" s="64"/>
      <c r="BK164" s="64"/>
      <c r="BL164" s="64"/>
      <c r="BM164" s="64">
        <v>0</v>
      </c>
      <c r="BN164" s="64"/>
      <c r="BO164" s="64"/>
      <c r="BP164" s="64">
        <v>2.2916666666666665</v>
      </c>
      <c r="BQ164" s="64">
        <v>4.583333333333333</v>
      </c>
      <c r="BR164" s="64"/>
      <c r="BS164" s="64"/>
      <c r="BT164" s="64"/>
      <c r="BU164" s="64">
        <v>4.583333333333333</v>
      </c>
      <c r="BV164" s="64">
        <v>5.75</v>
      </c>
      <c r="BW164" s="64"/>
      <c r="BX164" s="64"/>
      <c r="BY164" s="64"/>
      <c r="BZ164" s="64">
        <v>5.75</v>
      </c>
      <c r="CA164" s="64"/>
      <c r="CB164" s="64"/>
      <c r="CC164" s="64"/>
      <c r="CD164" s="64"/>
      <c r="CE164" s="64">
        <v>0</v>
      </c>
      <c r="CF164" s="64">
        <v>5.1666666666666661</v>
      </c>
      <c r="CG164" s="64">
        <v>85.958333333333343</v>
      </c>
      <c r="CH164" s="64">
        <v>0</v>
      </c>
      <c r="CI164" s="64">
        <v>85.958333333333343</v>
      </c>
      <c r="CJ164" s="51"/>
    </row>
    <row r="165" spans="1:88" s="34" customFormat="1" x14ac:dyDescent="0.65">
      <c r="A165" s="19"/>
      <c r="B165" s="19" t="s">
        <v>139</v>
      </c>
      <c r="C165" s="68">
        <v>54.5</v>
      </c>
      <c r="D165" s="68">
        <v>0</v>
      </c>
      <c r="E165" s="68">
        <v>0</v>
      </c>
      <c r="F165" s="68">
        <v>0.33333333333333331</v>
      </c>
      <c r="G165" s="68">
        <v>54.833333333333336</v>
      </c>
      <c r="H165" s="68">
        <v>0</v>
      </c>
      <c r="I165" s="68">
        <v>0</v>
      </c>
      <c r="J165" s="68">
        <v>0</v>
      </c>
      <c r="K165" s="68">
        <v>0</v>
      </c>
      <c r="L165" s="68">
        <v>0</v>
      </c>
      <c r="M165" s="69">
        <v>43.833333333333336</v>
      </c>
      <c r="N165" s="69">
        <v>0</v>
      </c>
      <c r="O165" s="69">
        <v>0</v>
      </c>
      <c r="P165" s="69">
        <v>8.6666666666666661</v>
      </c>
      <c r="Q165" s="69">
        <v>52.5</v>
      </c>
      <c r="R165" s="69">
        <v>0</v>
      </c>
      <c r="S165" s="69">
        <v>0</v>
      </c>
      <c r="T165" s="69">
        <v>0</v>
      </c>
      <c r="U165" s="69">
        <v>0</v>
      </c>
      <c r="V165" s="68">
        <v>0</v>
      </c>
      <c r="W165" s="68">
        <v>0</v>
      </c>
      <c r="X165" s="68">
        <v>0</v>
      </c>
      <c r="Y165" s="68">
        <v>0</v>
      </c>
      <c r="Z165" s="68">
        <v>0</v>
      </c>
      <c r="AA165" s="68">
        <v>0</v>
      </c>
      <c r="AB165" s="68">
        <v>0</v>
      </c>
      <c r="AC165" s="68">
        <v>0</v>
      </c>
      <c r="AD165" s="68">
        <v>0</v>
      </c>
      <c r="AE165" s="68">
        <v>0</v>
      </c>
      <c r="AF165" s="68">
        <v>0</v>
      </c>
      <c r="AG165" s="68">
        <v>0</v>
      </c>
      <c r="AH165" s="68">
        <v>0</v>
      </c>
      <c r="AI165" s="68">
        <v>53.666666666666671</v>
      </c>
      <c r="AJ165" s="68">
        <v>0</v>
      </c>
      <c r="AK165" s="68">
        <v>0</v>
      </c>
      <c r="AL165" s="68">
        <v>0</v>
      </c>
      <c r="AM165" s="68">
        <v>0</v>
      </c>
      <c r="AN165" s="68">
        <v>0</v>
      </c>
      <c r="AO165" s="68">
        <v>0</v>
      </c>
      <c r="AP165" s="68">
        <v>0</v>
      </c>
      <c r="AQ165" s="68">
        <v>0</v>
      </c>
      <c r="AR165" s="68">
        <v>0</v>
      </c>
      <c r="AS165" s="68">
        <v>0</v>
      </c>
      <c r="AT165" s="68">
        <v>0</v>
      </c>
      <c r="AU165" s="68">
        <v>0</v>
      </c>
      <c r="AV165" s="68">
        <v>0</v>
      </c>
      <c r="AW165" s="68">
        <v>0</v>
      </c>
      <c r="AX165" s="68">
        <v>0</v>
      </c>
      <c r="AY165" s="68">
        <v>0</v>
      </c>
      <c r="AZ165" s="68">
        <v>0</v>
      </c>
      <c r="BA165" s="68">
        <v>0</v>
      </c>
      <c r="BB165" s="68">
        <v>0</v>
      </c>
      <c r="BC165" s="68">
        <v>0</v>
      </c>
      <c r="BD165" s="68">
        <v>0</v>
      </c>
      <c r="BE165" s="68">
        <v>0</v>
      </c>
      <c r="BF165" s="68">
        <v>0</v>
      </c>
      <c r="BG165" s="68">
        <v>0</v>
      </c>
      <c r="BH165" s="68">
        <v>0</v>
      </c>
      <c r="BI165" s="68">
        <v>0</v>
      </c>
      <c r="BJ165" s="68">
        <v>0</v>
      </c>
      <c r="BK165" s="68">
        <v>0</v>
      </c>
      <c r="BL165" s="68">
        <v>0</v>
      </c>
      <c r="BM165" s="68">
        <v>0</v>
      </c>
      <c r="BN165" s="68">
        <v>0</v>
      </c>
      <c r="BO165" s="68">
        <v>0</v>
      </c>
      <c r="BP165" s="68">
        <v>0</v>
      </c>
      <c r="BQ165" s="68">
        <v>0</v>
      </c>
      <c r="BR165" s="68">
        <v>0</v>
      </c>
      <c r="BS165" s="68">
        <v>0</v>
      </c>
      <c r="BT165" s="68">
        <v>0</v>
      </c>
      <c r="BU165" s="68">
        <v>0</v>
      </c>
      <c r="BV165" s="68">
        <v>0</v>
      </c>
      <c r="BW165" s="68">
        <v>0</v>
      </c>
      <c r="BX165" s="68">
        <v>0</v>
      </c>
      <c r="BY165" s="68">
        <v>0</v>
      </c>
      <c r="BZ165" s="68">
        <v>0</v>
      </c>
      <c r="CA165" s="68">
        <v>0</v>
      </c>
      <c r="CB165" s="68">
        <v>0</v>
      </c>
      <c r="CC165" s="68">
        <v>0</v>
      </c>
      <c r="CD165" s="68">
        <v>0</v>
      </c>
      <c r="CE165" s="68">
        <v>0</v>
      </c>
      <c r="CF165" s="68">
        <v>0</v>
      </c>
      <c r="CG165" s="68">
        <v>53.666666666666671</v>
      </c>
      <c r="CH165" s="68">
        <v>0</v>
      </c>
      <c r="CI165" s="68">
        <v>53.666666666666671</v>
      </c>
      <c r="CJ165" s="51"/>
    </row>
    <row r="166" spans="1:88" x14ac:dyDescent="0.65">
      <c r="A166" s="16"/>
      <c r="B166" s="16" t="s">
        <v>140</v>
      </c>
      <c r="C166" s="64">
        <v>54.5</v>
      </c>
      <c r="D166" s="64"/>
      <c r="E166" s="64"/>
      <c r="F166" s="64">
        <v>0.33333333333333331</v>
      </c>
      <c r="G166" s="64">
        <v>54.833333333333336</v>
      </c>
      <c r="H166" s="64"/>
      <c r="I166" s="64"/>
      <c r="J166" s="64"/>
      <c r="K166" s="64"/>
      <c r="L166" s="64">
        <v>0</v>
      </c>
      <c r="M166" s="65">
        <v>43.833333333333336</v>
      </c>
      <c r="N166" s="65"/>
      <c r="O166" s="65"/>
      <c r="P166" s="65">
        <v>8.6666666666666661</v>
      </c>
      <c r="Q166" s="65">
        <v>52.5</v>
      </c>
      <c r="R166" s="65"/>
      <c r="S166" s="65"/>
      <c r="T166" s="65"/>
      <c r="U166" s="65"/>
      <c r="V166" s="64">
        <v>0</v>
      </c>
      <c r="W166" s="64"/>
      <c r="X166" s="64"/>
      <c r="Y166" s="64"/>
      <c r="Z166" s="64"/>
      <c r="AA166" s="64">
        <v>0</v>
      </c>
      <c r="AB166" s="64"/>
      <c r="AC166" s="64"/>
      <c r="AD166" s="64"/>
      <c r="AE166" s="64"/>
      <c r="AF166" s="64">
        <v>0</v>
      </c>
      <c r="AG166" s="64"/>
      <c r="AH166" s="64"/>
      <c r="AI166" s="64">
        <v>53.666666666666671</v>
      </c>
      <c r="AJ166" s="64"/>
      <c r="AK166" s="64"/>
      <c r="AL166" s="64"/>
      <c r="AM166" s="64"/>
      <c r="AN166" s="64">
        <v>0</v>
      </c>
      <c r="AO166" s="64"/>
      <c r="AP166" s="64"/>
      <c r="AQ166" s="64"/>
      <c r="AR166" s="64"/>
      <c r="AS166" s="64">
        <v>0</v>
      </c>
      <c r="AT166" s="65"/>
      <c r="AU166" s="64"/>
      <c r="AV166" s="64"/>
      <c r="AW166" s="64"/>
      <c r="AX166" s="64">
        <v>0</v>
      </c>
      <c r="AY166" s="64"/>
      <c r="AZ166" s="64"/>
      <c r="BA166" s="64"/>
      <c r="BB166" s="64"/>
      <c r="BC166" s="64">
        <v>0</v>
      </c>
      <c r="BD166" s="64"/>
      <c r="BE166" s="64"/>
      <c r="BF166" s="64"/>
      <c r="BG166" s="64"/>
      <c r="BH166" s="64">
        <v>0</v>
      </c>
      <c r="BI166" s="64"/>
      <c r="BJ166" s="64"/>
      <c r="BK166" s="64"/>
      <c r="BL166" s="64"/>
      <c r="BM166" s="64">
        <v>0</v>
      </c>
      <c r="BN166" s="64"/>
      <c r="BO166" s="64"/>
      <c r="BP166" s="64">
        <v>0</v>
      </c>
      <c r="BQ166" s="64"/>
      <c r="BR166" s="64"/>
      <c r="BS166" s="64"/>
      <c r="BT166" s="64"/>
      <c r="BU166" s="64">
        <v>0</v>
      </c>
      <c r="BV166" s="64"/>
      <c r="BW166" s="64"/>
      <c r="BX166" s="64"/>
      <c r="BY166" s="64"/>
      <c r="BZ166" s="64">
        <v>0</v>
      </c>
      <c r="CA166" s="64"/>
      <c r="CB166" s="64"/>
      <c r="CC166" s="64"/>
      <c r="CD166" s="64"/>
      <c r="CE166" s="64">
        <v>0</v>
      </c>
      <c r="CF166" s="64">
        <v>0</v>
      </c>
      <c r="CG166" s="64">
        <v>53.666666666666671</v>
      </c>
      <c r="CH166" s="64">
        <v>0</v>
      </c>
      <c r="CI166" s="64">
        <v>53.666666666666671</v>
      </c>
      <c r="CJ166" s="51"/>
    </row>
    <row r="167" spans="1:88" s="34" customFormat="1" x14ac:dyDescent="0.65">
      <c r="A167" s="19"/>
      <c r="B167" s="19" t="s">
        <v>141</v>
      </c>
      <c r="C167" s="68">
        <v>0</v>
      </c>
      <c r="D167" s="68">
        <v>0</v>
      </c>
      <c r="E167" s="68">
        <v>2.3333333333333335</v>
      </c>
      <c r="F167" s="68">
        <v>0</v>
      </c>
      <c r="G167" s="68">
        <v>2.3333333333333335</v>
      </c>
      <c r="H167" s="68">
        <v>0</v>
      </c>
      <c r="I167" s="68">
        <v>0</v>
      </c>
      <c r="J167" s="68">
        <v>0</v>
      </c>
      <c r="K167" s="68">
        <v>0</v>
      </c>
      <c r="L167" s="68">
        <v>0</v>
      </c>
      <c r="M167" s="69">
        <v>0</v>
      </c>
      <c r="N167" s="69">
        <v>0</v>
      </c>
      <c r="O167" s="69">
        <v>2.3333333333333335</v>
      </c>
      <c r="P167" s="69">
        <v>0</v>
      </c>
      <c r="Q167" s="69">
        <v>2.3333333333333335</v>
      </c>
      <c r="R167" s="69">
        <v>0</v>
      </c>
      <c r="S167" s="69">
        <v>0</v>
      </c>
      <c r="T167" s="69">
        <v>0</v>
      </c>
      <c r="U167" s="69">
        <v>0</v>
      </c>
      <c r="V167" s="68">
        <v>0</v>
      </c>
      <c r="W167" s="68">
        <v>0</v>
      </c>
      <c r="X167" s="68">
        <v>0</v>
      </c>
      <c r="Y167" s="68">
        <v>0</v>
      </c>
      <c r="Z167" s="68">
        <v>0</v>
      </c>
      <c r="AA167" s="68">
        <v>0</v>
      </c>
      <c r="AB167" s="68">
        <v>0</v>
      </c>
      <c r="AC167" s="68">
        <v>0</v>
      </c>
      <c r="AD167" s="68">
        <v>0</v>
      </c>
      <c r="AE167" s="68">
        <v>0</v>
      </c>
      <c r="AF167" s="68">
        <v>0</v>
      </c>
      <c r="AG167" s="68">
        <v>0</v>
      </c>
      <c r="AH167" s="68">
        <v>0</v>
      </c>
      <c r="AI167" s="68">
        <v>2.3333333333333335</v>
      </c>
      <c r="AJ167" s="68">
        <v>4</v>
      </c>
      <c r="AK167" s="68">
        <v>0</v>
      </c>
      <c r="AL167" s="68">
        <v>0</v>
      </c>
      <c r="AM167" s="68">
        <v>0</v>
      </c>
      <c r="AN167" s="68">
        <v>4</v>
      </c>
      <c r="AO167" s="68">
        <v>0</v>
      </c>
      <c r="AP167" s="68">
        <v>0</v>
      </c>
      <c r="AQ167" s="68">
        <v>0</v>
      </c>
      <c r="AR167" s="68">
        <v>0</v>
      </c>
      <c r="AS167" s="68">
        <v>0</v>
      </c>
      <c r="AT167" s="68">
        <v>5.25</v>
      </c>
      <c r="AU167" s="68">
        <v>0</v>
      </c>
      <c r="AV167" s="68">
        <v>0</v>
      </c>
      <c r="AW167" s="68">
        <v>0</v>
      </c>
      <c r="AX167" s="68">
        <v>5.25</v>
      </c>
      <c r="AY167" s="68">
        <v>0</v>
      </c>
      <c r="AZ167" s="68">
        <v>0</v>
      </c>
      <c r="BA167" s="68">
        <v>0</v>
      </c>
      <c r="BB167" s="68">
        <v>0</v>
      </c>
      <c r="BC167" s="68">
        <v>0</v>
      </c>
      <c r="BD167" s="68">
        <v>0</v>
      </c>
      <c r="BE167" s="68">
        <v>0</v>
      </c>
      <c r="BF167" s="68">
        <v>0</v>
      </c>
      <c r="BG167" s="68">
        <v>0</v>
      </c>
      <c r="BH167" s="68">
        <v>0</v>
      </c>
      <c r="BI167" s="68">
        <v>0</v>
      </c>
      <c r="BJ167" s="68">
        <v>0</v>
      </c>
      <c r="BK167" s="68">
        <v>0</v>
      </c>
      <c r="BL167" s="68">
        <v>0</v>
      </c>
      <c r="BM167" s="68">
        <v>0</v>
      </c>
      <c r="BN167" s="68">
        <v>0</v>
      </c>
      <c r="BO167" s="68">
        <v>0</v>
      </c>
      <c r="BP167" s="68">
        <v>4.625</v>
      </c>
      <c r="BQ167" s="68">
        <v>7.166666666666667</v>
      </c>
      <c r="BR167" s="68">
        <v>0</v>
      </c>
      <c r="BS167" s="68">
        <v>0</v>
      </c>
      <c r="BT167" s="68">
        <v>0</v>
      </c>
      <c r="BU167" s="68">
        <v>7.166666666666667</v>
      </c>
      <c r="BV167" s="68">
        <v>5.833333333333333</v>
      </c>
      <c r="BW167" s="68">
        <v>0</v>
      </c>
      <c r="BX167" s="68">
        <v>0</v>
      </c>
      <c r="BY167" s="68">
        <v>0</v>
      </c>
      <c r="BZ167" s="68">
        <v>5.833333333333333</v>
      </c>
      <c r="CA167" s="68">
        <v>0</v>
      </c>
      <c r="CB167" s="68">
        <v>0</v>
      </c>
      <c r="CC167" s="68">
        <v>0</v>
      </c>
      <c r="CD167" s="68">
        <v>0</v>
      </c>
      <c r="CE167" s="68">
        <v>0</v>
      </c>
      <c r="CF167" s="68">
        <v>6.5</v>
      </c>
      <c r="CG167" s="68">
        <v>13.458333333333334</v>
      </c>
      <c r="CH167" s="68">
        <v>0</v>
      </c>
      <c r="CI167" s="68">
        <v>13.458333333333334</v>
      </c>
      <c r="CJ167" s="51"/>
    </row>
    <row r="168" spans="1:88" x14ac:dyDescent="0.65">
      <c r="A168" s="16"/>
      <c r="B168" s="16" t="s">
        <v>142</v>
      </c>
      <c r="C168" s="64"/>
      <c r="D168" s="64"/>
      <c r="E168" s="64">
        <v>2.3333333333333335</v>
      </c>
      <c r="F168" s="64"/>
      <c r="G168" s="64">
        <v>2.3333333333333335</v>
      </c>
      <c r="H168" s="64"/>
      <c r="I168" s="64"/>
      <c r="J168" s="64"/>
      <c r="K168" s="64"/>
      <c r="L168" s="64">
        <v>0</v>
      </c>
      <c r="M168" s="65"/>
      <c r="N168" s="65"/>
      <c r="O168" s="65">
        <v>2.3333333333333335</v>
      </c>
      <c r="P168" s="65"/>
      <c r="Q168" s="65">
        <v>2.3333333333333335</v>
      </c>
      <c r="R168" s="65"/>
      <c r="S168" s="65"/>
      <c r="T168" s="65"/>
      <c r="U168" s="65"/>
      <c r="V168" s="64">
        <v>0</v>
      </c>
      <c r="W168" s="64"/>
      <c r="X168" s="64"/>
      <c r="Y168" s="64"/>
      <c r="Z168" s="64"/>
      <c r="AA168" s="64">
        <v>0</v>
      </c>
      <c r="AB168" s="64"/>
      <c r="AC168" s="64"/>
      <c r="AD168" s="64"/>
      <c r="AE168" s="64"/>
      <c r="AF168" s="64">
        <v>0</v>
      </c>
      <c r="AG168" s="64"/>
      <c r="AH168" s="64"/>
      <c r="AI168" s="64">
        <v>2.3333333333333335</v>
      </c>
      <c r="AJ168" s="64">
        <v>4</v>
      </c>
      <c r="AK168" s="64"/>
      <c r="AL168" s="64"/>
      <c r="AM168" s="64"/>
      <c r="AN168" s="64">
        <v>4</v>
      </c>
      <c r="AO168" s="64"/>
      <c r="AP168" s="64"/>
      <c r="AQ168" s="64"/>
      <c r="AR168" s="64"/>
      <c r="AS168" s="64">
        <v>0</v>
      </c>
      <c r="AT168" s="65">
        <v>5.25</v>
      </c>
      <c r="AU168" s="64"/>
      <c r="AV168" s="64"/>
      <c r="AW168" s="64"/>
      <c r="AX168" s="64">
        <v>5.25</v>
      </c>
      <c r="AY168" s="64"/>
      <c r="AZ168" s="64"/>
      <c r="BA168" s="64"/>
      <c r="BB168" s="64"/>
      <c r="BC168" s="64">
        <v>0</v>
      </c>
      <c r="BD168" s="64"/>
      <c r="BE168" s="64"/>
      <c r="BF168" s="64"/>
      <c r="BG168" s="64"/>
      <c r="BH168" s="64">
        <v>0</v>
      </c>
      <c r="BI168" s="64"/>
      <c r="BJ168" s="64"/>
      <c r="BK168" s="64"/>
      <c r="BL168" s="64"/>
      <c r="BM168" s="64">
        <v>0</v>
      </c>
      <c r="BN168" s="64"/>
      <c r="BO168" s="64"/>
      <c r="BP168" s="64">
        <v>4.625</v>
      </c>
      <c r="BQ168" s="64">
        <v>7.166666666666667</v>
      </c>
      <c r="BR168" s="64"/>
      <c r="BS168" s="64"/>
      <c r="BT168" s="64"/>
      <c r="BU168" s="64">
        <v>7.166666666666667</v>
      </c>
      <c r="BV168" s="64">
        <v>5.833333333333333</v>
      </c>
      <c r="BW168" s="64"/>
      <c r="BX168" s="64"/>
      <c r="BY168" s="64"/>
      <c r="BZ168" s="64">
        <v>5.833333333333333</v>
      </c>
      <c r="CA168" s="64"/>
      <c r="CB168" s="64"/>
      <c r="CC168" s="64"/>
      <c r="CD168" s="64"/>
      <c r="CE168" s="64">
        <v>0</v>
      </c>
      <c r="CF168" s="64">
        <v>6.5</v>
      </c>
      <c r="CG168" s="64">
        <v>13.458333333333334</v>
      </c>
      <c r="CH168" s="64">
        <v>0</v>
      </c>
      <c r="CI168" s="64">
        <v>13.458333333333334</v>
      </c>
      <c r="CJ168" s="51"/>
    </row>
    <row r="169" spans="1:88" s="34" customFormat="1" x14ac:dyDescent="0.65">
      <c r="A169" s="19" t="s">
        <v>143</v>
      </c>
      <c r="B169" s="19"/>
      <c r="C169" s="68">
        <v>1287.3888888888889</v>
      </c>
      <c r="D169" s="68">
        <v>169.66666666666666</v>
      </c>
      <c r="E169" s="68">
        <v>200.11111111111109</v>
      </c>
      <c r="F169" s="68">
        <v>18.888888888888886</v>
      </c>
      <c r="G169" s="68">
        <v>1676.0555555555557</v>
      </c>
      <c r="H169" s="68">
        <v>0.69230769230769229</v>
      </c>
      <c r="I169" s="68">
        <v>0</v>
      </c>
      <c r="J169" s="68">
        <v>0</v>
      </c>
      <c r="K169" s="68">
        <v>0</v>
      </c>
      <c r="L169" s="68">
        <v>0.69230769230769229</v>
      </c>
      <c r="M169" s="69">
        <v>1187.1666666666667</v>
      </c>
      <c r="N169" s="69">
        <v>76</v>
      </c>
      <c r="O169" s="69">
        <v>124.38888888888889</v>
      </c>
      <c r="P169" s="69">
        <v>21</v>
      </c>
      <c r="Q169" s="69">
        <v>1408.5555555555557</v>
      </c>
      <c r="R169" s="69">
        <v>0</v>
      </c>
      <c r="S169" s="69">
        <v>0</v>
      </c>
      <c r="T169" s="69">
        <v>0</v>
      </c>
      <c r="U169" s="69">
        <v>0</v>
      </c>
      <c r="V169" s="68">
        <v>0</v>
      </c>
      <c r="W169" s="68">
        <v>6.3888888888888884</v>
      </c>
      <c r="X169" s="68">
        <v>0</v>
      </c>
      <c r="Y169" s="68">
        <v>0.33333333333333331</v>
      </c>
      <c r="Z169" s="68">
        <v>0</v>
      </c>
      <c r="AA169" s="68">
        <v>6.7222222222222223</v>
      </c>
      <c r="AB169" s="68">
        <v>0</v>
      </c>
      <c r="AC169" s="68">
        <v>0</v>
      </c>
      <c r="AD169" s="68">
        <v>0</v>
      </c>
      <c r="AE169" s="68">
        <v>0</v>
      </c>
      <c r="AF169" s="68">
        <v>0</v>
      </c>
      <c r="AG169" s="68">
        <v>0</v>
      </c>
      <c r="AH169" s="68">
        <v>0</v>
      </c>
      <c r="AI169" s="68">
        <v>1545.8974358974358</v>
      </c>
      <c r="AJ169" s="68">
        <v>91.444444444444457</v>
      </c>
      <c r="AK169" s="68">
        <v>0</v>
      </c>
      <c r="AL169" s="68">
        <v>0</v>
      </c>
      <c r="AM169" s="68">
        <v>0.25</v>
      </c>
      <c r="AN169" s="68">
        <v>90.944444444444457</v>
      </c>
      <c r="AO169" s="68">
        <v>22.444444444444443</v>
      </c>
      <c r="AP169" s="68">
        <v>0</v>
      </c>
      <c r="AQ169" s="68">
        <v>0</v>
      </c>
      <c r="AR169" s="68">
        <v>0</v>
      </c>
      <c r="AS169" s="68">
        <v>22.444444444444443</v>
      </c>
      <c r="AT169" s="68">
        <v>87.833333333333329</v>
      </c>
      <c r="AU169" s="68">
        <v>0</v>
      </c>
      <c r="AV169" s="68">
        <v>0</v>
      </c>
      <c r="AW169" s="68">
        <v>0</v>
      </c>
      <c r="AX169" s="68">
        <v>86.75</v>
      </c>
      <c r="AY169" s="68">
        <v>23.111111111111114</v>
      </c>
      <c r="AZ169" s="68">
        <v>0</v>
      </c>
      <c r="BA169" s="68">
        <v>0</v>
      </c>
      <c r="BB169" s="68">
        <v>0</v>
      </c>
      <c r="BC169" s="68">
        <v>23.111111111111114</v>
      </c>
      <c r="BD169" s="68">
        <v>44.333333333333329</v>
      </c>
      <c r="BE169" s="68">
        <v>0</v>
      </c>
      <c r="BF169" s="68">
        <v>0</v>
      </c>
      <c r="BG169" s="68">
        <v>0</v>
      </c>
      <c r="BH169" s="68">
        <v>44.333333333333329</v>
      </c>
      <c r="BI169" s="68">
        <v>20.333333333333336</v>
      </c>
      <c r="BJ169" s="68">
        <v>0</v>
      </c>
      <c r="BK169" s="68">
        <v>0</v>
      </c>
      <c r="BL169" s="68">
        <v>0</v>
      </c>
      <c r="BM169" s="68">
        <v>20.333333333333336</v>
      </c>
      <c r="BN169" s="68">
        <v>0</v>
      </c>
      <c r="BO169" s="68">
        <v>0</v>
      </c>
      <c r="BP169" s="68">
        <v>132.97685185185188</v>
      </c>
      <c r="BQ169" s="68">
        <v>51.166666666666664</v>
      </c>
      <c r="BR169" s="68">
        <v>0</v>
      </c>
      <c r="BS169" s="68">
        <v>0</v>
      </c>
      <c r="BT169" s="68">
        <v>0</v>
      </c>
      <c r="BU169" s="68">
        <v>51.166666666666664</v>
      </c>
      <c r="BV169" s="68">
        <v>42.166666666666671</v>
      </c>
      <c r="BW169" s="68">
        <v>0</v>
      </c>
      <c r="BX169" s="68">
        <v>0</v>
      </c>
      <c r="BY169" s="68">
        <v>0</v>
      </c>
      <c r="BZ169" s="68">
        <v>42.166666666666671</v>
      </c>
      <c r="CA169" s="68">
        <v>0.75</v>
      </c>
      <c r="CB169" s="68">
        <v>0</v>
      </c>
      <c r="CC169" s="68">
        <v>0</v>
      </c>
      <c r="CD169" s="68">
        <v>0</v>
      </c>
      <c r="CE169" s="68">
        <v>0.75</v>
      </c>
      <c r="CF169" s="68">
        <v>47.041666666666671</v>
      </c>
      <c r="CG169" s="68">
        <v>1703.7222222222222</v>
      </c>
      <c r="CH169" s="68">
        <v>22.193732193732192</v>
      </c>
      <c r="CI169" s="68">
        <v>1725.9159544159545</v>
      </c>
      <c r="CJ169" s="51"/>
    </row>
    <row r="170" spans="1:88" s="34" customFormat="1" x14ac:dyDescent="0.65">
      <c r="A170" s="19"/>
      <c r="B170" s="19" t="s">
        <v>144</v>
      </c>
      <c r="C170" s="68">
        <v>198</v>
      </c>
      <c r="D170" s="68">
        <v>0</v>
      </c>
      <c r="E170" s="68">
        <v>46.666666666666664</v>
      </c>
      <c r="F170" s="68">
        <v>0.33333333333333331</v>
      </c>
      <c r="G170" s="68">
        <v>245</v>
      </c>
      <c r="H170" s="68">
        <v>0.46153846153846156</v>
      </c>
      <c r="I170" s="68">
        <v>0</v>
      </c>
      <c r="J170" s="68">
        <v>0</v>
      </c>
      <c r="K170" s="68">
        <v>0</v>
      </c>
      <c r="L170" s="68">
        <v>0.46153846153846156</v>
      </c>
      <c r="M170" s="69">
        <v>188.83333333333334</v>
      </c>
      <c r="N170" s="69">
        <v>0</v>
      </c>
      <c r="O170" s="69">
        <v>25.833333333333332</v>
      </c>
      <c r="P170" s="69">
        <v>0.16666666666666666</v>
      </c>
      <c r="Q170" s="69">
        <v>214.83333333333334</v>
      </c>
      <c r="R170" s="69">
        <v>0</v>
      </c>
      <c r="S170" s="69">
        <v>0</v>
      </c>
      <c r="T170" s="69">
        <v>0</v>
      </c>
      <c r="U170" s="69">
        <v>0</v>
      </c>
      <c r="V170" s="68">
        <v>0</v>
      </c>
      <c r="W170" s="68">
        <v>0</v>
      </c>
      <c r="X170" s="68">
        <v>0</v>
      </c>
      <c r="Y170" s="68">
        <v>0</v>
      </c>
      <c r="Z170" s="68">
        <v>0</v>
      </c>
      <c r="AA170" s="68">
        <v>0</v>
      </c>
      <c r="AB170" s="68">
        <v>0</v>
      </c>
      <c r="AC170" s="68">
        <v>0</v>
      </c>
      <c r="AD170" s="68">
        <v>0</v>
      </c>
      <c r="AE170" s="68">
        <v>0</v>
      </c>
      <c r="AF170" s="68">
        <v>0</v>
      </c>
      <c r="AG170" s="68">
        <v>0</v>
      </c>
      <c r="AH170" s="68">
        <v>0</v>
      </c>
      <c r="AI170" s="68">
        <v>230.07051282051285</v>
      </c>
      <c r="AJ170" s="68">
        <v>2</v>
      </c>
      <c r="AK170" s="68">
        <v>0</v>
      </c>
      <c r="AL170" s="68">
        <v>0</v>
      </c>
      <c r="AM170" s="68">
        <v>0</v>
      </c>
      <c r="AN170" s="68">
        <v>2</v>
      </c>
      <c r="AO170" s="68">
        <v>10</v>
      </c>
      <c r="AP170" s="68">
        <v>0</v>
      </c>
      <c r="AQ170" s="68">
        <v>0</v>
      </c>
      <c r="AR170" s="68">
        <v>0</v>
      </c>
      <c r="AS170" s="68">
        <v>10</v>
      </c>
      <c r="AT170" s="68">
        <v>2.6666666666666665</v>
      </c>
      <c r="AU170" s="68">
        <v>0</v>
      </c>
      <c r="AV170" s="68">
        <v>0</v>
      </c>
      <c r="AW170" s="68">
        <v>0</v>
      </c>
      <c r="AX170" s="68">
        <v>2.6666666666666665</v>
      </c>
      <c r="AY170" s="68">
        <v>10</v>
      </c>
      <c r="AZ170" s="68">
        <v>0</v>
      </c>
      <c r="BA170" s="68">
        <v>0</v>
      </c>
      <c r="BB170" s="68">
        <v>0</v>
      </c>
      <c r="BC170" s="68">
        <v>10</v>
      </c>
      <c r="BD170" s="68">
        <v>0</v>
      </c>
      <c r="BE170" s="68">
        <v>0</v>
      </c>
      <c r="BF170" s="68">
        <v>0</v>
      </c>
      <c r="BG170" s="68">
        <v>0</v>
      </c>
      <c r="BH170" s="68">
        <v>0</v>
      </c>
      <c r="BI170" s="68">
        <v>9</v>
      </c>
      <c r="BJ170" s="68">
        <v>0</v>
      </c>
      <c r="BK170" s="68">
        <v>0</v>
      </c>
      <c r="BL170" s="68">
        <v>0</v>
      </c>
      <c r="BM170" s="68">
        <v>9</v>
      </c>
      <c r="BN170" s="68">
        <v>0</v>
      </c>
      <c r="BO170" s="68">
        <v>0</v>
      </c>
      <c r="BP170" s="68">
        <v>12</v>
      </c>
      <c r="BQ170" s="68">
        <v>0</v>
      </c>
      <c r="BR170" s="68">
        <v>0</v>
      </c>
      <c r="BS170" s="68">
        <v>0</v>
      </c>
      <c r="BT170" s="68">
        <v>0</v>
      </c>
      <c r="BU170" s="68">
        <v>0</v>
      </c>
      <c r="BV170" s="68">
        <v>0</v>
      </c>
      <c r="BW170" s="68">
        <v>0</v>
      </c>
      <c r="BX170" s="68">
        <v>0</v>
      </c>
      <c r="BY170" s="68">
        <v>0</v>
      </c>
      <c r="BZ170" s="68">
        <v>0</v>
      </c>
      <c r="CA170" s="68">
        <v>0</v>
      </c>
      <c r="CB170" s="68">
        <v>0</v>
      </c>
      <c r="CC170" s="68">
        <v>0</v>
      </c>
      <c r="CD170" s="68">
        <v>0</v>
      </c>
      <c r="CE170" s="68">
        <v>0</v>
      </c>
      <c r="CF170" s="68">
        <v>0</v>
      </c>
      <c r="CG170" s="68">
        <v>232.25000000000003</v>
      </c>
      <c r="CH170" s="68">
        <v>9.8205128205128194</v>
      </c>
      <c r="CI170" s="68">
        <v>242.07051282051285</v>
      </c>
      <c r="CJ170" s="51"/>
    </row>
    <row r="171" spans="1:88" x14ac:dyDescent="0.65">
      <c r="A171" s="16"/>
      <c r="B171" s="16" t="s">
        <v>211</v>
      </c>
      <c r="C171" s="64">
        <v>198</v>
      </c>
      <c r="D171" s="64"/>
      <c r="E171" s="64">
        <v>46.666666666666664</v>
      </c>
      <c r="F171" s="64">
        <v>0.33333333333333331</v>
      </c>
      <c r="G171" s="64">
        <v>245</v>
      </c>
      <c r="H171" s="64">
        <v>0.46153846153846156</v>
      </c>
      <c r="I171" s="64"/>
      <c r="J171" s="64"/>
      <c r="K171" s="64"/>
      <c r="L171" s="64">
        <v>0.46153846153846156</v>
      </c>
      <c r="M171" s="65">
        <v>188.83333333333334</v>
      </c>
      <c r="N171" s="65"/>
      <c r="O171" s="65">
        <v>25.833333333333332</v>
      </c>
      <c r="P171" s="65">
        <v>0.16666666666666666</v>
      </c>
      <c r="Q171" s="65">
        <v>214.83333333333334</v>
      </c>
      <c r="R171" s="65"/>
      <c r="S171" s="65"/>
      <c r="T171" s="65"/>
      <c r="U171" s="65"/>
      <c r="V171" s="64">
        <v>0</v>
      </c>
      <c r="W171" s="64"/>
      <c r="X171" s="64"/>
      <c r="Y171" s="64"/>
      <c r="Z171" s="64"/>
      <c r="AA171" s="64">
        <v>0</v>
      </c>
      <c r="AB171" s="64"/>
      <c r="AC171" s="64"/>
      <c r="AD171" s="64"/>
      <c r="AE171" s="64"/>
      <c r="AF171" s="64">
        <v>0</v>
      </c>
      <c r="AG171" s="64"/>
      <c r="AH171" s="64"/>
      <c r="AI171" s="64">
        <v>230.07051282051285</v>
      </c>
      <c r="AJ171" s="64">
        <v>2</v>
      </c>
      <c r="AK171" s="64"/>
      <c r="AL171" s="64"/>
      <c r="AM171" s="64"/>
      <c r="AN171" s="64">
        <v>2</v>
      </c>
      <c r="AO171" s="64">
        <v>10</v>
      </c>
      <c r="AP171" s="64"/>
      <c r="AQ171" s="64"/>
      <c r="AR171" s="64"/>
      <c r="AS171" s="64">
        <v>10</v>
      </c>
      <c r="AT171" s="65">
        <v>2.6666666666666665</v>
      </c>
      <c r="AU171" s="64"/>
      <c r="AV171" s="64"/>
      <c r="AW171" s="64"/>
      <c r="AX171" s="64">
        <v>2.6666666666666665</v>
      </c>
      <c r="AY171" s="64">
        <v>10</v>
      </c>
      <c r="AZ171" s="64"/>
      <c r="BA171" s="64"/>
      <c r="BB171" s="64"/>
      <c r="BC171" s="64">
        <v>10</v>
      </c>
      <c r="BD171" s="64"/>
      <c r="BE171" s="64"/>
      <c r="BF171" s="64"/>
      <c r="BG171" s="64"/>
      <c r="BH171" s="64">
        <v>0</v>
      </c>
      <c r="BI171" s="64">
        <v>9</v>
      </c>
      <c r="BJ171" s="64"/>
      <c r="BK171" s="64"/>
      <c r="BL171" s="64"/>
      <c r="BM171" s="64">
        <v>9</v>
      </c>
      <c r="BN171" s="64"/>
      <c r="BO171" s="64"/>
      <c r="BP171" s="64">
        <v>12</v>
      </c>
      <c r="BQ171" s="64"/>
      <c r="BR171" s="64"/>
      <c r="BS171" s="64"/>
      <c r="BT171" s="64"/>
      <c r="BU171" s="64">
        <v>0</v>
      </c>
      <c r="BV171" s="64"/>
      <c r="BW171" s="64"/>
      <c r="BX171" s="64"/>
      <c r="BY171" s="64"/>
      <c r="BZ171" s="64">
        <v>0</v>
      </c>
      <c r="CA171" s="64"/>
      <c r="CB171" s="64"/>
      <c r="CC171" s="64"/>
      <c r="CD171" s="64"/>
      <c r="CE171" s="64">
        <v>0</v>
      </c>
      <c r="CF171" s="64">
        <v>0</v>
      </c>
      <c r="CG171" s="64">
        <v>232.25000000000003</v>
      </c>
      <c r="CH171" s="64">
        <v>9.8205128205128194</v>
      </c>
      <c r="CI171" s="64">
        <v>242.07051282051285</v>
      </c>
      <c r="CJ171" s="51"/>
    </row>
    <row r="172" spans="1:88" s="34" customFormat="1" x14ac:dyDescent="0.65">
      <c r="A172" s="19"/>
      <c r="B172" s="19" t="s">
        <v>145</v>
      </c>
      <c r="C172" s="68">
        <v>399.66666666666663</v>
      </c>
      <c r="D172" s="68">
        <v>21</v>
      </c>
      <c r="E172" s="68">
        <v>0</v>
      </c>
      <c r="F172" s="68">
        <v>1.5</v>
      </c>
      <c r="G172" s="68">
        <v>422.16666666666669</v>
      </c>
      <c r="H172" s="68">
        <v>0</v>
      </c>
      <c r="I172" s="68">
        <v>0</v>
      </c>
      <c r="J172" s="68">
        <v>0</v>
      </c>
      <c r="K172" s="68">
        <v>0</v>
      </c>
      <c r="L172" s="68">
        <v>0</v>
      </c>
      <c r="M172" s="69">
        <v>352.33333333333337</v>
      </c>
      <c r="N172" s="69">
        <v>40.166666666666664</v>
      </c>
      <c r="O172" s="69">
        <v>0</v>
      </c>
      <c r="P172" s="69">
        <v>0</v>
      </c>
      <c r="Q172" s="69">
        <v>392.50000000000006</v>
      </c>
      <c r="R172" s="68">
        <v>0</v>
      </c>
      <c r="S172" s="68">
        <v>0</v>
      </c>
      <c r="T172" s="68">
        <v>0</v>
      </c>
      <c r="U172" s="68">
        <v>0</v>
      </c>
      <c r="V172" s="68">
        <v>0</v>
      </c>
      <c r="W172" s="68">
        <v>0.66666666666666663</v>
      </c>
      <c r="X172" s="68">
        <v>0</v>
      </c>
      <c r="Y172" s="68">
        <v>0</v>
      </c>
      <c r="Z172" s="68">
        <v>0</v>
      </c>
      <c r="AA172" s="68">
        <v>0.66666666666666663</v>
      </c>
      <c r="AB172" s="68">
        <v>0</v>
      </c>
      <c r="AC172" s="68">
        <v>0</v>
      </c>
      <c r="AD172" s="68">
        <v>0</v>
      </c>
      <c r="AE172" s="68">
        <v>0</v>
      </c>
      <c r="AF172" s="68">
        <v>0</v>
      </c>
      <c r="AG172" s="68">
        <v>0</v>
      </c>
      <c r="AH172" s="68">
        <v>0</v>
      </c>
      <c r="AI172" s="68">
        <v>407.66666666666669</v>
      </c>
      <c r="AJ172" s="68">
        <v>8.9166666666666661</v>
      </c>
      <c r="AK172" s="68">
        <v>0</v>
      </c>
      <c r="AL172" s="68">
        <v>0</v>
      </c>
      <c r="AM172" s="68">
        <v>0</v>
      </c>
      <c r="AN172" s="68">
        <v>8.9166666666666661</v>
      </c>
      <c r="AO172" s="68">
        <v>1.1111111111111112</v>
      </c>
      <c r="AP172" s="68">
        <v>0</v>
      </c>
      <c r="AQ172" s="68">
        <v>0</v>
      </c>
      <c r="AR172" s="68">
        <v>0</v>
      </c>
      <c r="AS172" s="68">
        <v>1.1111111111111112</v>
      </c>
      <c r="AT172" s="68">
        <v>10.833333333333334</v>
      </c>
      <c r="AU172" s="68">
        <v>0</v>
      </c>
      <c r="AV172" s="68">
        <v>0</v>
      </c>
      <c r="AW172" s="68">
        <v>0</v>
      </c>
      <c r="AX172" s="68">
        <v>10.833333333333334</v>
      </c>
      <c r="AY172" s="68">
        <v>0.77777777777777779</v>
      </c>
      <c r="AZ172" s="68">
        <v>0</v>
      </c>
      <c r="BA172" s="68">
        <v>0</v>
      </c>
      <c r="BB172" s="68">
        <v>0</v>
      </c>
      <c r="BC172" s="68">
        <v>0.77777777777777779</v>
      </c>
      <c r="BD172" s="68">
        <v>0</v>
      </c>
      <c r="BE172" s="68">
        <v>0</v>
      </c>
      <c r="BF172" s="68">
        <v>0</v>
      </c>
      <c r="BG172" s="68">
        <v>0</v>
      </c>
      <c r="BH172" s="68">
        <v>0</v>
      </c>
      <c r="BI172" s="68">
        <v>0</v>
      </c>
      <c r="BJ172" s="68">
        <v>0</v>
      </c>
      <c r="BK172" s="68">
        <v>0</v>
      </c>
      <c r="BL172" s="68">
        <v>0</v>
      </c>
      <c r="BM172" s="68">
        <v>0</v>
      </c>
      <c r="BN172" s="68">
        <v>0</v>
      </c>
      <c r="BO172" s="68">
        <v>0</v>
      </c>
      <c r="BP172" s="68">
        <v>10.50462962962963</v>
      </c>
      <c r="BQ172" s="68">
        <v>15.5</v>
      </c>
      <c r="BR172" s="68">
        <v>0</v>
      </c>
      <c r="BS172" s="68">
        <v>0</v>
      </c>
      <c r="BT172" s="68">
        <v>0</v>
      </c>
      <c r="BU172" s="68">
        <v>15.5</v>
      </c>
      <c r="BV172" s="68">
        <v>11.666666666666666</v>
      </c>
      <c r="BW172" s="68">
        <v>0</v>
      </c>
      <c r="BX172" s="68">
        <v>0</v>
      </c>
      <c r="BY172" s="68">
        <v>0</v>
      </c>
      <c r="BZ172" s="68">
        <v>11.666666666666666</v>
      </c>
      <c r="CA172" s="68">
        <v>0.75</v>
      </c>
      <c r="CB172" s="68">
        <v>0</v>
      </c>
      <c r="CC172" s="68">
        <v>0</v>
      </c>
      <c r="CD172" s="68">
        <v>0</v>
      </c>
      <c r="CE172" s="68">
        <v>0.75</v>
      </c>
      <c r="CF172" s="68">
        <v>13.958333333333332</v>
      </c>
      <c r="CG172" s="68">
        <v>431.5</v>
      </c>
      <c r="CH172" s="68">
        <v>0.62962962962962965</v>
      </c>
      <c r="CI172" s="68">
        <v>432.12962962962962</v>
      </c>
      <c r="CJ172" s="51"/>
    </row>
    <row r="173" spans="1:88" x14ac:dyDescent="0.65">
      <c r="A173" s="16"/>
      <c r="B173" s="16" t="s">
        <v>146</v>
      </c>
      <c r="C173" s="64">
        <v>126</v>
      </c>
      <c r="D173" s="64">
        <v>7.666666666666667</v>
      </c>
      <c r="E173" s="64"/>
      <c r="F173" s="64">
        <v>0.33333333333333331</v>
      </c>
      <c r="G173" s="64">
        <v>134</v>
      </c>
      <c r="H173" s="64"/>
      <c r="I173" s="64"/>
      <c r="J173" s="64"/>
      <c r="K173" s="64"/>
      <c r="L173" s="64">
        <v>0</v>
      </c>
      <c r="M173" s="65">
        <v>103.66666666666667</v>
      </c>
      <c r="N173" s="65">
        <v>15.833333333333334</v>
      </c>
      <c r="O173" s="65"/>
      <c r="P173" s="65"/>
      <c r="Q173" s="65">
        <v>119.5</v>
      </c>
      <c r="R173" s="65"/>
      <c r="S173" s="65"/>
      <c r="T173" s="65"/>
      <c r="U173" s="65"/>
      <c r="V173" s="64">
        <v>0</v>
      </c>
      <c r="W173" s="64"/>
      <c r="X173" s="64"/>
      <c r="Y173" s="64"/>
      <c r="Z173" s="64"/>
      <c r="AA173" s="64">
        <v>0</v>
      </c>
      <c r="AB173" s="64"/>
      <c r="AC173" s="64"/>
      <c r="AD173" s="64"/>
      <c r="AE173" s="64"/>
      <c r="AF173" s="64">
        <v>0</v>
      </c>
      <c r="AG173" s="64"/>
      <c r="AH173" s="64"/>
      <c r="AI173" s="64">
        <v>126.75</v>
      </c>
      <c r="AJ173" s="64"/>
      <c r="AK173" s="64"/>
      <c r="AL173" s="64"/>
      <c r="AM173" s="64"/>
      <c r="AN173" s="64">
        <v>0</v>
      </c>
      <c r="AO173" s="64"/>
      <c r="AP173" s="64"/>
      <c r="AQ173" s="64"/>
      <c r="AR173" s="64"/>
      <c r="AS173" s="64">
        <v>0</v>
      </c>
      <c r="AT173" s="65"/>
      <c r="AU173" s="64"/>
      <c r="AV173" s="64"/>
      <c r="AW173" s="64"/>
      <c r="AX173" s="64">
        <v>0</v>
      </c>
      <c r="AY173" s="64"/>
      <c r="AZ173" s="64"/>
      <c r="BA173" s="64"/>
      <c r="BB173" s="64"/>
      <c r="BC173" s="64">
        <v>0</v>
      </c>
      <c r="BD173" s="64"/>
      <c r="BE173" s="64"/>
      <c r="BF173" s="64"/>
      <c r="BG173" s="64"/>
      <c r="BH173" s="64">
        <v>0</v>
      </c>
      <c r="BI173" s="64"/>
      <c r="BJ173" s="64"/>
      <c r="BK173" s="64"/>
      <c r="BL173" s="64"/>
      <c r="BM173" s="64">
        <v>0</v>
      </c>
      <c r="BN173" s="64"/>
      <c r="BO173" s="64"/>
      <c r="BP173" s="64">
        <v>0</v>
      </c>
      <c r="BQ173" s="64"/>
      <c r="BR173" s="64"/>
      <c r="BS173" s="64"/>
      <c r="BT173" s="64"/>
      <c r="BU173" s="64">
        <v>0</v>
      </c>
      <c r="BV173" s="64"/>
      <c r="BW173" s="64"/>
      <c r="BX173" s="64"/>
      <c r="BY173" s="64"/>
      <c r="BZ173" s="64">
        <v>0</v>
      </c>
      <c r="CA173" s="64"/>
      <c r="CB173" s="64"/>
      <c r="CC173" s="64"/>
      <c r="CD173" s="64"/>
      <c r="CE173" s="64">
        <v>0</v>
      </c>
      <c r="CF173" s="64">
        <v>0</v>
      </c>
      <c r="CG173" s="64">
        <v>126.75</v>
      </c>
      <c r="CH173" s="64">
        <v>0</v>
      </c>
      <c r="CI173" s="64">
        <v>126.75</v>
      </c>
      <c r="CJ173" s="51"/>
    </row>
    <row r="174" spans="1:88" x14ac:dyDescent="0.65">
      <c r="A174" s="16"/>
      <c r="B174" s="16" t="s">
        <v>147</v>
      </c>
      <c r="C174" s="64">
        <v>73.333333333333329</v>
      </c>
      <c r="D174" s="64">
        <v>13.166666666666666</v>
      </c>
      <c r="E174" s="64"/>
      <c r="F174" s="64">
        <v>1.1666666666666667</v>
      </c>
      <c r="G174" s="64">
        <v>87.666666666666671</v>
      </c>
      <c r="H174" s="64"/>
      <c r="I174" s="64"/>
      <c r="J174" s="64"/>
      <c r="K174" s="64"/>
      <c r="L174" s="64">
        <v>0</v>
      </c>
      <c r="M174" s="65">
        <v>67.166666666666671</v>
      </c>
      <c r="N174" s="65">
        <v>23.666666666666668</v>
      </c>
      <c r="O174" s="65"/>
      <c r="P174" s="65"/>
      <c r="Q174" s="65">
        <v>90.833333333333343</v>
      </c>
      <c r="R174" s="65"/>
      <c r="S174" s="65"/>
      <c r="T174" s="65"/>
      <c r="U174" s="65"/>
      <c r="V174" s="64">
        <v>0</v>
      </c>
      <c r="W174" s="64">
        <v>0.66666666666666663</v>
      </c>
      <c r="X174" s="64"/>
      <c r="Y174" s="64"/>
      <c r="Z174" s="64"/>
      <c r="AA174" s="64">
        <v>0.66666666666666663</v>
      </c>
      <c r="AB174" s="64"/>
      <c r="AC174" s="64"/>
      <c r="AD174" s="64"/>
      <c r="AE174" s="64"/>
      <c r="AF174" s="64">
        <v>0</v>
      </c>
      <c r="AG174" s="64"/>
      <c r="AH174" s="64"/>
      <c r="AI174" s="64">
        <v>89.583333333333329</v>
      </c>
      <c r="AJ174" s="64"/>
      <c r="AK174" s="64"/>
      <c r="AL174" s="64"/>
      <c r="AM174" s="64"/>
      <c r="AN174" s="64">
        <v>0</v>
      </c>
      <c r="AO174" s="64"/>
      <c r="AP174" s="64"/>
      <c r="AQ174" s="64"/>
      <c r="AR174" s="64"/>
      <c r="AS174" s="64">
        <v>0</v>
      </c>
      <c r="AT174" s="65"/>
      <c r="AU174" s="64"/>
      <c r="AV174" s="64"/>
      <c r="AW174" s="64"/>
      <c r="AX174" s="64">
        <v>0</v>
      </c>
      <c r="AY174" s="64"/>
      <c r="AZ174" s="64"/>
      <c r="BA174" s="64"/>
      <c r="BB174" s="64"/>
      <c r="BC174" s="64">
        <v>0</v>
      </c>
      <c r="BD174" s="64"/>
      <c r="BE174" s="64"/>
      <c r="BF174" s="64"/>
      <c r="BG174" s="64"/>
      <c r="BH174" s="64">
        <v>0</v>
      </c>
      <c r="BI174" s="64"/>
      <c r="BJ174" s="64"/>
      <c r="BK174" s="64"/>
      <c r="BL174" s="64"/>
      <c r="BM174" s="64">
        <v>0</v>
      </c>
      <c r="BN174" s="64"/>
      <c r="BO174" s="64"/>
      <c r="BP174" s="64">
        <v>0</v>
      </c>
      <c r="BQ174" s="64"/>
      <c r="BR174" s="64"/>
      <c r="BS174" s="64"/>
      <c r="BT174" s="64"/>
      <c r="BU174" s="64">
        <v>0</v>
      </c>
      <c r="BV174" s="64"/>
      <c r="BW174" s="64"/>
      <c r="BX174" s="64"/>
      <c r="BY174" s="64"/>
      <c r="BZ174" s="64">
        <v>0</v>
      </c>
      <c r="CA174" s="64"/>
      <c r="CB174" s="64"/>
      <c r="CC174" s="64"/>
      <c r="CD174" s="64"/>
      <c r="CE174" s="64">
        <v>0</v>
      </c>
      <c r="CF174" s="64">
        <v>0</v>
      </c>
      <c r="CG174" s="64">
        <v>89.583333333333329</v>
      </c>
      <c r="CH174" s="64">
        <v>0</v>
      </c>
      <c r="CI174" s="64">
        <v>89.583333333333329</v>
      </c>
      <c r="CJ174" s="51"/>
    </row>
    <row r="175" spans="1:88" x14ac:dyDescent="0.65">
      <c r="A175" s="16"/>
      <c r="B175" s="16" t="s">
        <v>149</v>
      </c>
      <c r="C175" s="64">
        <v>99.833333333333329</v>
      </c>
      <c r="D175" s="64"/>
      <c r="E175" s="64"/>
      <c r="F175" s="64"/>
      <c r="G175" s="64">
        <v>99.833333333333329</v>
      </c>
      <c r="H175" s="64"/>
      <c r="I175" s="64"/>
      <c r="J175" s="64"/>
      <c r="K175" s="64"/>
      <c r="L175" s="64">
        <v>0</v>
      </c>
      <c r="M175" s="65">
        <v>82</v>
      </c>
      <c r="N175" s="65"/>
      <c r="O175" s="65"/>
      <c r="P175" s="65"/>
      <c r="Q175" s="65">
        <v>82</v>
      </c>
      <c r="R175" s="65"/>
      <c r="S175" s="65"/>
      <c r="T175" s="65"/>
      <c r="U175" s="65"/>
      <c r="V175" s="64">
        <v>0</v>
      </c>
      <c r="W175" s="64"/>
      <c r="X175" s="64"/>
      <c r="Y175" s="64"/>
      <c r="Z175" s="64"/>
      <c r="AA175" s="64">
        <v>0</v>
      </c>
      <c r="AB175" s="64"/>
      <c r="AC175" s="64"/>
      <c r="AD175" s="64"/>
      <c r="AE175" s="64"/>
      <c r="AF175" s="64">
        <v>0</v>
      </c>
      <c r="AG175" s="64"/>
      <c r="AH175" s="64"/>
      <c r="AI175" s="64">
        <v>90.916666666666657</v>
      </c>
      <c r="AJ175" s="64"/>
      <c r="AK175" s="64"/>
      <c r="AL175" s="64"/>
      <c r="AM175" s="64"/>
      <c r="AN175" s="64">
        <v>0</v>
      </c>
      <c r="AO175" s="64"/>
      <c r="AP175" s="64"/>
      <c r="AQ175" s="64"/>
      <c r="AR175" s="64"/>
      <c r="AS175" s="64">
        <v>0</v>
      </c>
      <c r="AT175" s="65"/>
      <c r="AU175" s="64"/>
      <c r="AV175" s="64"/>
      <c r="AW175" s="64"/>
      <c r="AX175" s="64">
        <v>0</v>
      </c>
      <c r="AY175" s="64"/>
      <c r="AZ175" s="64"/>
      <c r="BA175" s="64"/>
      <c r="BB175" s="64"/>
      <c r="BC175" s="64">
        <v>0</v>
      </c>
      <c r="BD175" s="64"/>
      <c r="BE175" s="64"/>
      <c r="BF175" s="64"/>
      <c r="BG175" s="64"/>
      <c r="BH175" s="64">
        <v>0</v>
      </c>
      <c r="BI175" s="64"/>
      <c r="BJ175" s="64"/>
      <c r="BK175" s="64"/>
      <c r="BL175" s="64"/>
      <c r="BM175" s="64">
        <v>0</v>
      </c>
      <c r="BN175" s="64"/>
      <c r="BO175" s="64"/>
      <c r="BP175" s="64">
        <v>0</v>
      </c>
      <c r="BQ175" s="64"/>
      <c r="BR175" s="64"/>
      <c r="BS175" s="64"/>
      <c r="BT175" s="64"/>
      <c r="BU175" s="64">
        <v>0</v>
      </c>
      <c r="BV175" s="64"/>
      <c r="BW175" s="64"/>
      <c r="BX175" s="64"/>
      <c r="BY175" s="64"/>
      <c r="BZ175" s="64">
        <v>0</v>
      </c>
      <c r="CA175" s="64"/>
      <c r="CB175" s="64"/>
      <c r="CC175" s="64"/>
      <c r="CD175" s="64"/>
      <c r="CE175" s="64">
        <v>0</v>
      </c>
      <c r="CF175" s="64">
        <v>0</v>
      </c>
      <c r="CG175" s="64">
        <v>90.916666666666657</v>
      </c>
      <c r="CH175" s="64">
        <v>0</v>
      </c>
      <c r="CI175" s="64">
        <v>90.916666666666657</v>
      </c>
      <c r="CJ175" s="51"/>
    </row>
    <row r="176" spans="1:88" x14ac:dyDescent="0.65">
      <c r="A176" s="16"/>
      <c r="B176" s="16" t="s">
        <v>148</v>
      </c>
      <c r="C176" s="64"/>
      <c r="D176" s="64"/>
      <c r="E176" s="64"/>
      <c r="F176" s="64"/>
      <c r="G176" s="64">
        <v>0</v>
      </c>
      <c r="H176" s="64"/>
      <c r="I176" s="64"/>
      <c r="J176" s="64"/>
      <c r="K176" s="64"/>
      <c r="L176" s="64">
        <v>0</v>
      </c>
      <c r="M176" s="65"/>
      <c r="N176" s="65"/>
      <c r="O176" s="65"/>
      <c r="P176" s="65"/>
      <c r="Q176" s="65">
        <v>0</v>
      </c>
      <c r="R176" s="65"/>
      <c r="S176" s="65"/>
      <c r="T176" s="65"/>
      <c r="U176" s="65"/>
      <c r="V176" s="64">
        <v>0</v>
      </c>
      <c r="W176" s="64"/>
      <c r="X176" s="64"/>
      <c r="Y176" s="64"/>
      <c r="Z176" s="64"/>
      <c r="AA176" s="64">
        <v>0</v>
      </c>
      <c r="AB176" s="64"/>
      <c r="AC176" s="64"/>
      <c r="AD176" s="64"/>
      <c r="AE176" s="64"/>
      <c r="AF176" s="64">
        <v>0</v>
      </c>
      <c r="AG176" s="64"/>
      <c r="AH176" s="64"/>
      <c r="AI176" s="64">
        <v>0</v>
      </c>
      <c r="AJ176" s="64">
        <v>8.9166666666666661</v>
      </c>
      <c r="AK176" s="64"/>
      <c r="AL176" s="64"/>
      <c r="AM176" s="64"/>
      <c r="AN176" s="64">
        <v>8.9166666666666661</v>
      </c>
      <c r="AO176" s="64">
        <v>1.1111111111111112</v>
      </c>
      <c r="AP176" s="64"/>
      <c r="AQ176" s="64"/>
      <c r="AR176" s="64"/>
      <c r="AS176" s="64">
        <v>1.1111111111111112</v>
      </c>
      <c r="AT176" s="65">
        <v>10.833333333333334</v>
      </c>
      <c r="AU176" s="64"/>
      <c r="AV176" s="64"/>
      <c r="AW176" s="64"/>
      <c r="AX176" s="64">
        <v>10.833333333333334</v>
      </c>
      <c r="AY176" s="64">
        <v>0.77777777777777779</v>
      </c>
      <c r="AZ176" s="64"/>
      <c r="BA176" s="64"/>
      <c r="BB176" s="64"/>
      <c r="BC176" s="64">
        <v>0.77777777777777779</v>
      </c>
      <c r="BD176" s="64"/>
      <c r="BE176" s="64"/>
      <c r="BF176" s="64"/>
      <c r="BG176" s="64"/>
      <c r="BH176" s="64">
        <v>0</v>
      </c>
      <c r="BI176" s="64"/>
      <c r="BJ176" s="64"/>
      <c r="BK176" s="64"/>
      <c r="BL176" s="64"/>
      <c r="BM176" s="64">
        <v>0</v>
      </c>
      <c r="BN176" s="64"/>
      <c r="BO176" s="64"/>
      <c r="BP176" s="64">
        <v>10.50462962962963</v>
      </c>
      <c r="BQ176" s="64">
        <v>15.5</v>
      </c>
      <c r="BR176" s="64"/>
      <c r="BS176" s="64"/>
      <c r="BT176" s="64"/>
      <c r="BU176" s="64">
        <v>15.5</v>
      </c>
      <c r="BV176" s="64">
        <v>11.666666666666666</v>
      </c>
      <c r="BW176" s="64"/>
      <c r="BX176" s="64"/>
      <c r="BY176" s="64"/>
      <c r="BZ176" s="64">
        <v>11.666666666666666</v>
      </c>
      <c r="CA176" s="64">
        <v>0.75</v>
      </c>
      <c r="CB176" s="64"/>
      <c r="CC176" s="64"/>
      <c r="CD176" s="64"/>
      <c r="CE176" s="64">
        <v>0.75</v>
      </c>
      <c r="CF176" s="64">
        <v>13.958333333333332</v>
      </c>
      <c r="CG176" s="64">
        <v>23.833333333333332</v>
      </c>
      <c r="CH176" s="64">
        <v>0.62962962962962965</v>
      </c>
      <c r="CI176" s="64">
        <v>24.462962962962962</v>
      </c>
      <c r="CJ176" s="51"/>
    </row>
    <row r="177" spans="1:88" x14ac:dyDescent="0.65">
      <c r="A177" s="16"/>
      <c r="B177" s="16" t="s">
        <v>254</v>
      </c>
      <c r="C177" s="64">
        <v>100.5</v>
      </c>
      <c r="D177" s="64">
        <v>0.16666666666666666</v>
      </c>
      <c r="E177" s="64"/>
      <c r="F177" s="64"/>
      <c r="G177" s="64">
        <v>100.66666666666667</v>
      </c>
      <c r="H177" s="64"/>
      <c r="I177" s="64"/>
      <c r="J177" s="64"/>
      <c r="K177" s="64"/>
      <c r="L177" s="64">
        <v>0</v>
      </c>
      <c r="M177" s="65">
        <v>99.5</v>
      </c>
      <c r="N177" s="65">
        <v>0.66666666666666663</v>
      </c>
      <c r="O177" s="65"/>
      <c r="P177" s="65"/>
      <c r="Q177" s="65">
        <v>100.16666666666667</v>
      </c>
      <c r="R177" s="65"/>
      <c r="S177" s="65"/>
      <c r="T177" s="65"/>
      <c r="U177" s="65"/>
      <c r="V177" s="64">
        <v>0</v>
      </c>
      <c r="W177" s="64"/>
      <c r="X177" s="64"/>
      <c r="Y177" s="64"/>
      <c r="Z177" s="64"/>
      <c r="AA177" s="64">
        <v>0</v>
      </c>
      <c r="AB177" s="64"/>
      <c r="AC177" s="64"/>
      <c r="AD177" s="64"/>
      <c r="AE177" s="64"/>
      <c r="AF177" s="64">
        <v>0</v>
      </c>
      <c r="AG177" s="64"/>
      <c r="AH177" s="64"/>
      <c r="AI177" s="64">
        <v>100.41666666666667</v>
      </c>
      <c r="AJ177" s="64"/>
      <c r="AK177" s="64"/>
      <c r="AL177" s="64"/>
      <c r="AM177" s="64"/>
      <c r="AN177" s="64">
        <v>0</v>
      </c>
      <c r="AO177" s="64"/>
      <c r="AP177" s="64"/>
      <c r="AQ177" s="64"/>
      <c r="AR177" s="64"/>
      <c r="AS177" s="64">
        <v>0</v>
      </c>
      <c r="AT177" s="65"/>
      <c r="AU177" s="64"/>
      <c r="AV177" s="64"/>
      <c r="AW177" s="64"/>
      <c r="AX177" s="64">
        <v>0</v>
      </c>
      <c r="AY177" s="64"/>
      <c r="AZ177" s="64"/>
      <c r="BA177" s="64"/>
      <c r="BB177" s="64"/>
      <c r="BC177" s="64">
        <v>0</v>
      </c>
      <c r="BD177" s="64"/>
      <c r="BE177" s="64"/>
      <c r="BF177" s="64"/>
      <c r="BG177" s="64"/>
      <c r="BH177" s="64">
        <v>0</v>
      </c>
      <c r="BI177" s="64"/>
      <c r="BJ177" s="64"/>
      <c r="BK177" s="64"/>
      <c r="BL177" s="64"/>
      <c r="BM177" s="64">
        <v>0</v>
      </c>
      <c r="BN177" s="64"/>
      <c r="BO177" s="64"/>
      <c r="BP177" s="64">
        <v>0</v>
      </c>
      <c r="BQ177" s="64"/>
      <c r="BR177" s="64"/>
      <c r="BS177" s="64"/>
      <c r="BT177" s="64"/>
      <c r="BU177" s="64">
        <v>0</v>
      </c>
      <c r="BV177" s="64"/>
      <c r="BW177" s="64"/>
      <c r="BX177" s="64"/>
      <c r="BY177" s="64"/>
      <c r="BZ177" s="64">
        <v>0</v>
      </c>
      <c r="CA177" s="64"/>
      <c r="CB177" s="64"/>
      <c r="CC177" s="64"/>
      <c r="CD177" s="64"/>
      <c r="CE177" s="64">
        <v>0</v>
      </c>
      <c r="CF177" s="64">
        <v>0</v>
      </c>
      <c r="CG177" s="64">
        <v>100.41666666666667</v>
      </c>
      <c r="CH177" s="64">
        <v>0</v>
      </c>
      <c r="CI177" s="64">
        <v>100.41666666666667</v>
      </c>
      <c r="CJ177" s="51"/>
    </row>
    <row r="178" spans="1:88" s="34" customFormat="1" x14ac:dyDescent="0.65">
      <c r="A178" s="19"/>
      <c r="B178" s="19" t="s">
        <v>150</v>
      </c>
      <c r="C178" s="68">
        <v>371.77777777777783</v>
      </c>
      <c r="D178" s="68">
        <v>148.66666666666666</v>
      </c>
      <c r="E178" s="68">
        <v>87.777777777777771</v>
      </c>
      <c r="F178" s="68">
        <v>14.222222222222221</v>
      </c>
      <c r="G178" s="68">
        <v>622.44444444444446</v>
      </c>
      <c r="H178" s="68">
        <v>0</v>
      </c>
      <c r="I178" s="68">
        <v>0</v>
      </c>
      <c r="J178" s="68">
        <v>0</v>
      </c>
      <c r="K178" s="68">
        <v>0</v>
      </c>
      <c r="L178" s="68">
        <v>0</v>
      </c>
      <c r="M178" s="69">
        <v>377.33333333333331</v>
      </c>
      <c r="N178" s="69">
        <v>35.833333333333336</v>
      </c>
      <c r="O178" s="69">
        <v>56.888888888888886</v>
      </c>
      <c r="P178" s="69">
        <v>15.166666666666668</v>
      </c>
      <c r="Q178" s="69">
        <v>485.22222222222217</v>
      </c>
      <c r="R178" s="68">
        <v>0</v>
      </c>
      <c r="S178" s="68">
        <v>0</v>
      </c>
      <c r="T178" s="68">
        <v>0</v>
      </c>
      <c r="U178" s="68">
        <v>0</v>
      </c>
      <c r="V178" s="68">
        <v>0</v>
      </c>
      <c r="W178" s="68">
        <v>1.8333333333333335</v>
      </c>
      <c r="X178" s="68">
        <v>0</v>
      </c>
      <c r="Y178" s="68">
        <v>0.33333333333333331</v>
      </c>
      <c r="Z178" s="68">
        <v>0</v>
      </c>
      <c r="AA178" s="68">
        <v>2.166666666666667</v>
      </c>
      <c r="AB178" s="68">
        <v>0</v>
      </c>
      <c r="AC178" s="68">
        <v>0</v>
      </c>
      <c r="AD178" s="68">
        <v>0</v>
      </c>
      <c r="AE178" s="68">
        <v>0</v>
      </c>
      <c r="AF178" s="68">
        <v>0</v>
      </c>
      <c r="AG178" s="68">
        <v>0</v>
      </c>
      <c r="AH178" s="68">
        <v>0</v>
      </c>
      <c r="AI178" s="68">
        <v>554.91666666666674</v>
      </c>
      <c r="AJ178" s="68">
        <v>63.611111111111114</v>
      </c>
      <c r="AK178" s="68">
        <v>0</v>
      </c>
      <c r="AL178" s="68">
        <v>0</v>
      </c>
      <c r="AM178" s="68">
        <v>0</v>
      </c>
      <c r="AN178" s="68">
        <v>63.611111111111114</v>
      </c>
      <c r="AO178" s="68">
        <v>11.333333333333334</v>
      </c>
      <c r="AP178" s="68">
        <v>0</v>
      </c>
      <c r="AQ178" s="68">
        <v>0</v>
      </c>
      <c r="AR178" s="68">
        <v>0</v>
      </c>
      <c r="AS178" s="68">
        <v>11.333333333333334</v>
      </c>
      <c r="AT178" s="68">
        <v>54.999999999999993</v>
      </c>
      <c r="AU178" s="68">
        <v>0</v>
      </c>
      <c r="AV178" s="68">
        <v>0</v>
      </c>
      <c r="AW178" s="68">
        <v>0</v>
      </c>
      <c r="AX178" s="68">
        <v>54.999999999999993</v>
      </c>
      <c r="AY178" s="68">
        <v>12.333333333333334</v>
      </c>
      <c r="AZ178" s="68">
        <v>0</v>
      </c>
      <c r="BA178" s="68">
        <v>0</v>
      </c>
      <c r="BB178" s="68">
        <v>0</v>
      </c>
      <c r="BC178" s="68">
        <v>12.333333333333334</v>
      </c>
      <c r="BD178" s="68">
        <v>44.333333333333329</v>
      </c>
      <c r="BE178" s="68">
        <v>0</v>
      </c>
      <c r="BF178" s="68">
        <v>0</v>
      </c>
      <c r="BG178" s="68">
        <v>0</v>
      </c>
      <c r="BH178" s="68">
        <v>44.333333333333329</v>
      </c>
      <c r="BI178" s="68">
        <v>11.333333333333334</v>
      </c>
      <c r="BJ178" s="68">
        <v>0</v>
      </c>
      <c r="BK178" s="68">
        <v>0</v>
      </c>
      <c r="BL178" s="68">
        <v>0</v>
      </c>
      <c r="BM178" s="68">
        <v>11.333333333333334</v>
      </c>
      <c r="BN178" s="68">
        <v>0</v>
      </c>
      <c r="BO178" s="68">
        <v>0</v>
      </c>
      <c r="BP178" s="68">
        <v>93.1388888888889</v>
      </c>
      <c r="BQ178" s="68">
        <v>22.5</v>
      </c>
      <c r="BR178" s="68">
        <v>0</v>
      </c>
      <c r="BS178" s="68">
        <v>0</v>
      </c>
      <c r="BT178" s="68">
        <v>0</v>
      </c>
      <c r="BU178" s="68">
        <v>22.5</v>
      </c>
      <c r="BV178" s="68">
        <v>26.666666666666668</v>
      </c>
      <c r="BW178" s="68">
        <v>0</v>
      </c>
      <c r="BX178" s="68">
        <v>0</v>
      </c>
      <c r="BY178" s="68">
        <v>0</v>
      </c>
      <c r="BZ178" s="68">
        <v>26.666666666666668</v>
      </c>
      <c r="CA178" s="68">
        <v>0</v>
      </c>
      <c r="CB178" s="68">
        <v>0</v>
      </c>
      <c r="CC178" s="68">
        <v>0</v>
      </c>
      <c r="CD178" s="68">
        <v>0</v>
      </c>
      <c r="CE178" s="68">
        <v>0</v>
      </c>
      <c r="CF178" s="68">
        <v>24.583333333333336</v>
      </c>
      <c r="CG178" s="68">
        <v>660.97222222222229</v>
      </c>
      <c r="CH178" s="68">
        <v>11.666666666666666</v>
      </c>
      <c r="CI178" s="68">
        <v>672.63888888888891</v>
      </c>
      <c r="CJ178" s="51"/>
    </row>
    <row r="179" spans="1:88" x14ac:dyDescent="0.65">
      <c r="A179" s="16"/>
      <c r="B179" s="16" t="s">
        <v>151</v>
      </c>
      <c r="C179" s="64">
        <v>84.166666666666671</v>
      </c>
      <c r="D179" s="64">
        <v>32.166666666666664</v>
      </c>
      <c r="E179" s="64"/>
      <c r="F179" s="64"/>
      <c r="G179" s="64">
        <v>116.33333333333334</v>
      </c>
      <c r="H179" s="64"/>
      <c r="I179" s="64"/>
      <c r="J179" s="64"/>
      <c r="K179" s="64"/>
      <c r="L179" s="64">
        <v>0</v>
      </c>
      <c r="M179" s="65">
        <v>134.27777777777777</v>
      </c>
      <c r="N179" s="65">
        <v>11.333333333333334</v>
      </c>
      <c r="O179" s="65">
        <v>0.16666666666666666</v>
      </c>
      <c r="P179" s="65">
        <v>8</v>
      </c>
      <c r="Q179" s="65">
        <v>153.77777777777777</v>
      </c>
      <c r="R179" s="65"/>
      <c r="S179" s="65"/>
      <c r="T179" s="65"/>
      <c r="U179" s="65"/>
      <c r="V179" s="64">
        <v>0</v>
      </c>
      <c r="W179" s="64">
        <v>1.1666666666666667</v>
      </c>
      <c r="X179" s="64"/>
      <c r="Y179" s="64"/>
      <c r="Z179" s="64"/>
      <c r="AA179" s="64">
        <v>1.1666666666666667</v>
      </c>
      <c r="AB179" s="64"/>
      <c r="AC179" s="64"/>
      <c r="AD179" s="64"/>
      <c r="AE179" s="64"/>
      <c r="AF179" s="64">
        <v>0</v>
      </c>
      <c r="AG179" s="64"/>
      <c r="AH179" s="64"/>
      <c r="AI179" s="64">
        <v>135.63888888888889</v>
      </c>
      <c r="AJ179" s="64"/>
      <c r="AK179" s="64"/>
      <c r="AL179" s="64"/>
      <c r="AM179" s="64"/>
      <c r="AN179" s="64">
        <v>0</v>
      </c>
      <c r="AO179" s="64"/>
      <c r="AP179" s="64"/>
      <c r="AQ179" s="64"/>
      <c r="AR179" s="64"/>
      <c r="AS179" s="64">
        <v>0</v>
      </c>
      <c r="AT179" s="65"/>
      <c r="AU179" s="64"/>
      <c r="AV179" s="64"/>
      <c r="AW179" s="64"/>
      <c r="AX179" s="64">
        <v>0</v>
      </c>
      <c r="AY179" s="64"/>
      <c r="AZ179" s="64"/>
      <c r="BA179" s="64"/>
      <c r="BB179" s="64"/>
      <c r="BC179" s="64">
        <v>0</v>
      </c>
      <c r="BD179" s="64"/>
      <c r="BE179" s="64"/>
      <c r="BF179" s="64"/>
      <c r="BG179" s="64"/>
      <c r="BH179" s="64">
        <v>0</v>
      </c>
      <c r="BI179" s="64"/>
      <c r="BJ179" s="64"/>
      <c r="BK179" s="64"/>
      <c r="BL179" s="64"/>
      <c r="BM179" s="64">
        <v>0</v>
      </c>
      <c r="BN179" s="64"/>
      <c r="BO179" s="64"/>
      <c r="BP179" s="64">
        <v>0</v>
      </c>
      <c r="BQ179" s="64"/>
      <c r="BR179" s="64"/>
      <c r="BS179" s="64"/>
      <c r="BT179" s="64"/>
      <c r="BU179" s="64">
        <v>0</v>
      </c>
      <c r="BV179" s="64"/>
      <c r="BW179" s="64"/>
      <c r="BX179" s="64"/>
      <c r="BY179" s="64"/>
      <c r="BZ179" s="64">
        <v>0</v>
      </c>
      <c r="CA179" s="64"/>
      <c r="CB179" s="64"/>
      <c r="CC179" s="64"/>
      <c r="CD179" s="64"/>
      <c r="CE179" s="64">
        <v>0</v>
      </c>
      <c r="CF179" s="64">
        <v>0</v>
      </c>
      <c r="CG179" s="64">
        <v>135.63888888888889</v>
      </c>
      <c r="CH179" s="64">
        <v>0</v>
      </c>
      <c r="CI179" s="64">
        <v>135.63888888888889</v>
      </c>
      <c r="CJ179" s="51"/>
    </row>
    <row r="180" spans="1:88" x14ac:dyDescent="0.65">
      <c r="A180" s="16"/>
      <c r="B180" s="16" t="s">
        <v>255</v>
      </c>
      <c r="C180" s="64"/>
      <c r="D180" s="64"/>
      <c r="E180" s="64"/>
      <c r="F180" s="64"/>
      <c r="G180" s="64">
        <v>0</v>
      </c>
      <c r="H180" s="64"/>
      <c r="I180" s="64"/>
      <c r="J180" s="64"/>
      <c r="K180" s="64"/>
      <c r="L180" s="64">
        <v>0</v>
      </c>
      <c r="M180" s="65"/>
      <c r="N180" s="65"/>
      <c r="O180" s="65"/>
      <c r="P180" s="65"/>
      <c r="Q180" s="65">
        <v>0</v>
      </c>
      <c r="R180" s="65"/>
      <c r="S180" s="65"/>
      <c r="T180" s="65"/>
      <c r="U180" s="65"/>
      <c r="V180" s="64">
        <v>0</v>
      </c>
      <c r="W180" s="64"/>
      <c r="X180" s="64"/>
      <c r="Y180" s="64"/>
      <c r="Z180" s="64"/>
      <c r="AA180" s="64">
        <v>0</v>
      </c>
      <c r="AB180" s="64"/>
      <c r="AC180" s="64"/>
      <c r="AD180" s="64"/>
      <c r="AE180" s="64"/>
      <c r="AF180" s="64">
        <v>0</v>
      </c>
      <c r="AG180" s="64"/>
      <c r="AH180" s="64"/>
      <c r="AI180" s="64">
        <v>0</v>
      </c>
      <c r="AJ180" s="64"/>
      <c r="AK180" s="64"/>
      <c r="AL180" s="64"/>
      <c r="AM180" s="64"/>
      <c r="AN180" s="64">
        <v>0</v>
      </c>
      <c r="AO180" s="64"/>
      <c r="AP180" s="64"/>
      <c r="AQ180" s="64"/>
      <c r="AR180" s="64"/>
      <c r="AS180" s="64">
        <v>0</v>
      </c>
      <c r="AT180" s="65"/>
      <c r="AU180" s="64"/>
      <c r="AV180" s="64"/>
      <c r="AW180" s="64"/>
      <c r="AX180" s="64">
        <v>0</v>
      </c>
      <c r="AY180" s="64"/>
      <c r="AZ180" s="64"/>
      <c r="BA180" s="64"/>
      <c r="BB180" s="64"/>
      <c r="BC180" s="64">
        <v>0</v>
      </c>
      <c r="BD180" s="64"/>
      <c r="BE180" s="64"/>
      <c r="BF180" s="64"/>
      <c r="BG180" s="64"/>
      <c r="BH180" s="64">
        <v>0</v>
      </c>
      <c r="BI180" s="64"/>
      <c r="BJ180" s="64"/>
      <c r="BK180" s="64"/>
      <c r="BL180" s="64"/>
      <c r="BM180" s="64">
        <v>0</v>
      </c>
      <c r="BN180" s="64"/>
      <c r="BO180" s="64"/>
      <c r="BP180" s="64">
        <v>0</v>
      </c>
      <c r="BQ180" s="64"/>
      <c r="BR180" s="64"/>
      <c r="BS180" s="64"/>
      <c r="BT180" s="64"/>
      <c r="BU180" s="64">
        <v>0</v>
      </c>
      <c r="BV180" s="64"/>
      <c r="BW180" s="64"/>
      <c r="BX180" s="64"/>
      <c r="BY180" s="64"/>
      <c r="BZ180" s="64">
        <v>0</v>
      </c>
      <c r="CA180" s="64"/>
      <c r="CB180" s="64"/>
      <c r="CC180" s="64"/>
      <c r="CD180" s="64"/>
      <c r="CE180" s="64">
        <v>0</v>
      </c>
      <c r="CF180" s="64">
        <v>0</v>
      </c>
      <c r="CG180" s="64">
        <v>0</v>
      </c>
      <c r="CH180" s="64">
        <v>0</v>
      </c>
      <c r="CI180" s="64">
        <v>0</v>
      </c>
      <c r="CJ180" s="51"/>
    </row>
    <row r="181" spans="1:88" ht="21.75" customHeight="1" x14ac:dyDescent="0.65">
      <c r="A181" s="16"/>
      <c r="B181" s="16" t="s">
        <v>153</v>
      </c>
      <c r="C181" s="64">
        <v>133.77777777777777</v>
      </c>
      <c r="D181" s="64"/>
      <c r="E181" s="64"/>
      <c r="F181" s="64"/>
      <c r="G181" s="64">
        <v>133.77777777777777</v>
      </c>
      <c r="H181" s="64"/>
      <c r="I181" s="64"/>
      <c r="J181" s="64"/>
      <c r="K181" s="64"/>
      <c r="L181" s="64">
        <v>0</v>
      </c>
      <c r="M181" s="65">
        <v>113.38888888888889</v>
      </c>
      <c r="N181" s="65"/>
      <c r="O181" s="65"/>
      <c r="P181" s="65"/>
      <c r="Q181" s="65">
        <v>113.38888888888889</v>
      </c>
      <c r="R181" s="65"/>
      <c r="S181" s="65"/>
      <c r="T181" s="65"/>
      <c r="U181" s="65"/>
      <c r="V181" s="64">
        <v>0</v>
      </c>
      <c r="W181" s="64"/>
      <c r="X181" s="64"/>
      <c r="Y181" s="64"/>
      <c r="Z181" s="64"/>
      <c r="AA181" s="64">
        <v>0</v>
      </c>
      <c r="AB181" s="64"/>
      <c r="AC181" s="64"/>
      <c r="AD181" s="64"/>
      <c r="AE181" s="64"/>
      <c r="AF181" s="64">
        <v>0</v>
      </c>
      <c r="AG181" s="64"/>
      <c r="AH181" s="64"/>
      <c r="AI181" s="64">
        <v>123.58333333333333</v>
      </c>
      <c r="AJ181" s="64"/>
      <c r="AK181" s="64"/>
      <c r="AL181" s="64"/>
      <c r="AM181" s="64"/>
      <c r="AN181" s="64">
        <v>0</v>
      </c>
      <c r="AO181" s="64"/>
      <c r="AP181" s="64"/>
      <c r="AQ181" s="64"/>
      <c r="AR181" s="64"/>
      <c r="AS181" s="64">
        <v>0</v>
      </c>
      <c r="AT181" s="65"/>
      <c r="AU181" s="64"/>
      <c r="AV181" s="64"/>
      <c r="AW181" s="64"/>
      <c r="AX181" s="64">
        <v>0</v>
      </c>
      <c r="AY181" s="64"/>
      <c r="AZ181" s="64"/>
      <c r="BA181" s="64"/>
      <c r="BB181" s="64"/>
      <c r="BC181" s="64">
        <v>0</v>
      </c>
      <c r="BD181" s="64"/>
      <c r="BE181" s="64"/>
      <c r="BF181" s="64"/>
      <c r="BG181" s="64"/>
      <c r="BH181" s="64">
        <v>0</v>
      </c>
      <c r="BI181" s="64"/>
      <c r="BJ181" s="64"/>
      <c r="BK181" s="64"/>
      <c r="BL181" s="64"/>
      <c r="BM181" s="64">
        <v>0</v>
      </c>
      <c r="BN181" s="64"/>
      <c r="BO181" s="64"/>
      <c r="BP181" s="64">
        <v>0</v>
      </c>
      <c r="BQ181" s="64"/>
      <c r="BR181" s="64"/>
      <c r="BS181" s="64"/>
      <c r="BT181" s="64"/>
      <c r="BU181" s="64">
        <v>0</v>
      </c>
      <c r="BV181" s="64"/>
      <c r="BW181" s="64"/>
      <c r="BX181" s="64"/>
      <c r="BY181" s="64"/>
      <c r="BZ181" s="64">
        <v>0</v>
      </c>
      <c r="CA181" s="64"/>
      <c r="CB181" s="64"/>
      <c r="CC181" s="64"/>
      <c r="CD181" s="64"/>
      <c r="CE181" s="64">
        <v>0</v>
      </c>
      <c r="CF181" s="64">
        <v>0</v>
      </c>
      <c r="CG181" s="64">
        <v>123.58333333333333</v>
      </c>
      <c r="CH181" s="64">
        <v>0</v>
      </c>
      <c r="CI181" s="64">
        <v>123.58333333333333</v>
      </c>
      <c r="CJ181" s="51"/>
    </row>
    <row r="182" spans="1:88" x14ac:dyDescent="0.65">
      <c r="A182" s="16"/>
      <c r="B182" s="16" t="s">
        <v>152</v>
      </c>
      <c r="C182" s="64">
        <v>153.83333333333334</v>
      </c>
      <c r="D182" s="64">
        <v>116.5</v>
      </c>
      <c r="E182" s="64">
        <v>87.777777777777771</v>
      </c>
      <c r="F182" s="64">
        <v>14.222222222222221</v>
      </c>
      <c r="G182" s="64">
        <v>372.33333333333337</v>
      </c>
      <c r="H182" s="64"/>
      <c r="I182" s="64"/>
      <c r="J182" s="64"/>
      <c r="K182" s="64"/>
      <c r="L182" s="64">
        <v>0</v>
      </c>
      <c r="M182" s="65">
        <v>129.66666666666666</v>
      </c>
      <c r="N182" s="65">
        <v>24.5</v>
      </c>
      <c r="O182" s="65">
        <v>56.722222222222221</v>
      </c>
      <c r="P182" s="65">
        <v>7.166666666666667</v>
      </c>
      <c r="Q182" s="65">
        <v>218.05555555555554</v>
      </c>
      <c r="R182" s="65"/>
      <c r="S182" s="65"/>
      <c r="T182" s="65"/>
      <c r="U182" s="65"/>
      <c r="V182" s="64">
        <v>0</v>
      </c>
      <c r="W182" s="64">
        <v>0.66666666666666663</v>
      </c>
      <c r="X182" s="64"/>
      <c r="Y182" s="64">
        <v>0.33333333333333331</v>
      </c>
      <c r="Z182" s="64"/>
      <c r="AA182" s="64">
        <v>1</v>
      </c>
      <c r="AB182" s="64"/>
      <c r="AC182" s="64"/>
      <c r="AD182" s="64"/>
      <c r="AE182" s="64"/>
      <c r="AF182" s="64">
        <v>0</v>
      </c>
      <c r="AG182" s="64"/>
      <c r="AH182" s="64"/>
      <c r="AI182" s="64">
        <v>295.69444444444446</v>
      </c>
      <c r="AJ182" s="64"/>
      <c r="AK182" s="64"/>
      <c r="AL182" s="64"/>
      <c r="AM182" s="64"/>
      <c r="AN182" s="64">
        <v>0</v>
      </c>
      <c r="AO182" s="64"/>
      <c r="AP182" s="64"/>
      <c r="AQ182" s="64"/>
      <c r="AR182" s="64"/>
      <c r="AS182" s="64">
        <v>0</v>
      </c>
      <c r="AT182" s="65"/>
      <c r="AU182" s="64"/>
      <c r="AV182" s="64"/>
      <c r="AW182" s="64"/>
      <c r="AX182" s="64">
        <v>0</v>
      </c>
      <c r="AY182" s="64"/>
      <c r="AZ182" s="64"/>
      <c r="BA182" s="64"/>
      <c r="BB182" s="64"/>
      <c r="BC182" s="64">
        <v>0</v>
      </c>
      <c r="BD182" s="64"/>
      <c r="BE182" s="64"/>
      <c r="BF182" s="64"/>
      <c r="BG182" s="64"/>
      <c r="BH182" s="64">
        <v>0</v>
      </c>
      <c r="BI182" s="64"/>
      <c r="BJ182" s="64"/>
      <c r="BK182" s="64"/>
      <c r="BL182" s="64"/>
      <c r="BM182" s="64">
        <v>0</v>
      </c>
      <c r="BN182" s="64"/>
      <c r="BO182" s="64"/>
      <c r="BP182" s="64">
        <v>0</v>
      </c>
      <c r="BQ182" s="64"/>
      <c r="BR182" s="64"/>
      <c r="BS182" s="64"/>
      <c r="BT182" s="64"/>
      <c r="BU182" s="64">
        <v>0</v>
      </c>
      <c r="BV182" s="64"/>
      <c r="BW182" s="64"/>
      <c r="BX182" s="64"/>
      <c r="BY182" s="64"/>
      <c r="BZ182" s="64">
        <v>0</v>
      </c>
      <c r="CA182" s="64"/>
      <c r="CB182" s="64"/>
      <c r="CC182" s="64"/>
      <c r="CD182" s="64"/>
      <c r="CE182" s="64">
        <v>0</v>
      </c>
      <c r="CF182" s="64">
        <v>0</v>
      </c>
      <c r="CG182" s="64">
        <v>295.69444444444446</v>
      </c>
      <c r="CH182" s="64">
        <v>0</v>
      </c>
      <c r="CI182" s="64">
        <v>295.69444444444446</v>
      </c>
      <c r="CJ182" s="51"/>
    </row>
    <row r="183" spans="1:88" s="31" customFormat="1" x14ac:dyDescent="0.65">
      <c r="A183" s="16"/>
      <c r="B183" s="16" t="s">
        <v>207</v>
      </c>
      <c r="C183" s="64"/>
      <c r="D183" s="64"/>
      <c r="E183" s="64"/>
      <c r="F183" s="64"/>
      <c r="G183" s="64">
        <v>0</v>
      </c>
      <c r="H183" s="64"/>
      <c r="I183" s="64"/>
      <c r="J183" s="64"/>
      <c r="K183" s="64"/>
      <c r="L183" s="64">
        <v>0</v>
      </c>
      <c r="M183" s="65"/>
      <c r="N183" s="65"/>
      <c r="O183" s="65"/>
      <c r="P183" s="65"/>
      <c r="Q183" s="65">
        <v>0</v>
      </c>
      <c r="R183" s="65"/>
      <c r="S183" s="65"/>
      <c r="T183" s="65"/>
      <c r="U183" s="65"/>
      <c r="V183" s="64">
        <v>0</v>
      </c>
      <c r="W183" s="64"/>
      <c r="X183" s="64"/>
      <c r="Y183" s="64"/>
      <c r="Z183" s="64"/>
      <c r="AA183" s="64">
        <v>0</v>
      </c>
      <c r="AB183" s="64"/>
      <c r="AC183" s="64"/>
      <c r="AD183" s="64"/>
      <c r="AE183" s="64"/>
      <c r="AF183" s="64">
        <v>0</v>
      </c>
      <c r="AG183" s="64"/>
      <c r="AH183" s="64"/>
      <c r="AI183" s="64">
        <v>0</v>
      </c>
      <c r="AJ183" s="64">
        <v>52.333333333333336</v>
      </c>
      <c r="AK183" s="64"/>
      <c r="AL183" s="64"/>
      <c r="AM183" s="64"/>
      <c r="AN183" s="64">
        <v>52.333333333333336</v>
      </c>
      <c r="AO183" s="64">
        <v>11.333333333333334</v>
      </c>
      <c r="AP183" s="64"/>
      <c r="AQ183" s="64"/>
      <c r="AR183" s="64"/>
      <c r="AS183" s="64">
        <v>11.333333333333334</v>
      </c>
      <c r="AT183" s="65">
        <v>45.166666666666664</v>
      </c>
      <c r="AU183" s="64"/>
      <c r="AV183" s="64"/>
      <c r="AW183" s="64"/>
      <c r="AX183" s="64">
        <v>45.166666666666664</v>
      </c>
      <c r="AY183" s="64">
        <v>12.333333333333334</v>
      </c>
      <c r="AZ183" s="64"/>
      <c r="BA183" s="64"/>
      <c r="BB183" s="64"/>
      <c r="BC183" s="64">
        <v>12.333333333333334</v>
      </c>
      <c r="BD183" s="64">
        <v>38.888888888888886</v>
      </c>
      <c r="BE183" s="64"/>
      <c r="BF183" s="64"/>
      <c r="BG183" s="64"/>
      <c r="BH183" s="64">
        <v>38.888888888888886</v>
      </c>
      <c r="BI183" s="64">
        <v>11.333333333333334</v>
      </c>
      <c r="BJ183" s="64"/>
      <c r="BK183" s="64"/>
      <c r="BL183" s="64"/>
      <c r="BM183" s="64">
        <v>11.333333333333334</v>
      </c>
      <c r="BN183" s="64"/>
      <c r="BO183" s="64"/>
      <c r="BP183" s="64">
        <v>79.861111111111114</v>
      </c>
      <c r="BQ183" s="64">
        <v>22.5</v>
      </c>
      <c r="BR183" s="64"/>
      <c r="BS183" s="64"/>
      <c r="BT183" s="64"/>
      <c r="BU183" s="64">
        <v>22.5</v>
      </c>
      <c r="BV183" s="64">
        <v>26.666666666666668</v>
      </c>
      <c r="BW183" s="64"/>
      <c r="BX183" s="64"/>
      <c r="BY183" s="64"/>
      <c r="BZ183" s="64">
        <v>26.666666666666668</v>
      </c>
      <c r="CA183" s="64"/>
      <c r="CB183" s="64"/>
      <c r="CC183" s="64"/>
      <c r="CD183" s="64"/>
      <c r="CE183" s="64">
        <v>0</v>
      </c>
      <c r="CF183" s="64">
        <v>24.583333333333336</v>
      </c>
      <c r="CG183" s="64">
        <v>92.777777777777771</v>
      </c>
      <c r="CH183" s="64">
        <v>11.666666666666666</v>
      </c>
      <c r="CI183" s="64">
        <v>104.44444444444444</v>
      </c>
      <c r="CJ183" s="51"/>
    </row>
    <row r="184" spans="1:88" x14ac:dyDescent="0.65">
      <c r="A184" s="16"/>
      <c r="B184" s="16" t="s">
        <v>209</v>
      </c>
      <c r="C184" s="64"/>
      <c r="D184" s="64"/>
      <c r="E184" s="64"/>
      <c r="F184" s="64"/>
      <c r="G184" s="64">
        <v>0</v>
      </c>
      <c r="H184" s="64"/>
      <c r="I184" s="64"/>
      <c r="J184" s="64"/>
      <c r="K184" s="64"/>
      <c r="L184" s="64">
        <v>0</v>
      </c>
      <c r="M184" s="65"/>
      <c r="N184" s="65"/>
      <c r="O184" s="65"/>
      <c r="P184" s="65"/>
      <c r="Q184" s="65">
        <v>0</v>
      </c>
      <c r="R184" s="65"/>
      <c r="S184" s="65"/>
      <c r="T184" s="65"/>
      <c r="U184" s="65"/>
      <c r="V184" s="64">
        <v>0</v>
      </c>
      <c r="W184" s="64"/>
      <c r="X184" s="64"/>
      <c r="Y184" s="64"/>
      <c r="Z184" s="64"/>
      <c r="AA184" s="64">
        <v>0</v>
      </c>
      <c r="AB184" s="64"/>
      <c r="AC184" s="64"/>
      <c r="AD184" s="64"/>
      <c r="AE184" s="64"/>
      <c r="AF184" s="64">
        <v>0</v>
      </c>
      <c r="AG184" s="64"/>
      <c r="AH184" s="64"/>
      <c r="AI184" s="64">
        <v>0</v>
      </c>
      <c r="AJ184" s="64">
        <v>4.7777777777777777</v>
      </c>
      <c r="AK184" s="64"/>
      <c r="AL184" s="64"/>
      <c r="AM184" s="64"/>
      <c r="AN184" s="64">
        <v>4.7777777777777777</v>
      </c>
      <c r="AO184" s="64"/>
      <c r="AP184" s="64"/>
      <c r="AQ184" s="64"/>
      <c r="AR184" s="64"/>
      <c r="AS184" s="64">
        <v>0</v>
      </c>
      <c r="AT184" s="65">
        <v>3.1666666666666665</v>
      </c>
      <c r="AU184" s="64"/>
      <c r="AV184" s="64"/>
      <c r="AW184" s="64"/>
      <c r="AX184" s="64">
        <v>3.1666666666666665</v>
      </c>
      <c r="AY184" s="64"/>
      <c r="AZ184" s="64"/>
      <c r="BA184" s="64"/>
      <c r="BB184" s="64"/>
      <c r="BC184" s="64">
        <v>0</v>
      </c>
      <c r="BD184" s="64">
        <v>2.7777777777777777</v>
      </c>
      <c r="BE184" s="64"/>
      <c r="BF184" s="64"/>
      <c r="BG184" s="64"/>
      <c r="BH184" s="64">
        <v>2.7777777777777777</v>
      </c>
      <c r="BI184" s="64"/>
      <c r="BJ184" s="64"/>
      <c r="BK184" s="64"/>
      <c r="BL184" s="64"/>
      <c r="BM184" s="64">
        <v>0</v>
      </c>
      <c r="BN184" s="64"/>
      <c r="BO184" s="64"/>
      <c r="BP184" s="64">
        <v>5.3611111111111107</v>
      </c>
      <c r="BQ184" s="64"/>
      <c r="BR184" s="64"/>
      <c r="BS184" s="64"/>
      <c r="BT184" s="64"/>
      <c r="BU184" s="64">
        <v>0</v>
      </c>
      <c r="BV184" s="64"/>
      <c r="BW184" s="64"/>
      <c r="BX184" s="64"/>
      <c r="BY184" s="64"/>
      <c r="BZ184" s="64">
        <v>0</v>
      </c>
      <c r="CA184" s="64"/>
      <c r="CB184" s="64"/>
      <c r="CC184" s="64"/>
      <c r="CD184" s="64"/>
      <c r="CE184" s="64">
        <v>0</v>
      </c>
      <c r="CF184" s="64">
        <v>0</v>
      </c>
      <c r="CG184" s="64">
        <v>5.3611111111111107</v>
      </c>
      <c r="CH184" s="64">
        <v>0</v>
      </c>
      <c r="CI184" s="64">
        <v>5.3611111111111107</v>
      </c>
      <c r="CJ184" s="51"/>
    </row>
    <row r="185" spans="1:88" x14ac:dyDescent="0.65">
      <c r="A185" s="16"/>
      <c r="B185" s="16" t="s">
        <v>208</v>
      </c>
      <c r="C185" s="64"/>
      <c r="D185" s="64"/>
      <c r="E185" s="64"/>
      <c r="F185" s="64"/>
      <c r="G185" s="64">
        <v>0</v>
      </c>
      <c r="H185" s="64"/>
      <c r="I185" s="64"/>
      <c r="J185" s="64"/>
      <c r="K185" s="64"/>
      <c r="L185" s="64">
        <v>0</v>
      </c>
      <c r="M185" s="65"/>
      <c r="N185" s="65"/>
      <c r="O185" s="65"/>
      <c r="P185" s="65"/>
      <c r="Q185" s="65">
        <v>0</v>
      </c>
      <c r="R185" s="65"/>
      <c r="S185" s="65"/>
      <c r="T185" s="65"/>
      <c r="U185" s="65"/>
      <c r="V185" s="64">
        <v>0</v>
      </c>
      <c r="W185" s="64"/>
      <c r="X185" s="64"/>
      <c r="Y185" s="64"/>
      <c r="Z185" s="64"/>
      <c r="AA185" s="64">
        <v>0</v>
      </c>
      <c r="AB185" s="64"/>
      <c r="AC185" s="64"/>
      <c r="AD185" s="64"/>
      <c r="AE185" s="64"/>
      <c r="AF185" s="64">
        <v>0</v>
      </c>
      <c r="AG185" s="64"/>
      <c r="AH185" s="64"/>
      <c r="AI185" s="64">
        <v>0</v>
      </c>
      <c r="AJ185" s="64">
        <v>6.5</v>
      </c>
      <c r="AK185" s="64"/>
      <c r="AL185" s="64"/>
      <c r="AM185" s="64"/>
      <c r="AN185" s="64">
        <v>6.5</v>
      </c>
      <c r="AO185" s="64"/>
      <c r="AP185" s="64"/>
      <c r="AQ185" s="64"/>
      <c r="AR185" s="64"/>
      <c r="AS185" s="64">
        <v>0</v>
      </c>
      <c r="AT185" s="65">
        <v>6.666666666666667</v>
      </c>
      <c r="AU185" s="64"/>
      <c r="AV185" s="64"/>
      <c r="AW185" s="64"/>
      <c r="AX185" s="64">
        <v>6.666666666666667</v>
      </c>
      <c r="AY185" s="64"/>
      <c r="AZ185" s="64"/>
      <c r="BA185" s="64"/>
      <c r="BB185" s="64"/>
      <c r="BC185" s="64">
        <v>0</v>
      </c>
      <c r="BD185" s="64">
        <v>2.6666666666666665</v>
      </c>
      <c r="BE185" s="64"/>
      <c r="BF185" s="64"/>
      <c r="BG185" s="64"/>
      <c r="BH185" s="64">
        <v>2.6666666666666665</v>
      </c>
      <c r="BI185" s="64"/>
      <c r="BJ185" s="64"/>
      <c r="BK185" s="64"/>
      <c r="BL185" s="64"/>
      <c r="BM185" s="64">
        <v>0</v>
      </c>
      <c r="BN185" s="64"/>
      <c r="BO185" s="64"/>
      <c r="BP185" s="64">
        <v>7.916666666666667</v>
      </c>
      <c r="BQ185" s="64"/>
      <c r="BR185" s="64"/>
      <c r="BS185" s="64"/>
      <c r="BT185" s="64"/>
      <c r="BU185" s="64">
        <v>0</v>
      </c>
      <c r="BV185" s="64"/>
      <c r="BW185" s="64"/>
      <c r="BX185" s="64"/>
      <c r="BY185" s="64"/>
      <c r="BZ185" s="64">
        <v>0</v>
      </c>
      <c r="CA185" s="64"/>
      <c r="CB185" s="64"/>
      <c r="CC185" s="64"/>
      <c r="CD185" s="64"/>
      <c r="CE185" s="64">
        <v>0</v>
      </c>
      <c r="CF185" s="64">
        <v>0</v>
      </c>
      <c r="CG185" s="64">
        <v>7.916666666666667</v>
      </c>
      <c r="CH185" s="64">
        <v>0</v>
      </c>
      <c r="CI185" s="64">
        <v>7.916666666666667</v>
      </c>
      <c r="CJ185" s="51"/>
    </row>
    <row r="186" spans="1:88" s="34" customFormat="1" x14ac:dyDescent="0.65">
      <c r="A186" s="19"/>
      <c r="B186" s="19" t="s">
        <v>154</v>
      </c>
      <c r="C186" s="68">
        <v>132.83333333333334</v>
      </c>
      <c r="D186" s="68">
        <v>0</v>
      </c>
      <c r="E186" s="68">
        <v>65.666666666666671</v>
      </c>
      <c r="F186" s="68">
        <v>0.33333333333333331</v>
      </c>
      <c r="G186" s="68">
        <v>198.83333333333334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9">
        <v>115.5</v>
      </c>
      <c r="N186" s="69">
        <v>0</v>
      </c>
      <c r="O186" s="69">
        <v>41.666666666666664</v>
      </c>
      <c r="P186" s="69">
        <v>5.666666666666667</v>
      </c>
      <c r="Q186" s="69">
        <v>162.83333333333331</v>
      </c>
      <c r="R186" s="69">
        <v>0</v>
      </c>
      <c r="S186" s="69">
        <v>0</v>
      </c>
      <c r="T186" s="69">
        <v>0</v>
      </c>
      <c r="U186" s="69">
        <v>0</v>
      </c>
      <c r="V186" s="68">
        <v>0</v>
      </c>
      <c r="W186" s="68">
        <v>2.0555555555555554</v>
      </c>
      <c r="X186" s="68">
        <v>0</v>
      </c>
      <c r="Y186" s="68">
        <v>0</v>
      </c>
      <c r="Z186" s="68">
        <v>0</v>
      </c>
      <c r="AA186" s="68">
        <v>2.0555555555555554</v>
      </c>
      <c r="AB186" s="68">
        <v>0</v>
      </c>
      <c r="AC186" s="68">
        <v>0</v>
      </c>
      <c r="AD186" s="68">
        <v>0</v>
      </c>
      <c r="AE186" s="68">
        <v>0</v>
      </c>
      <c r="AF186" s="68">
        <v>0</v>
      </c>
      <c r="AG186" s="68">
        <v>0</v>
      </c>
      <c r="AH186" s="68">
        <v>0</v>
      </c>
      <c r="AI186" s="68">
        <v>181.86111111111109</v>
      </c>
      <c r="AJ186" s="68">
        <v>9.5</v>
      </c>
      <c r="AK186" s="68">
        <v>0</v>
      </c>
      <c r="AL186" s="68">
        <v>0</v>
      </c>
      <c r="AM186" s="68">
        <v>0.25</v>
      </c>
      <c r="AN186" s="68">
        <v>9.75</v>
      </c>
      <c r="AO186" s="68">
        <v>0</v>
      </c>
      <c r="AP186" s="68">
        <v>0</v>
      </c>
      <c r="AQ186" s="68">
        <v>0</v>
      </c>
      <c r="AR186" s="68">
        <v>0</v>
      </c>
      <c r="AS186" s="68">
        <v>0</v>
      </c>
      <c r="AT186" s="68">
        <v>11.25</v>
      </c>
      <c r="AU186" s="68">
        <v>0</v>
      </c>
      <c r="AV186" s="68">
        <v>0</v>
      </c>
      <c r="AW186" s="68">
        <v>0</v>
      </c>
      <c r="AX186" s="68">
        <v>11.25</v>
      </c>
      <c r="AY186" s="68">
        <v>0</v>
      </c>
      <c r="AZ186" s="68">
        <v>0</v>
      </c>
      <c r="BA186" s="68">
        <v>0</v>
      </c>
      <c r="BB186" s="68">
        <v>0</v>
      </c>
      <c r="BC186" s="68">
        <v>0</v>
      </c>
      <c r="BD186" s="68">
        <v>0</v>
      </c>
      <c r="BE186" s="68">
        <v>0</v>
      </c>
      <c r="BF186" s="68">
        <v>0</v>
      </c>
      <c r="BG186" s="68">
        <v>0</v>
      </c>
      <c r="BH186" s="68">
        <v>0</v>
      </c>
      <c r="BI186" s="68">
        <v>0</v>
      </c>
      <c r="BJ186" s="68">
        <v>0</v>
      </c>
      <c r="BK186" s="68">
        <v>0</v>
      </c>
      <c r="BL186" s="68">
        <v>0</v>
      </c>
      <c r="BM186" s="68">
        <v>0</v>
      </c>
      <c r="BN186" s="68">
        <v>0</v>
      </c>
      <c r="BO186" s="68">
        <v>0</v>
      </c>
      <c r="BP186" s="68">
        <v>10.5</v>
      </c>
      <c r="BQ186" s="68">
        <v>0</v>
      </c>
      <c r="BR186" s="68">
        <v>0</v>
      </c>
      <c r="BS186" s="68">
        <v>0</v>
      </c>
      <c r="BT186" s="68">
        <v>0</v>
      </c>
      <c r="BU186" s="68">
        <v>0</v>
      </c>
      <c r="BV186" s="68">
        <v>0</v>
      </c>
      <c r="BW186" s="68">
        <v>0</v>
      </c>
      <c r="BX186" s="68">
        <v>0</v>
      </c>
      <c r="BY186" s="68">
        <v>0</v>
      </c>
      <c r="BZ186" s="68">
        <v>0</v>
      </c>
      <c r="CA186" s="68">
        <v>0</v>
      </c>
      <c r="CB186" s="68">
        <v>0</v>
      </c>
      <c r="CC186" s="68">
        <v>0</v>
      </c>
      <c r="CD186" s="68">
        <v>0</v>
      </c>
      <c r="CE186" s="68">
        <v>0</v>
      </c>
      <c r="CF186" s="68">
        <v>0</v>
      </c>
      <c r="CG186" s="68">
        <v>192.36111111111109</v>
      </c>
      <c r="CH186" s="68">
        <v>0</v>
      </c>
      <c r="CI186" s="68">
        <v>192.36111111111109</v>
      </c>
      <c r="CJ186" s="51"/>
    </row>
    <row r="187" spans="1:88" x14ac:dyDescent="0.65">
      <c r="A187" s="16"/>
      <c r="B187" s="16" t="s">
        <v>210</v>
      </c>
      <c r="C187" s="64">
        <v>132.83333333333334</v>
      </c>
      <c r="D187" s="64"/>
      <c r="E187" s="64">
        <v>65.666666666666671</v>
      </c>
      <c r="F187" s="64">
        <v>0.33333333333333331</v>
      </c>
      <c r="G187" s="64">
        <v>198.83333333333334</v>
      </c>
      <c r="H187" s="64"/>
      <c r="I187" s="64"/>
      <c r="J187" s="64"/>
      <c r="K187" s="64"/>
      <c r="L187" s="64">
        <v>0</v>
      </c>
      <c r="M187" s="65">
        <v>115.5</v>
      </c>
      <c r="N187" s="65"/>
      <c r="O187" s="65">
        <v>41.666666666666664</v>
      </c>
      <c r="P187" s="65">
        <v>5.666666666666667</v>
      </c>
      <c r="Q187" s="65">
        <v>162.83333333333331</v>
      </c>
      <c r="R187" s="65"/>
      <c r="S187" s="65"/>
      <c r="T187" s="65"/>
      <c r="U187" s="65"/>
      <c r="V187" s="64">
        <v>0</v>
      </c>
      <c r="W187" s="64">
        <v>2.0555555555555554</v>
      </c>
      <c r="X187" s="64"/>
      <c r="Y187" s="64"/>
      <c r="Z187" s="64"/>
      <c r="AA187" s="64">
        <v>2.0555555555555554</v>
      </c>
      <c r="AB187" s="64"/>
      <c r="AC187" s="64"/>
      <c r="AD187" s="64"/>
      <c r="AE187" s="64"/>
      <c r="AF187" s="64">
        <v>0</v>
      </c>
      <c r="AG187" s="64"/>
      <c r="AH187" s="64"/>
      <c r="AI187" s="64">
        <v>181.86111111111109</v>
      </c>
      <c r="AJ187" s="64">
        <v>9.5</v>
      </c>
      <c r="AK187" s="64"/>
      <c r="AL187" s="64"/>
      <c r="AM187" s="64">
        <v>0.25</v>
      </c>
      <c r="AN187" s="64">
        <v>9.75</v>
      </c>
      <c r="AO187" s="64"/>
      <c r="AP187" s="64"/>
      <c r="AQ187" s="64"/>
      <c r="AR187" s="64"/>
      <c r="AS187" s="64">
        <v>0</v>
      </c>
      <c r="AT187" s="65">
        <v>11.25</v>
      </c>
      <c r="AU187" s="64"/>
      <c r="AV187" s="64"/>
      <c r="AW187" s="64"/>
      <c r="AX187" s="64">
        <v>11.25</v>
      </c>
      <c r="AY187" s="64"/>
      <c r="AZ187" s="64"/>
      <c r="BA187" s="64"/>
      <c r="BB187" s="64"/>
      <c r="BC187" s="64">
        <v>0</v>
      </c>
      <c r="BD187" s="64"/>
      <c r="BE187" s="64"/>
      <c r="BF187" s="64"/>
      <c r="BG187" s="64"/>
      <c r="BH187" s="64">
        <v>0</v>
      </c>
      <c r="BI187" s="64"/>
      <c r="BJ187" s="64"/>
      <c r="BK187" s="64"/>
      <c r="BL187" s="64"/>
      <c r="BM187" s="64">
        <v>0</v>
      </c>
      <c r="BN187" s="64"/>
      <c r="BO187" s="64"/>
      <c r="BP187" s="64">
        <v>10.5</v>
      </c>
      <c r="BQ187" s="64"/>
      <c r="BR187" s="64"/>
      <c r="BS187" s="64"/>
      <c r="BT187" s="64"/>
      <c r="BU187" s="64">
        <v>0</v>
      </c>
      <c r="BV187" s="64"/>
      <c r="BW187" s="64"/>
      <c r="BX187" s="64"/>
      <c r="BY187" s="64"/>
      <c r="BZ187" s="64">
        <v>0</v>
      </c>
      <c r="CA187" s="64"/>
      <c r="CB187" s="64"/>
      <c r="CC187" s="64"/>
      <c r="CD187" s="64"/>
      <c r="CE187" s="64">
        <v>0</v>
      </c>
      <c r="CF187" s="64">
        <v>0</v>
      </c>
      <c r="CG187" s="64">
        <v>192.36111111111109</v>
      </c>
      <c r="CH187" s="64">
        <v>0</v>
      </c>
      <c r="CI187" s="64">
        <v>192.36111111111109</v>
      </c>
      <c r="CJ187" s="51"/>
    </row>
    <row r="188" spans="1:88" s="34" customFormat="1" x14ac:dyDescent="0.65">
      <c r="A188" s="19"/>
      <c r="B188" s="19" t="s">
        <v>155</v>
      </c>
      <c r="C188" s="68">
        <v>185.11111111111111</v>
      </c>
      <c r="D188" s="68">
        <v>0</v>
      </c>
      <c r="E188" s="68">
        <v>0</v>
      </c>
      <c r="F188" s="68">
        <v>2.5</v>
      </c>
      <c r="G188" s="68">
        <v>187.61111111111111</v>
      </c>
      <c r="H188" s="68">
        <v>0.23076923076923078</v>
      </c>
      <c r="I188" s="68">
        <v>0</v>
      </c>
      <c r="J188" s="68">
        <v>0</v>
      </c>
      <c r="K188" s="68">
        <v>0</v>
      </c>
      <c r="L188" s="68">
        <v>0.23076923076923078</v>
      </c>
      <c r="M188" s="69">
        <v>153.16666666666666</v>
      </c>
      <c r="N188" s="69">
        <v>0</v>
      </c>
      <c r="O188" s="69">
        <v>0</v>
      </c>
      <c r="P188" s="69">
        <v>0</v>
      </c>
      <c r="Q188" s="69">
        <v>153.16666666666666</v>
      </c>
      <c r="R188" s="68">
        <v>0</v>
      </c>
      <c r="S188" s="68">
        <v>0</v>
      </c>
      <c r="T188" s="68">
        <v>0</v>
      </c>
      <c r="U188" s="68">
        <v>0</v>
      </c>
      <c r="V188" s="68">
        <v>0</v>
      </c>
      <c r="W188" s="68">
        <v>1.8333333333333333</v>
      </c>
      <c r="X188" s="68">
        <v>0</v>
      </c>
      <c r="Y188" s="68">
        <v>0</v>
      </c>
      <c r="Z188" s="68">
        <v>0</v>
      </c>
      <c r="AA188" s="68">
        <v>1.8333333333333333</v>
      </c>
      <c r="AB188" s="68">
        <v>0</v>
      </c>
      <c r="AC188" s="68">
        <v>0</v>
      </c>
      <c r="AD188" s="68">
        <v>0</v>
      </c>
      <c r="AE188" s="68">
        <v>0</v>
      </c>
      <c r="AF188" s="68">
        <v>0</v>
      </c>
      <c r="AG188" s="68">
        <v>0</v>
      </c>
      <c r="AH188" s="68">
        <v>0</v>
      </c>
      <c r="AI188" s="68">
        <v>171.38247863247861</v>
      </c>
      <c r="AJ188" s="68">
        <v>7.416666666666667</v>
      </c>
      <c r="AK188" s="68">
        <v>0</v>
      </c>
      <c r="AL188" s="68">
        <v>0</v>
      </c>
      <c r="AM188" s="68">
        <v>0</v>
      </c>
      <c r="AN188" s="68">
        <v>6.666666666666667</v>
      </c>
      <c r="AO188" s="68">
        <v>0</v>
      </c>
      <c r="AP188" s="68">
        <v>0</v>
      </c>
      <c r="AQ188" s="68">
        <v>0</v>
      </c>
      <c r="AR188" s="68">
        <v>0</v>
      </c>
      <c r="AS188" s="68">
        <v>0</v>
      </c>
      <c r="AT188" s="68">
        <v>8.0833333333333339</v>
      </c>
      <c r="AU188" s="68">
        <v>0</v>
      </c>
      <c r="AV188" s="68">
        <v>0</v>
      </c>
      <c r="AW188" s="68">
        <v>0</v>
      </c>
      <c r="AX188" s="68">
        <v>7</v>
      </c>
      <c r="AY188" s="68">
        <v>0</v>
      </c>
      <c r="AZ188" s="68">
        <v>0</v>
      </c>
      <c r="BA188" s="68">
        <v>0</v>
      </c>
      <c r="BB188" s="68">
        <v>0</v>
      </c>
      <c r="BC188" s="68">
        <v>0</v>
      </c>
      <c r="BD188" s="68">
        <v>0</v>
      </c>
      <c r="BE188" s="68">
        <v>0</v>
      </c>
      <c r="BF188" s="68">
        <v>0</v>
      </c>
      <c r="BG188" s="68">
        <v>0</v>
      </c>
      <c r="BH188" s="68">
        <v>0</v>
      </c>
      <c r="BI188" s="68">
        <v>0</v>
      </c>
      <c r="BJ188" s="68">
        <v>0</v>
      </c>
      <c r="BK188" s="68">
        <v>0</v>
      </c>
      <c r="BL188" s="68">
        <v>0</v>
      </c>
      <c r="BM188" s="68">
        <v>0</v>
      </c>
      <c r="BN188" s="68">
        <v>0</v>
      </c>
      <c r="BO188" s="68">
        <v>0</v>
      </c>
      <c r="BP188" s="68">
        <v>6.8333333333333339</v>
      </c>
      <c r="BQ188" s="68">
        <v>13.166666666666666</v>
      </c>
      <c r="BR188" s="68">
        <v>0</v>
      </c>
      <c r="BS188" s="68">
        <v>0</v>
      </c>
      <c r="BT188" s="68">
        <v>0</v>
      </c>
      <c r="BU188" s="68">
        <v>13.166666666666666</v>
      </c>
      <c r="BV188" s="68">
        <v>3.8333333333333335</v>
      </c>
      <c r="BW188" s="68">
        <v>0</v>
      </c>
      <c r="BX188" s="68">
        <v>0</v>
      </c>
      <c r="BY188" s="68">
        <v>0</v>
      </c>
      <c r="BZ188" s="68">
        <v>3.8333333333333335</v>
      </c>
      <c r="CA188" s="68">
        <v>0</v>
      </c>
      <c r="CB188" s="68">
        <v>0</v>
      </c>
      <c r="CC188" s="68">
        <v>0</v>
      </c>
      <c r="CD188" s="68">
        <v>0</v>
      </c>
      <c r="CE188" s="68">
        <v>0</v>
      </c>
      <c r="CF188" s="68">
        <v>8.5</v>
      </c>
      <c r="CG188" s="68">
        <v>186.63888888888889</v>
      </c>
      <c r="CH188" s="68">
        <v>7.6923076923076927E-2</v>
      </c>
      <c r="CI188" s="68">
        <v>186.71581196581195</v>
      </c>
      <c r="CJ188" s="51"/>
    </row>
    <row r="189" spans="1:88" x14ac:dyDescent="0.65">
      <c r="A189" s="16"/>
      <c r="B189" s="16" t="s">
        <v>156</v>
      </c>
      <c r="C189" s="64">
        <v>185.11111111111111</v>
      </c>
      <c r="D189" s="64"/>
      <c r="E189" s="64"/>
      <c r="F189" s="64">
        <v>2.5</v>
      </c>
      <c r="G189" s="64">
        <v>187.61111111111111</v>
      </c>
      <c r="H189" s="64">
        <v>0.23076923076923078</v>
      </c>
      <c r="I189" s="64"/>
      <c r="J189" s="64"/>
      <c r="K189" s="64"/>
      <c r="L189" s="64">
        <v>0.23076923076923078</v>
      </c>
      <c r="M189" s="65">
        <v>153.16666666666666</v>
      </c>
      <c r="N189" s="65"/>
      <c r="O189" s="65"/>
      <c r="P189" s="65"/>
      <c r="Q189" s="65">
        <v>153.16666666666666</v>
      </c>
      <c r="R189" s="65"/>
      <c r="S189" s="65"/>
      <c r="T189" s="65"/>
      <c r="U189" s="65"/>
      <c r="V189" s="64">
        <v>0</v>
      </c>
      <c r="W189" s="64">
        <v>1.8333333333333333</v>
      </c>
      <c r="X189" s="64"/>
      <c r="Y189" s="64"/>
      <c r="Z189" s="64"/>
      <c r="AA189" s="64">
        <v>1.8333333333333333</v>
      </c>
      <c r="AB189" s="64"/>
      <c r="AC189" s="64"/>
      <c r="AD189" s="64"/>
      <c r="AE189" s="64"/>
      <c r="AF189" s="64">
        <v>0</v>
      </c>
      <c r="AG189" s="64"/>
      <c r="AH189" s="64"/>
      <c r="AI189" s="64">
        <v>171.38247863247861</v>
      </c>
      <c r="AJ189" s="64"/>
      <c r="AK189" s="64"/>
      <c r="AL189" s="64"/>
      <c r="AM189" s="64"/>
      <c r="AN189" s="64">
        <v>0</v>
      </c>
      <c r="AO189" s="64"/>
      <c r="AP189" s="64"/>
      <c r="AQ189" s="64"/>
      <c r="AR189" s="64"/>
      <c r="AS189" s="64">
        <v>0</v>
      </c>
      <c r="AT189" s="65">
        <v>7</v>
      </c>
      <c r="AU189" s="64"/>
      <c r="AV189" s="64"/>
      <c r="AW189" s="64"/>
      <c r="AX189" s="64">
        <v>7</v>
      </c>
      <c r="AY189" s="64"/>
      <c r="AZ189" s="64"/>
      <c r="BA189" s="64"/>
      <c r="BB189" s="64"/>
      <c r="BC189" s="64">
        <v>0</v>
      </c>
      <c r="BD189" s="64"/>
      <c r="BE189" s="64"/>
      <c r="BF189" s="64"/>
      <c r="BG189" s="64"/>
      <c r="BH189" s="64">
        <v>0</v>
      </c>
      <c r="BI189" s="64"/>
      <c r="BJ189" s="64"/>
      <c r="BK189" s="64"/>
      <c r="BL189" s="64"/>
      <c r="BM189" s="64">
        <v>0</v>
      </c>
      <c r="BN189" s="64"/>
      <c r="BO189" s="64"/>
      <c r="BP189" s="64">
        <v>3.5</v>
      </c>
      <c r="BQ189" s="64"/>
      <c r="BR189" s="64"/>
      <c r="BS189" s="64"/>
      <c r="BT189" s="64"/>
      <c r="BU189" s="64">
        <v>0</v>
      </c>
      <c r="BV189" s="64"/>
      <c r="BW189" s="64"/>
      <c r="BX189" s="64"/>
      <c r="BY189" s="64"/>
      <c r="BZ189" s="64">
        <v>0</v>
      </c>
      <c r="CA189" s="64"/>
      <c r="CB189" s="64"/>
      <c r="CC189" s="64"/>
      <c r="CD189" s="64"/>
      <c r="CE189" s="64">
        <v>0</v>
      </c>
      <c r="CF189" s="64">
        <v>0</v>
      </c>
      <c r="CG189" s="64">
        <v>174.80555555555554</v>
      </c>
      <c r="CH189" s="64">
        <v>7.6923076923076927E-2</v>
      </c>
      <c r="CI189" s="64">
        <v>174.88247863247861</v>
      </c>
      <c r="CJ189" s="51"/>
    </row>
    <row r="190" spans="1:88" x14ac:dyDescent="0.65">
      <c r="A190" s="16"/>
      <c r="B190" s="16" t="s">
        <v>157</v>
      </c>
      <c r="C190" s="64"/>
      <c r="D190" s="64"/>
      <c r="E190" s="64"/>
      <c r="F190" s="64"/>
      <c r="G190" s="64">
        <v>0</v>
      </c>
      <c r="H190" s="64"/>
      <c r="I190" s="64"/>
      <c r="J190" s="64"/>
      <c r="K190" s="64"/>
      <c r="L190" s="64">
        <v>0</v>
      </c>
      <c r="M190" s="65"/>
      <c r="N190" s="65"/>
      <c r="O190" s="65"/>
      <c r="P190" s="65"/>
      <c r="Q190" s="65">
        <v>0</v>
      </c>
      <c r="R190" s="65"/>
      <c r="S190" s="65"/>
      <c r="T190" s="65"/>
      <c r="U190" s="65"/>
      <c r="V190" s="64">
        <v>0</v>
      </c>
      <c r="W190" s="64"/>
      <c r="X190" s="64"/>
      <c r="Y190" s="64"/>
      <c r="Z190" s="64"/>
      <c r="AA190" s="64">
        <v>0</v>
      </c>
      <c r="AB190" s="64"/>
      <c r="AC190" s="64"/>
      <c r="AD190" s="64"/>
      <c r="AE190" s="64"/>
      <c r="AF190" s="64">
        <v>0</v>
      </c>
      <c r="AG190" s="64"/>
      <c r="AH190" s="64"/>
      <c r="AI190" s="64">
        <v>0</v>
      </c>
      <c r="AJ190" s="64">
        <v>6.666666666666667</v>
      </c>
      <c r="AK190" s="64"/>
      <c r="AL190" s="64"/>
      <c r="AM190" s="64"/>
      <c r="AN190" s="64">
        <v>6.666666666666667</v>
      </c>
      <c r="AO190" s="64"/>
      <c r="AP190" s="64"/>
      <c r="AQ190" s="64"/>
      <c r="AR190" s="64"/>
      <c r="AS190" s="64">
        <v>0</v>
      </c>
      <c r="AT190" s="65"/>
      <c r="AU190" s="64"/>
      <c r="AV190" s="64"/>
      <c r="AW190" s="64"/>
      <c r="AX190" s="64">
        <v>0</v>
      </c>
      <c r="AY190" s="64"/>
      <c r="AZ190" s="64"/>
      <c r="BA190" s="64"/>
      <c r="BB190" s="64"/>
      <c r="BC190" s="64">
        <v>0</v>
      </c>
      <c r="BD190" s="64"/>
      <c r="BE190" s="64"/>
      <c r="BF190" s="64"/>
      <c r="BG190" s="64"/>
      <c r="BH190" s="64">
        <v>0</v>
      </c>
      <c r="BI190" s="64"/>
      <c r="BJ190" s="64"/>
      <c r="BK190" s="64"/>
      <c r="BL190" s="64"/>
      <c r="BM190" s="64">
        <v>0</v>
      </c>
      <c r="BN190" s="64"/>
      <c r="BO190" s="64"/>
      <c r="BP190" s="64">
        <v>3.3333333333333335</v>
      </c>
      <c r="BQ190" s="64">
        <v>13.166666666666666</v>
      </c>
      <c r="BR190" s="64"/>
      <c r="BS190" s="64"/>
      <c r="BT190" s="64"/>
      <c r="BU190" s="64">
        <v>13.166666666666666</v>
      </c>
      <c r="BV190" s="64">
        <v>3.8333333333333335</v>
      </c>
      <c r="BW190" s="64"/>
      <c r="BX190" s="64"/>
      <c r="BY190" s="64"/>
      <c r="BZ190" s="64">
        <v>3.8333333333333335</v>
      </c>
      <c r="CA190" s="64"/>
      <c r="CB190" s="64"/>
      <c r="CC190" s="64"/>
      <c r="CD190" s="64"/>
      <c r="CE190" s="64">
        <v>0</v>
      </c>
      <c r="CF190" s="64">
        <v>8.5</v>
      </c>
      <c r="CG190" s="64">
        <v>11.833333333333332</v>
      </c>
      <c r="CH190" s="64">
        <v>0</v>
      </c>
      <c r="CI190" s="64">
        <v>11.833333333333332</v>
      </c>
      <c r="CJ190" s="51"/>
    </row>
    <row r="191" spans="1:88" x14ac:dyDescent="0.65">
      <c r="A191" s="16"/>
      <c r="B191" s="16" t="s">
        <v>251</v>
      </c>
      <c r="C191" s="64"/>
      <c r="D191" s="64"/>
      <c r="E191" s="64"/>
      <c r="F191" s="64"/>
      <c r="G191" s="64"/>
      <c r="H191" s="64"/>
      <c r="I191" s="64"/>
      <c r="J191" s="64"/>
      <c r="K191" s="64"/>
      <c r="L191" s="64">
        <v>0</v>
      </c>
      <c r="M191" s="65"/>
      <c r="N191" s="65"/>
      <c r="O191" s="65"/>
      <c r="P191" s="65"/>
      <c r="Q191" s="65">
        <v>0</v>
      </c>
      <c r="R191" s="65"/>
      <c r="S191" s="65"/>
      <c r="T191" s="65"/>
      <c r="U191" s="65"/>
      <c r="V191" s="64">
        <v>0</v>
      </c>
      <c r="W191" s="64"/>
      <c r="X191" s="64"/>
      <c r="Y191" s="64"/>
      <c r="Z191" s="64"/>
      <c r="AA191" s="64">
        <v>0</v>
      </c>
      <c r="AB191" s="64"/>
      <c r="AC191" s="64"/>
      <c r="AD191" s="64"/>
      <c r="AE191" s="64"/>
      <c r="AF191" s="64">
        <v>0</v>
      </c>
      <c r="AG191" s="64"/>
      <c r="AH191" s="64"/>
      <c r="AI191" s="64">
        <v>0</v>
      </c>
      <c r="AJ191" s="64">
        <v>0.75</v>
      </c>
      <c r="AK191" s="64"/>
      <c r="AL191" s="64"/>
      <c r="AM191" s="64"/>
      <c r="AN191" s="64">
        <v>0.75</v>
      </c>
      <c r="AO191" s="64"/>
      <c r="AP191" s="64"/>
      <c r="AQ191" s="64"/>
      <c r="AR191" s="64"/>
      <c r="AS191" s="64">
        <v>0</v>
      </c>
      <c r="AT191" s="65">
        <v>1.0833333333333333</v>
      </c>
      <c r="AU191" s="64"/>
      <c r="AV191" s="64"/>
      <c r="AW191" s="64"/>
      <c r="AX191" s="64">
        <v>1.0833333333333333</v>
      </c>
      <c r="AY191" s="64"/>
      <c r="AZ191" s="64"/>
      <c r="BA191" s="64"/>
      <c r="BB191" s="64"/>
      <c r="BC191" s="64">
        <v>0</v>
      </c>
      <c r="BD191" s="64"/>
      <c r="BE191" s="64"/>
      <c r="BF191" s="64"/>
      <c r="BG191" s="64"/>
      <c r="BH191" s="64">
        <v>0</v>
      </c>
      <c r="BI191" s="64"/>
      <c r="BJ191" s="64"/>
      <c r="BK191" s="64"/>
      <c r="BL191" s="64"/>
      <c r="BM191" s="64">
        <v>0</v>
      </c>
      <c r="BN191" s="64"/>
      <c r="BO191" s="64"/>
      <c r="BP191" s="64">
        <v>0.91666666666666663</v>
      </c>
      <c r="BQ191" s="64"/>
      <c r="BR191" s="64"/>
      <c r="BS191" s="64"/>
      <c r="BT191" s="64"/>
      <c r="BU191" s="64">
        <v>0</v>
      </c>
      <c r="BV191" s="64"/>
      <c r="BW191" s="64"/>
      <c r="BX191" s="64"/>
      <c r="BY191" s="64"/>
      <c r="BZ191" s="64">
        <v>0</v>
      </c>
      <c r="CA191" s="64"/>
      <c r="CB191" s="64"/>
      <c r="CC191" s="64"/>
      <c r="CD191" s="64"/>
      <c r="CE191" s="64">
        <v>0</v>
      </c>
      <c r="CF191" s="64">
        <v>0</v>
      </c>
      <c r="CG191" s="64">
        <v>0.91666666666666663</v>
      </c>
      <c r="CH191" s="64">
        <v>0</v>
      </c>
      <c r="CI191" s="64">
        <v>0.91666666666666663</v>
      </c>
      <c r="CJ191" s="51"/>
    </row>
    <row r="192" spans="1:88" s="34" customFormat="1" x14ac:dyDescent="0.65">
      <c r="A192" s="19" t="s">
        <v>158</v>
      </c>
      <c r="B192" s="19"/>
      <c r="C192" s="68">
        <v>508.11111111111109</v>
      </c>
      <c r="D192" s="68">
        <v>4</v>
      </c>
      <c r="E192" s="68">
        <v>120.94444444444446</v>
      </c>
      <c r="F192" s="68">
        <v>87</v>
      </c>
      <c r="G192" s="68">
        <v>720.05555555555554</v>
      </c>
      <c r="H192" s="68">
        <v>0</v>
      </c>
      <c r="I192" s="68">
        <v>0</v>
      </c>
      <c r="J192" s="68">
        <v>0</v>
      </c>
      <c r="K192" s="68">
        <v>0</v>
      </c>
      <c r="L192" s="68">
        <v>0</v>
      </c>
      <c r="M192" s="69">
        <v>490.50000000000006</v>
      </c>
      <c r="N192" s="69">
        <v>14</v>
      </c>
      <c r="O192" s="69">
        <v>166.55555555555554</v>
      </c>
      <c r="P192" s="69">
        <v>69.5</v>
      </c>
      <c r="Q192" s="69">
        <v>740.55555555555554</v>
      </c>
      <c r="R192" s="69">
        <v>0</v>
      </c>
      <c r="S192" s="69">
        <v>0</v>
      </c>
      <c r="T192" s="69">
        <v>0</v>
      </c>
      <c r="U192" s="69">
        <v>0</v>
      </c>
      <c r="V192" s="68">
        <v>0</v>
      </c>
      <c r="W192" s="68">
        <v>0.5</v>
      </c>
      <c r="X192" s="68">
        <v>0</v>
      </c>
      <c r="Y192" s="68">
        <v>0</v>
      </c>
      <c r="Z192" s="68">
        <v>0</v>
      </c>
      <c r="AA192" s="68">
        <v>0.5</v>
      </c>
      <c r="AB192" s="68">
        <v>0</v>
      </c>
      <c r="AC192" s="68">
        <v>0</v>
      </c>
      <c r="AD192" s="68">
        <v>0</v>
      </c>
      <c r="AE192" s="68">
        <v>0</v>
      </c>
      <c r="AF192" s="68">
        <v>0</v>
      </c>
      <c r="AG192" s="68">
        <v>0</v>
      </c>
      <c r="AH192" s="68">
        <v>0</v>
      </c>
      <c r="AI192" s="68">
        <v>730.55555555555566</v>
      </c>
      <c r="AJ192" s="68">
        <v>74.166666666666657</v>
      </c>
      <c r="AK192" s="68">
        <v>0</v>
      </c>
      <c r="AL192" s="68">
        <v>3</v>
      </c>
      <c r="AM192" s="68">
        <v>0</v>
      </c>
      <c r="AN192" s="68">
        <v>77.166666666666657</v>
      </c>
      <c r="AO192" s="68">
        <v>106.55555555555556</v>
      </c>
      <c r="AP192" s="68">
        <v>0</v>
      </c>
      <c r="AQ192" s="68">
        <v>12</v>
      </c>
      <c r="AR192" s="68">
        <v>0</v>
      </c>
      <c r="AS192" s="68">
        <v>118.55555555555556</v>
      </c>
      <c r="AT192" s="68">
        <v>59.333333333333343</v>
      </c>
      <c r="AU192" s="68">
        <v>0</v>
      </c>
      <c r="AV192" s="68">
        <v>0</v>
      </c>
      <c r="AW192" s="68">
        <v>0</v>
      </c>
      <c r="AX192" s="68">
        <v>59.333333333333343</v>
      </c>
      <c r="AY192" s="68">
        <v>99.666666666666671</v>
      </c>
      <c r="AZ192" s="68">
        <v>0</v>
      </c>
      <c r="BA192" s="68">
        <v>3.6666666666666665</v>
      </c>
      <c r="BB192" s="68">
        <v>0</v>
      </c>
      <c r="BC192" s="68">
        <v>103.33333333333333</v>
      </c>
      <c r="BD192" s="68">
        <v>18.25</v>
      </c>
      <c r="BE192" s="68">
        <v>0</v>
      </c>
      <c r="BF192" s="68">
        <v>0</v>
      </c>
      <c r="BG192" s="68">
        <v>0</v>
      </c>
      <c r="BH192" s="68">
        <v>18.25</v>
      </c>
      <c r="BI192" s="68">
        <v>64</v>
      </c>
      <c r="BJ192" s="68">
        <v>0</v>
      </c>
      <c r="BK192" s="68">
        <v>0</v>
      </c>
      <c r="BL192" s="68">
        <v>0</v>
      </c>
      <c r="BM192" s="68">
        <v>64</v>
      </c>
      <c r="BN192" s="68">
        <v>0</v>
      </c>
      <c r="BO192" s="68">
        <v>0</v>
      </c>
      <c r="BP192" s="68">
        <v>172.6712962962963</v>
      </c>
      <c r="BQ192" s="68">
        <v>89.666666666666671</v>
      </c>
      <c r="BR192" s="68">
        <v>0</v>
      </c>
      <c r="BS192" s="68">
        <v>6</v>
      </c>
      <c r="BT192" s="68">
        <v>0</v>
      </c>
      <c r="BU192" s="68">
        <v>95.666666666666657</v>
      </c>
      <c r="BV192" s="68">
        <v>86.916666666666657</v>
      </c>
      <c r="BW192" s="68">
        <v>0</v>
      </c>
      <c r="BX192" s="68">
        <v>1</v>
      </c>
      <c r="BY192" s="68">
        <v>0</v>
      </c>
      <c r="BZ192" s="68">
        <v>87.916666666666671</v>
      </c>
      <c r="CA192" s="68">
        <v>2.9166666666666665</v>
      </c>
      <c r="CB192" s="68">
        <v>0</v>
      </c>
      <c r="CC192" s="68">
        <v>0</v>
      </c>
      <c r="CD192" s="68">
        <v>0</v>
      </c>
      <c r="CE192" s="68">
        <v>2.9166666666666665</v>
      </c>
      <c r="CF192" s="68">
        <v>93.25</v>
      </c>
      <c r="CG192" s="68">
        <v>901.18055555555554</v>
      </c>
      <c r="CH192" s="68">
        <v>95.296296296296305</v>
      </c>
      <c r="CI192" s="68">
        <v>996.47685185185185</v>
      </c>
      <c r="CJ192" s="51"/>
    </row>
    <row r="193" spans="1:88" s="34" customFormat="1" x14ac:dyDescent="0.65">
      <c r="A193" s="19"/>
      <c r="B193" s="19" t="s">
        <v>159</v>
      </c>
      <c r="C193" s="68">
        <v>347.49999999999994</v>
      </c>
      <c r="D193" s="68">
        <v>0</v>
      </c>
      <c r="E193" s="68">
        <v>55.777777777777779</v>
      </c>
      <c r="F193" s="68">
        <v>13.666666666666666</v>
      </c>
      <c r="G193" s="68">
        <v>416.9444444444444</v>
      </c>
      <c r="H193" s="68">
        <v>0</v>
      </c>
      <c r="I193" s="68">
        <v>0</v>
      </c>
      <c r="J193" s="68">
        <v>0</v>
      </c>
      <c r="K193" s="68">
        <v>0</v>
      </c>
      <c r="L193" s="68">
        <v>0</v>
      </c>
      <c r="M193" s="69">
        <v>326</v>
      </c>
      <c r="N193" s="69">
        <v>0</v>
      </c>
      <c r="O193" s="69">
        <v>78.222222222222229</v>
      </c>
      <c r="P193" s="69">
        <v>22.166666666666668</v>
      </c>
      <c r="Q193" s="69">
        <v>426.38888888888891</v>
      </c>
      <c r="R193" s="69">
        <v>0</v>
      </c>
      <c r="S193" s="69">
        <v>0</v>
      </c>
      <c r="T193" s="69">
        <v>0</v>
      </c>
      <c r="U193" s="69">
        <v>0</v>
      </c>
      <c r="V193" s="68">
        <v>0</v>
      </c>
      <c r="W193" s="68">
        <v>0.5</v>
      </c>
      <c r="X193" s="68">
        <v>0</v>
      </c>
      <c r="Y193" s="68">
        <v>0</v>
      </c>
      <c r="Z193" s="68">
        <v>0</v>
      </c>
      <c r="AA193" s="68">
        <v>0.5</v>
      </c>
      <c r="AB193" s="68">
        <v>0</v>
      </c>
      <c r="AC193" s="68">
        <v>0</v>
      </c>
      <c r="AD193" s="68">
        <v>0</v>
      </c>
      <c r="AE193" s="68">
        <v>0</v>
      </c>
      <c r="AF193" s="68">
        <v>0</v>
      </c>
      <c r="AG193" s="68">
        <v>0</v>
      </c>
      <c r="AH193" s="68">
        <v>0</v>
      </c>
      <c r="AI193" s="68">
        <v>421.91666666666669</v>
      </c>
      <c r="AJ193" s="68">
        <v>47.25</v>
      </c>
      <c r="AK193" s="68">
        <v>0</v>
      </c>
      <c r="AL193" s="68">
        <v>3</v>
      </c>
      <c r="AM193" s="68">
        <v>0</v>
      </c>
      <c r="AN193" s="68">
        <v>50.25</v>
      </c>
      <c r="AO193" s="68">
        <v>83.888888888888886</v>
      </c>
      <c r="AP193" s="68">
        <v>0</v>
      </c>
      <c r="AQ193" s="68">
        <v>12</v>
      </c>
      <c r="AR193" s="68">
        <v>0</v>
      </c>
      <c r="AS193" s="68">
        <v>95.888888888888886</v>
      </c>
      <c r="AT193" s="68">
        <v>39.250000000000007</v>
      </c>
      <c r="AU193" s="68">
        <v>0</v>
      </c>
      <c r="AV193" s="68">
        <v>0</v>
      </c>
      <c r="AW193" s="68">
        <v>0</v>
      </c>
      <c r="AX193" s="68">
        <v>39.250000000000007</v>
      </c>
      <c r="AY193" s="68">
        <v>72</v>
      </c>
      <c r="AZ193" s="68">
        <v>0</v>
      </c>
      <c r="BA193" s="68">
        <v>3.6666666666666665</v>
      </c>
      <c r="BB193" s="68">
        <v>0</v>
      </c>
      <c r="BC193" s="68">
        <v>75.666666666666657</v>
      </c>
      <c r="BD193" s="68">
        <v>18.25</v>
      </c>
      <c r="BE193" s="68">
        <v>0</v>
      </c>
      <c r="BF193" s="68">
        <v>0</v>
      </c>
      <c r="BG193" s="68">
        <v>0</v>
      </c>
      <c r="BH193" s="68">
        <v>18.25</v>
      </c>
      <c r="BI193" s="68">
        <v>51.222222222222221</v>
      </c>
      <c r="BJ193" s="68">
        <v>0</v>
      </c>
      <c r="BK193" s="68">
        <v>0</v>
      </c>
      <c r="BL193" s="68">
        <v>0</v>
      </c>
      <c r="BM193" s="68">
        <v>51.222222222222221</v>
      </c>
      <c r="BN193" s="68">
        <v>0</v>
      </c>
      <c r="BO193" s="68">
        <v>0</v>
      </c>
      <c r="BP193" s="68">
        <v>128.13425925925927</v>
      </c>
      <c r="BQ193" s="68">
        <v>31.833333333333336</v>
      </c>
      <c r="BR193" s="68">
        <v>0</v>
      </c>
      <c r="BS193" s="68">
        <v>6</v>
      </c>
      <c r="BT193" s="68">
        <v>0</v>
      </c>
      <c r="BU193" s="68">
        <v>37.833333333333329</v>
      </c>
      <c r="BV193" s="68">
        <v>28.583333333333332</v>
      </c>
      <c r="BW193" s="68">
        <v>0</v>
      </c>
      <c r="BX193" s="68">
        <v>1</v>
      </c>
      <c r="BY193" s="68">
        <v>0</v>
      </c>
      <c r="BZ193" s="68">
        <v>29.583333333333336</v>
      </c>
      <c r="CA193" s="68">
        <v>0</v>
      </c>
      <c r="CB193" s="68">
        <v>0</v>
      </c>
      <c r="CC193" s="68">
        <v>0</v>
      </c>
      <c r="CD193" s="68">
        <v>0</v>
      </c>
      <c r="CE193" s="68">
        <v>0</v>
      </c>
      <c r="CF193" s="68">
        <v>33.708333333333329</v>
      </c>
      <c r="CG193" s="68">
        <v>509.49999999999994</v>
      </c>
      <c r="CH193" s="68">
        <v>74.259259259259267</v>
      </c>
      <c r="CI193" s="68">
        <v>583.75925925925924</v>
      </c>
      <c r="CJ193" s="51"/>
    </row>
    <row r="194" spans="1:88" s="31" customFormat="1" x14ac:dyDescent="0.65">
      <c r="A194" s="16"/>
      <c r="B194" s="16" t="s">
        <v>229</v>
      </c>
      <c r="C194" s="64"/>
      <c r="D194" s="64"/>
      <c r="E194" s="64">
        <v>55.777777777777779</v>
      </c>
      <c r="F194" s="64">
        <v>13.666666666666666</v>
      </c>
      <c r="G194" s="64">
        <v>69.444444444444443</v>
      </c>
      <c r="H194" s="64"/>
      <c r="I194" s="64"/>
      <c r="J194" s="64"/>
      <c r="K194" s="64"/>
      <c r="L194" s="64">
        <v>0</v>
      </c>
      <c r="M194" s="65"/>
      <c r="N194" s="65"/>
      <c r="O194" s="65">
        <v>78.222222222222229</v>
      </c>
      <c r="P194" s="65">
        <v>22.166666666666668</v>
      </c>
      <c r="Q194" s="65">
        <v>100.3888888888889</v>
      </c>
      <c r="R194" s="65"/>
      <c r="S194" s="65"/>
      <c r="T194" s="65"/>
      <c r="U194" s="65"/>
      <c r="V194" s="64">
        <v>0</v>
      </c>
      <c r="W194" s="64"/>
      <c r="X194" s="64"/>
      <c r="Y194" s="64"/>
      <c r="Z194" s="64"/>
      <c r="AA194" s="64">
        <v>0</v>
      </c>
      <c r="AB194" s="64"/>
      <c r="AC194" s="64"/>
      <c r="AD194" s="64"/>
      <c r="AE194" s="64"/>
      <c r="AF194" s="64">
        <v>0</v>
      </c>
      <c r="AG194" s="64"/>
      <c r="AH194" s="64"/>
      <c r="AI194" s="64">
        <v>84.916666666666671</v>
      </c>
      <c r="AJ194" s="64"/>
      <c r="AK194" s="64"/>
      <c r="AL194" s="64">
        <v>3</v>
      </c>
      <c r="AM194" s="64"/>
      <c r="AN194" s="64">
        <v>3</v>
      </c>
      <c r="AO194" s="64"/>
      <c r="AP194" s="64"/>
      <c r="AQ194" s="64">
        <v>12</v>
      </c>
      <c r="AR194" s="64"/>
      <c r="AS194" s="64">
        <v>12</v>
      </c>
      <c r="AT194" s="65"/>
      <c r="AU194" s="64"/>
      <c r="AV194" s="64"/>
      <c r="AW194" s="64"/>
      <c r="AX194" s="64">
        <v>0</v>
      </c>
      <c r="AY194" s="64"/>
      <c r="AZ194" s="64"/>
      <c r="BA194" s="64"/>
      <c r="BB194" s="64"/>
      <c r="BC194" s="64">
        <v>0</v>
      </c>
      <c r="BD194" s="64"/>
      <c r="BE194" s="64"/>
      <c r="BF194" s="64"/>
      <c r="BG194" s="64"/>
      <c r="BH194" s="64">
        <v>0</v>
      </c>
      <c r="BI194" s="64"/>
      <c r="BJ194" s="64"/>
      <c r="BK194" s="64"/>
      <c r="BL194" s="64"/>
      <c r="BM194" s="64">
        <v>0</v>
      </c>
      <c r="BN194" s="64"/>
      <c r="BO194" s="64"/>
      <c r="BP194" s="64">
        <v>5.5</v>
      </c>
      <c r="BQ194" s="64"/>
      <c r="BR194" s="64"/>
      <c r="BS194" s="64">
        <v>6</v>
      </c>
      <c r="BT194" s="64"/>
      <c r="BU194" s="64">
        <v>6</v>
      </c>
      <c r="BV194" s="64">
        <v>0.83333333333333337</v>
      </c>
      <c r="BW194" s="64"/>
      <c r="BX194" s="64">
        <v>1</v>
      </c>
      <c r="BY194" s="64"/>
      <c r="BZ194" s="64">
        <v>1.8333333333333335</v>
      </c>
      <c r="CA194" s="64"/>
      <c r="CB194" s="64"/>
      <c r="CC194" s="64"/>
      <c r="CD194" s="64"/>
      <c r="CE194" s="64">
        <v>0</v>
      </c>
      <c r="CF194" s="64">
        <v>3.916666666666667</v>
      </c>
      <c r="CG194" s="64">
        <v>90.333333333333343</v>
      </c>
      <c r="CH194" s="64">
        <v>4</v>
      </c>
      <c r="CI194" s="64">
        <v>94.333333333333343</v>
      </c>
      <c r="CJ194" s="51"/>
    </row>
    <row r="195" spans="1:88" x14ac:dyDescent="0.65">
      <c r="A195" s="16"/>
      <c r="B195" s="16" t="s">
        <v>39</v>
      </c>
      <c r="C195" s="64">
        <v>52.333333333333336</v>
      </c>
      <c r="D195" s="64"/>
      <c r="E195" s="64"/>
      <c r="F195" s="64"/>
      <c r="G195" s="64">
        <v>52.333333333333336</v>
      </c>
      <c r="H195" s="64"/>
      <c r="I195" s="64"/>
      <c r="J195" s="64"/>
      <c r="K195" s="64"/>
      <c r="L195" s="64">
        <v>0</v>
      </c>
      <c r="M195" s="65">
        <v>43</v>
      </c>
      <c r="N195" s="65"/>
      <c r="O195" s="65"/>
      <c r="P195" s="65"/>
      <c r="Q195" s="65">
        <v>43</v>
      </c>
      <c r="R195" s="65"/>
      <c r="S195" s="65"/>
      <c r="T195" s="65"/>
      <c r="U195" s="65"/>
      <c r="V195" s="64">
        <v>0</v>
      </c>
      <c r="W195" s="64"/>
      <c r="X195" s="64"/>
      <c r="Y195" s="64"/>
      <c r="Z195" s="64"/>
      <c r="AA195" s="64">
        <v>0</v>
      </c>
      <c r="AB195" s="64"/>
      <c r="AC195" s="64"/>
      <c r="AD195" s="64"/>
      <c r="AE195" s="64"/>
      <c r="AF195" s="64">
        <v>0</v>
      </c>
      <c r="AG195" s="64"/>
      <c r="AH195" s="64"/>
      <c r="AI195" s="64">
        <v>47.666666666666671</v>
      </c>
      <c r="AJ195" s="64">
        <v>2</v>
      </c>
      <c r="AK195" s="64"/>
      <c r="AL195" s="64"/>
      <c r="AM195" s="64"/>
      <c r="AN195" s="64">
        <v>2</v>
      </c>
      <c r="AO195" s="64"/>
      <c r="AP195" s="64"/>
      <c r="AQ195" s="64"/>
      <c r="AR195" s="64"/>
      <c r="AS195" s="64">
        <v>0</v>
      </c>
      <c r="AT195" s="65">
        <v>1.6666666666666667</v>
      </c>
      <c r="AU195" s="64"/>
      <c r="AV195" s="64"/>
      <c r="AW195" s="64"/>
      <c r="AX195" s="64">
        <v>1.6666666666666667</v>
      </c>
      <c r="AY195" s="64"/>
      <c r="AZ195" s="64"/>
      <c r="BA195" s="64"/>
      <c r="BB195" s="64"/>
      <c r="BC195" s="64">
        <v>0</v>
      </c>
      <c r="BD195" s="64"/>
      <c r="BE195" s="64"/>
      <c r="BF195" s="64"/>
      <c r="BG195" s="64"/>
      <c r="BH195" s="64">
        <v>0</v>
      </c>
      <c r="BI195" s="64"/>
      <c r="BJ195" s="64"/>
      <c r="BK195" s="64"/>
      <c r="BL195" s="64"/>
      <c r="BM195" s="64">
        <v>0</v>
      </c>
      <c r="BN195" s="64"/>
      <c r="BO195" s="64"/>
      <c r="BP195" s="64">
        <v>1.8333333333333335</v>
      </c>
      <c r="BQ195" s="64"/>
      <c r="BR195" s="64"/>
      <c r="BS195" s="64"/>
      <c r="BT195" s="64"/>
      <c r="BU195" s="64">
        <v>0</v>
      </c>
      <c r="BV195" s="64"/>
      <c r="BW195" s="64"/>
      <c r="BX195" s="64"/>
      <c r="BY195" s="64"/>
      <c r="BZ195" s="64">
        <v>0</v>
      </c>
      <c r="CA195" s="64"/>
      <c r="CB195" s="64"/>
      <c r="CC195" s="64"/>
      <c r="CD195" s="64"/>
      <c r="CE195" s="64">
        <v>0</v>
      </c>
      <c r="CF195" s="64">
        <v>0</v>
      </c>
      <c r="CG195" s="64">
        <v>49.500000000000007</v>
      </c>
      <c r="CH195" s="64">
        <v>0</v>
      </c>
      <c r="CI195" s="64">
        <v>49.500000000000007</v>
      </c>
      <c r="CJ195" s="51"/>
    </row>
    <row r="196" spans="1:88" x14ac:dyDescent="0.65">
      <c r="A196" s="16"/>
      <c r="B196" s="16" t="s">
        <v>32</v>
      </c>
      <c r="C196" s="64">
        <v>38.666666666666664</v>
      </c>
      <c r="D196" s="64"/>
      <c r="E196" s="64"/>
      <c r="F196" s="64"/>
      <c r="G196" s="64">
        <v>38.666666666666664</v>
      </c>
      <c r="H196" s="64"/>
      <c r="I196" s="64"/>
      <c r="J196" s="64"/>
      <c r="K196" s="64"/>
      <c r="L196" s="64">
        <v>0</v>
      </c>
      <c r="M196" s="65">
        <v>43.055555555555557</v>
      </c>
      <c r="N196" s="65"/>
      <c r="O196" s="65"/>
      <c r="P196" s="65"/>
      <c r="Q196" s="65">
        <v>43.055555555555557</v>
      </c>
      <c r="R196" s="65"/>
      <c r="S196" s="65"/>
      <c r="T196" s="65"/>
      <c r="U196" s="65"/>
      <c r="V196" s="64">
        <v>0</v>
      </c>
      <c r="W196" s="64"/>
      <c r="X196" s="64"/>
      <c r="Y196" s="64"/>
      <c r="Z196" s="64"/>
      <c r="AA196" s="64">
        <v>0</v>
      </c>
      <c r="AB196" s="64"/>
      <c r="AC196" s="64"/>
      <c r="AD196" s="64"/>
      <c r="AE196" s="64"/>
      <c r="AF196" s="64">
        <v>0</v>
      </c>
      <c r="AG196" s="64"/>
      <c r="AH196" s="64"/>
      <c r="AI196" s="64">
        <v>40.861111111111114</v>
      </c>
      <c r="AJ196" s="64">
        <v>7.75</v>
      </c>
      <c r="AK196" s="64"/>
      <c r="AL196" s="64"/>
      <c r="AM196" s="64"/>
      <c r="AN196" s="64">
        <v>7.75</v>
      </c>
      <c r="AO196" s="64"/>
      <c r="AP196" s="64"/>
      <c r="AQ196" s="64"/>
      <c r="AR196" s="64"/>
      <c r="AS196" s="64">
        <v>0</v>
      </c>
      <c r="AT196" s="65">
        <v>6.416666666666667</v>
      </c>
      <c r="AU196" s="64"/>
      <c r="AV196" s="64"/>
      <c r="AW196" s="64"/>
      <c r="AX196" s="64">
        <v>6.416666666666667</v>
      </c>
      <c r="AY196" s="64"/>
      <c r="AZ196" s="64"/>
      <c r="BA196" s="64"/>
      <c r="BB196" s="64"/>
      <c r="BC196" s="64">
        <v>0</v>
      </c>
      <c r="BD196" s="64"/>
      <c r="BE196" s="64"/>
      <c r="BF196" s="64"/>
      <c r="BG196" s="64"/>
      <c r="BH196" s="64">
        <v>0</v>
      </c>
      <c r="BI196" s="64"/>
      <c r="BJ196" s="64"/>
      <c r="BK196" s="64"/>
      <c r="BL196" s="64"/>
      <c r="BM196" s="64">
        <v>0</v>
      </c>
      <c r="BN196" s="64"/>
      <c r="BO196" s="64"/>
      <c r="BP196" s="64">
        <v>7.0833333333333339</v>
      </c>
      <c r="BQ196" s="64"/>
      <c r="BR196" s="64"/>
      <c r="BS196" s="64"/>
      <c r="BT196" s="64"/>
      <c r="BU196" s="64">
        <v>0</v>
      </c>
      <c r="BV196" s="64"/>
      <c r="BW196" s="64"/>
      <c r="BX196" s="64"/>
      <c r="BY196" s="64"/>
      <c r="BZ196" s="64">
        <v>0</v>
      </c>
      <c r="CA196" s="64"/>
      <c r="CB196" s="64"/>
      <c r="CC196" s="64"/>
      <c r="CD196" s="64"/>
      <c r="CE196" s="64">
        <v>0</v>
      </c>
      <c r="CF196" s="64">
        <v>0</v>
      </c>
      <c r="CG196" s="64">
        <v>47.94444444444445</v>
      </c>
      <c r="CH196" s="64">
        <v>0</v>
      </c>
      <c r="CI196" s="64">
        <v>47.94444444444445</v>
      </c>
      <c r="CJ196" s="51"/>
    </row>
    <row r="197" spans="1:88" x14ac:dyDescent="0.65">
      <c r="A197" s="16"/>
      <c r="B197" s="16" t="s">
        <v>35</v>
      </c>
      <c r="C197" s="64">
        <v>47.166666666666664</v>
      </c>
      <c r="D197" s="64"/>
      <c r="E197" s="64"/>
      <c r="F197" s="64"/>
      <c r="G197" s="64">
        <v>47.166666666666664</v>
      </c>
      <c r="H197" s="64"/>
      <c r="I197" s="64"/>
      <c r="J197" s="64"/>
      <c r="K197" s="64"/>
      <c r="L197" s="64">
        <v>0</v>
      </c>
      <c r="M197" s="65">
        <v>33.555555555555557</v>
      </c>
      <c r="N197" s="65"/>
      <c r="O197" s="65"/>
      <c r="P197" s="65"/>
      <c r="Q197" s="65">
        <v>33.555555555555557</v>
      </c>
      <c r="R197" s="65"/>
      <c r="S197" s="65"/>
      <c r="T197" s="65"/>
      <c r="U197" s="65"/>
      <c r="V197" s="64">
        <v>0</v>
      </c>
      <c r="W197" s="64"/>
      <c r="X197" s="64"/>
      <c r="Y197" s="64"/>
      <c r="Z197" s="64"/>
      <c r="AA197" s="64">
        <v>0</v>
      </c>
      <c r="AB197" s="64"/>
      <c r="AC197" s="64"/>
      <c r="AD197" s="64"/>
      <c r="AE197" s="64"/>
      <c r="AF197" s="64">
        <v>0</v>
      </c>
      <c r="AG197" s="64"/>
      <c r="AH197" s="64"/>
      <c r="AI197" s="64">
        <v>40.361111111111114</v>
      </c>
      <c r="AJ197" s="64">
        <v>2.75</v>
      </c>
      <c r="AK197" s="64"/>
      <c r="AL197" s="64"/>
      <c r="AM197" s="64"/>
      <c r="AN197" s="64">
        <v>2.75</v>
      </c>
      <c r="AO197" s="64"/>
      <c r="AP197" s="64"/>
      <c r="AQ197" s="64"/>
      <c r="AR197" s="64"/>
      <c r="AS197" s="64">
        <v>0</v>
      </c>
      <c r="AT197" s="65">
        <v>2.25</v>
      </c>
      <c r="AU197" s="64"/>
      <c r="AV197" s="64"/>
      <c r="AW197" s="64"/>
      <c r="AX197" s="64">
        <v>2.25</v>
      </c>
      <c r="AY197" s="64"/>
      <c r="AZ197" s="64"/>
      <c r="BA197" s="64"/>
      <c r="BB197" s="64"/>
      <c r="BC197" s="64">
        <v>0</v>
      </c>
      <c r="BD197" s="64"/>
      <c r="BE197" s="64"/>
      <c r="BF197" s="64"/>
      <c r="BG197" s="64"/>
      <c r="BH197" s="64">
        <v>0</v>
      </c>
      <c r="BI197" s="64"/>
      <c r="BJ197" s="64"/>
      <c r="BK197" s="64"/>
      <c r="BL197" s="64"/>
      <c r="BM197" s="64">
        <v>0</v>
      </c>
      <c r="BN197" s="64"/>
      <c r="BO197" s="64"/>
      <c r="BP197" s="64">
        <v>2.5</v>
      </c>
      <c r="BQ197" s="64"/>
      <c r="BR197" s="64"/>
      <c r="BS197" s="64"/>
      <c r="BT197" s="64"/>
      <c r="BU197" s="64">
        <v>0</v>
      </c>
      <c r="BV197" s="64"/>
      <c r="BW197" s="64"/>
      <c r="BX197" s="64"/>
      <c r="BY197" s="64"/>
      <c r="BZ197" s="64">
        <v>0</v>
      </c>
      <c r="CA197" s="64"/>
      <c r="CB197" s="64"/>
      <c r="CC197" s="64"/>
      <c r="CD197" s="64"/>
      <c r="CE197" s="64">
        <v>0</v>
      </c>
      <c r="CF197" s="64">
        <v>0</v>
      </c>
      <c r="CG197" s="64">
        <v>42.861111111111114</v>
      </c>
      <c r="CH197" s="64">
        <v>0</v>
      </c>
      <c r="CI197" s="64">
        <v>42.861111111111114</v>
      </c>
      <c r="CJ197" s="51"/>
    </row>
    <row r="198" spans="1:88" x14ac:dyDescent="0.65">
      <c r="A198" s="16"/>
      <c r="B198" s="16" t="s">
        <v>29</v>
      </c>
      <c r="C198" s="64">
        <v>42.666666666666664</v>
      </c>
      <c r="D198" s="64"/>
      <c r="E198" s="64"/>
      <c r="F198" s="64"/>
      <c r="G198" s="64">
        <v>42.666666666666664</v>
      </c>
      <c r="H198" s="64"/>
      <c r="I198" s="64"/>
      <c r="J198" s="64"/>
      <c r="K198" s="64"/>
      <c r="L198" s="64">
        <v>0</v>
      </c>
      <c r="M198" s="65">
        <v>38.666666666666664</v>
      </c>
      <c r="N198" s="65"/>
      <c r="O198" s="65"/>
      <c r="P198" s="65"/>
      <c r="Q198" s="65">
        <v>38.666666666666664</v>
      </c>
      <c r="R198" s="65"/>
      <c r="S198" s="65"/>
      <c r="T198" s="65"/>
      <c r="U198" s="65"/>
      <c r="V198" s="64">
        <v>0</v>
      </c>
      <c r="W198" s="64"/>
      <c r="X198" s="64"/>
      <c r="Y198" s="64"/>
      <c r="Z198" s="64"/>
      <c r="AA198" s="64">
        <v>0</v>
      </c>
      <c r="AB198" s="64"/>
      <c r="AC198" s="64"/>
      <c r="AD198" s="64"/>
      <c r="AE198" s="64"/>
      <c r="AF198" s="64">
        <v>0</v>
      </c>
      <c r="AG198" s="64"/>
      <c r="AH198" s="64"/>
      <c r="AI198" s="64">
        <v>40.666666666666664</v>
      </c>
      <c r="AJ198" s="64">
        <v>2</v>
      </c>
      <c r="AK198" s="64"/>
      <c r="AL198" s="64"/>
      <c r="AM198" s="64"/>
      <c r="AN198" s="64">
        <v>2</v>
      </c>
      <c r="AO198" s="64"/>
      <c r="AP198" s="64"/>
      <c r="AQ198" s="64"/>
      <c r="AR198" s="64"/>
      <c r="AS198" s="64">
        <v>0</v>
      </c>
      <c r="AT198" s="65">
        <v>1.6666666666666667</v>
      </c>
      <c r="AU198" s="64"/>
      <c r="AV198" s="64"/>
      <c r="AW198" s="64"/>
      <c r="AX198" s="64">
        <v>1.6666666666666667</v>
      </c>
      <c r="AY198" s="64"/>
      <c r="AZ198" s="64"/>
      <c r="BA198" s="64"/>
      <c r="BB198" s="64"/>
      <c r="BC198" s="64">
        <v>0</v>
      </c>
      <c r="BD198" s="64">
        <v>6</v>
      </c>
      <c r="BE198" s="64"/>
      <c r="BF198" s="64"/>
      <c r="BG198" s="64"/>
      <c r="BH198" s="64">
        <v>6</v>
      </c>
      <c r="BI198" s="64">
        <v>4</v>
      </c>
      <c r="BJ198" s="64"/>
      <c r="BK198" s="64"/>
      <c r="BL198" s="64"/>
      <c r="BM198" s="64">
        <v>4</v>
      </c>
      <c r="BN198" s="64"/>
      <c r="BO198" s="64"/>
      <c r="BP198" s="64">
        <v>6.166666666666667</v>
      </c>
      <c r="BQ198" s="64"/>
      <c r="BR198" s="64"/>
      <c r="BS198" s="64"/>
      <c r="BT198" s="64"/>
      <c r="BU198" s="64">
        <v>0</v>
      </c>
      <c r="BV198" s="64"/>
      <c r="BW198" s="64"/>
      <c r="BX198" s="64"/>
      <c r="BY198" s="64"/>
      <c r="BZ198" s="64">
        <v>0</v>
      </c>
      <c r="CA198" s="64"/>
      <c r="CB198" s="64"/>
      <c r="CC198" s="64"/>
      <c r="CD198" s="64"/>
      <c r="CE198" s="64">
        <v>0</v>
      </c>
      <c r="CF198" s="64">
        <v>0</v>
      </c>
      <c r="CG198" s="64">
        <v>45.5</v>
      </c>
      <c r="CH198" s="64">
        <v>1.3333333333333333</v>
      </c>
      <c r="CI198" s="64">
        <v>46.833333333333336</v>
      </c>
      <c r="CJ198" s="51"/>
    </row>
    <row r="199" spans="1:88" x14ac:dyDescent="0.65">
      <c r="A199" s="16"/>
      <c r="B199" s="16" t="s">
        <v>245</v>
      </c>
      <c r="C199" s="64"/>
      <c r="D199" s="64"/>
      <c r="E199" s="64"/>
      <c r="F199" s="64"/>
      <c r="G199" s="64">
        <v>0</v>
      </c>
      <c r="H199" s="64"/>
      <c r="I199" s="64"/>
      <c r="J199" s="64"/>
      <c r="K199" s="64"/>
      <c r="L199" s="64">
        <v>0</v>
      </c>
      <c r="M199" s="65"/>
      <c r="N199" s="65"/>
      <c r="O199" s="65"/>
      <c r="P199" s="65"/>
      <c r="Q199" s="65">
        <v>0</v>
      </c>
      <c r="R199" s="65"/>
      <c r="S199" s="65"/>
      <c r="T199" s="65"/>
      <c r="U199" s="65"/>
      <c r="V199" s="64">
        <v>0</v>
      </c>
      <c r="W199" s="64"/>
      <c r="X199" s="64"/>
      <c r="Y199" s="64"/>
      <c r="Z199" s="64"/>
      <c r="AA199" s="64">
        <v>0</v>
      </c>
      <c r="AB199" s="64"/>
      <c r="AC199" s="64"/>
      <c r="AD199" s="64"/>
      <c r="AE199" s="64"/>
      <c r="AF199" s="64">
        <v>0</v>
      </c>
      <c r="AG199" s="64"/>
      <c r="AH199" s="64"/>
      <c r="AI199" s="64">
        <v>0</v>
      </c>
      <c r="AJ199" s="64">
        <v>3</v>
      </c>
      <c r="AK199" s="64"/>
      <c r="AL199" s="64"/>
      <c r="AM199" s="64"/>
      <c r="AN199" s="64">
        <v>3</v>
      </c>
      <c r="AO199" s="64">
        <v>12</v>
      </c>
      <c r="AP199" s="64"/>
      <c r="AQ199" s="64"/>
      <c r="AR199" s="64"/>
      <c r="AS199" s="64">
        <v>12</v>
      </c>
      <c r="AT199" s="65">
        <v>2.5</v>
      </c>
      <c r="AU199" s="64"/>
      <c r="AV199" s="64"/>
      <c r="AW199" s="64"/>
      <c r="AX199" s="64">
        <v>2.5</v>
      </c>
      <c r="AY199" s="64">
        <v>7</v>
      </c>
      <c r="AZ199" s="64"/>
      <c r="BA199" s="64"/>
      <c r="BB199" s="64"/>
      <c r="BC199" s="64">
        <v>7</v>
      </c>
      <c r="BD199" s="64"/>
      <c r="BE199" s="64"/>
      <c r="BF199" s="64"/>
      <c r="BG199" s="64"/>
      <c r="BH199" s="64">
        <v>0</v>
      </c>
      <c r="BI199" s="64"/>
      <c r="BJ199" s="64"/>
      <c r="BK199" s="64"/>
      <c r="BL199" s="64"/>
      <c r="BM199" s="64">
        <v>0</v>
      </c>
      <c r="BN199" s="64"/>
      <c r="BO199" s="64"/>
      <c r="BP199" s="64">
        <v>9.0833333333333321</v>
      </c>
      <c r="BQ199" s="64"/>
      <c r="BR199" s="64"/>
      <c r="BS199" s="64"/>
      <c r="BT199" s="64"/>
      <c r="BU199" s="64">
        <v>0</v>
      </c>
      <c r="BV199" s="64"/>
      <c r="BW199" s="64"/>
      <c r="BX199" s="64"/>
      <c r="BY199" s="64"/>
      <c r="BZ199" s="64">
        <v>0</v>
      </c>
      <c r="CA199" s="64"/>
      <c r="CB199" s="64"/>
      <c r="CC199" s="64"/>
      <c r="CD199" s="64"/>
      <c r="CE199" s="64">
        <v>0</v>
      </c>
      <c r="CF199" s="64">
        <v>0</v>
      </c>
      <c r="CG199" s="64">
        <v>2.75</v>
      </c>
      <c r="CH199" s="64">
        <v>6.333333333333333</v>
      </c>
      <c r="CI199" s="64">
        <v>9.0833333333333321</v>
      </c>
      <c r="CJ199" s="51"/>
    </row>
    <row r="200" spans="1:88" x14ac:dyDescent="0.65">
      <c r="A200" s="16"/>
      <c r="B200" s="16" t="s">
        <v>135</v>
      </c>
      <c r="C200" s="64">
        <v>108.33333333333333</v>
      </c>
      <c r="D200" s="64"/>
      <c r="E200" s="64"/>
      <c r="F200" s="64"/>
      <c r="G200" s="64">
        <v>108.33333333333333</v>
      </c>
      <c r="H200" s="64"/>
      <c r="I200" s="64"/>
      <c r="J200" s="64"/>
      <c r="K200" s="64"/>
      <c r="L200" s="64">
        <v>0</v>
      </c>
      <c r="M200" s="65">
        <v>113.5</v>
      </c>
      <c r="N200" s="65"/>
      <c r="O200" s="65"/>
      <c r="P200" s="65"/>
      <c r="Q200" s="65">
        <v>113.5</v>
      </c>
      <c r="R200" s="65"/>
      <c r="S200" s="65"/>
      <c r="T200" s="65"/>
      <c r="U200" s="65"/>
      <c r="V200" s="64">
        <v>0</v>
      </c>
      <c r="W200" s="64"/>
      <c r="X200" s="64"/>
      <c r="Y200" s="64"/>
      <c r="Z200" s="64"/>
      <c r="AA200" s="64">
        <v>0</v>
      </c>
      <c r="AB200" s="64"/>
      <c r="AC200" s="64"/>
      <c r="AD200" s="64"/>
      <c r="AE200" s="64"/>
      <c r="AF200" s="64">
        <v>0</v>
      </c>
      <c r="AG200" s="64"/>
      <c r="AH200" s="64"/>
      <c r="AI200" s="64">
        <v>110.91666666666666</v>
      </c>
      <c r="AJ200" s="64"/>
      <c r="AK200" s="64"/>
      <c r="AL200" s="64"/>
      <c r="AM200" s="64"/>
      <c r="AN200" s="64">
        <v>0</v>
      </c>
      <c r="AO200" s="64"/>
      <c r="AP200" s="64"/>
      <c r="AQ200" s="64"/>
      <c r="AR200" s="64"/>
      <c r="AS200" s="64">
        <v>0</v>
      </c>
      <c r="AT200" s="65"/>
      <c r="AU200" s="64"/>
      <c r="AV200" s="64"/>
      <c r="AW200" s="64"/>
      <c r="AX200" s="64">
        <v>0</v>
      </c>
      <c r="AY200" s="64"/>
      <c r="AZ200" s="64"/>
      <c r="BA200" s="64"/>
      <c r="BB200" s="64"/>
      <c r="BC200" s="64">
        <v>0</v>
      </c>
      <c r="BD200" s="64"/>
      <c r="BE200" s="64"/>
      <c r="BF200" s="64"/>
      <c r="BG200" s="64"/>
      <c r="BH200" s="64">
        <v>0</v>
      </c>
      <c r="BI200" s="64"/>
      <c r="BJ200" s="64"/>
      <c r="BK200" s="64"/>
      <c r="BL200" s="64"/>
      <c r="BM200" s="64">
        <v>0</v>
      </c>
      <c r="BN200" s="64"/>
      <c r="BO200" s="64"/>
      <c r="BP200" s="64">
        <v>0</v>
      </c>
      <c r="BQ200" s="64"/>
      <c r="BR200" s="64"/>
      <c r="BS200" s="64"/>
      <c r="BT200" s="64"/>
      <c r="BU200" s="64">
        <v>0</v>
      </c>
      <c r="BV200" s="64"/>
      <c r="BW200" s="64"/>
      <c r="BX200" s="64"/>
      <c r="BY200" s="64"/>
      <c r="BZ200" s="64">
        <v>0</v>
      </c>
      <c r="CA200" s="64"/>
      <c r="CB200" s="64"/>
      <c r="CC200" s="64"/>
      <c r="CD200" s="64"/>
      <c r="CE200" s="64">
        <v>0</v>
      </c>
      <c r="CF200" s="64">
        <v>0</v>
      </c>
      <c r="CG200" s="64">
        <v>110.91666666666666</v>
      </c>
      <c r="CH200" s="64">
        <v>0</v>
      </c>
      <c r="CI200" s="64">
        <v>110.91666666666666</v>
      </c>
      <c r="CJ200" s="51"/>
    </row>
    <row r="201" spans="1:88" x14ac:dyDescent="0.65">
      <c r="A201" s="16"/>
      <c r="B201" s="16" t="s">
        <v>137</v>
      </c>
      <c r="C201" s="64">
        <v>58.333333333333336</v>
      </c>
      <c r="D201" s="64"/>
      <c r="E201" s="64"/>
      <c r="F201" s="64"/>
      <c r="G201" s="64">
        <v>58.333333333333336</v>
      </c>
      <c r="H201" s="64"/>
      <c r="I201" s="64"/>
      <c r="J201" s="64"/>
      <c r="K201" s="64"/>
      <c r="L201" s="64">
        <v>0</v>
      </c>
      <c r="M201" s="65">
        <v>54.222222222222221</v>
      </c>
      <c r="N201" s="65"/>
      <c r="O201" s="65"/>
      <c r="P201" s="65"/>
      <c r="Q201" s="65">
        <v>54.222222222222221</v>
      </c>
      <c r="R201" s="65"/>
      <c r="S201" s="65"/>
      <c r="T201" s="65"/>
      <c r="U201" s="65"/>
      <c r="V201" s="64">
        <v>0</v>
      </c>
      <c r="W201" s="64">
        <v>0.5</v>
      </c>
      <c r="X201" s="64"/>
      <c r="Y201" s="64"/>
      <c r="Z201" s="64"/>
      <c r="AA201" s="64">
        <v>0.5</v>
      </c>
      <c r="AB201" s="64"/>
      <c r="AC201" s="64"/>
      <c r="AD201" s="64"/>
      <c r="AE201" s="64"/>
      <c r="AF201" s="64">
        <v>0</v>
      </c>
      <c r="AG201" s="64"/>
      <c r="AH201" s="64"/>
      <c r="AI201" s="64">
        <v>56.527777777777779</v>
      </c>
      <c r="AJ201" s="64"/>
      <c r="AK201" s="64"/>
      <c r="AL201" s="64"/>
      <c r="AM201" s="64"/>
      <c r="AN201" s="64">
        <v>0</v>
      </c>
      <c r="AO201" s="64"/>
      <c r="AP201" s="64"/>
      <c r="AQ201" s="64"/>
      <c r="AR201" s="64"/>
      <c r="AS201" s="64">
        <v>0</v>
      </c>
      <c r="AT201" s="65"/>
      <c r="AU201" s="64"/>
      <c r="AV201" s="64"/>
      <c r="AW201" s="64"/>
      <c r="AX201" s="64">
        <v>0</v>
      </c>
      <c r="AY201" s="64"/>
      <c r="AZ201" s="64"/>
      <c r="BA201" s="64"/>
      <c r="BB201" s="64"/>
      <c r="BC201" s="64">
        <v>0</v>
      </c>
      <c r="BD201" s="64"/>
      <c r="BE201" s="64"/>
      <c r="BF201" s="64"/>
      <c r="BG201" s="64"/>
      <c r="BH201" s="64">
        <v>0</v>
      </c>
      <c r="BI201" s="64"/>
      <c r="BJ201" s="64"/>
      <c r="BK201" s="64"/>
      <c r="BL201" s="64"/>
      <c r="BM201" s="64">
        <v>0</v>
      </c>
      <c r="BN201" s="64"/>
      <c r="BO201" s="64"/>
      <c r="BP201" s="64">
        <v>0</v>
      </c>
      <c r="BQ201" s="64"/>
      <c r="BR201" s="64"/>
      <c r="BS201" s="64"/>
      <c r="BT201" s="64"/>
      <c r="BU201" s="64">
        <v>0</v>
      </c>
      <c r="BV201" s="64"/>
      <c r="BW201" s="64"/>
      <c r="BX201" s="64"/>
      <c r="BY201" s="64"/>
      <c r="BZ201" s="64">
        <v>0</v>
      </c>
      <c r="CA201" s="64"/>
      <c r="CB201" s="64"/>
      <c r="CC201" s="64"/>
      <c r="CD201" s="64"/>
      <c r="CE201" s="64">
        <v>0</v>
      </c>
      <c r="CF201" s="64">
        <v>0</v>
      </c>
      <c r="CG201" s="64">
        <v>56.527777777777779</v>
      </c>
      <c r="CH201" s="64">
        <v>0</v>
      </c>
      <c r="CI201" s="64">
        <v>56.527777777777779</v>
      </c>
      <c r="CJ201" s="51"/>
    </row>
    <row r="202" spans="1:88" x14ac:dyDescent="0.65">
      <c r="A202" s="16"/>
      <c r="B202" s="16" t="s">
        <v>230</v>
      </c>
      <c r="C202" s="64"/>
      <c r="D202" s="64"/>
      <c r="E202" s="64"/>
      <c r="F202" s="64"/>
      <c r="G202" s="64">
        <v>0</v>
      </c>
      <c r="H202" s="64"/>
      <c r="I202" s="64"/>
      <c r="J202" s="64"/>
      <c r="K202" s="64"/>
      <c r="L202" s="64">
        <v>0</v>
      </c>
      <c r="M202" s="65"/>
      <c r="N202" s="65"/>
      <c r="O202" s="65"/>
      <c r="P202" s="65"/>
      <c r="Q202" s="65">
        <v>0</v>
      </c>
      <c r="R202" s="65"/>
      <c r="S202" s="65"/>
      <c r="T202" s="65"/>
      <c r="U202" s="65"/>
      <c r="V202" s="64">
        <v>0</v>
      </c>
      <c r="W202" s="64"/>
      <c r="X202" s="64"/>
      <c r="Y202" s="64"/>
      <c r="Z202" s="64"/>
      <c r="AA202" s="64">
        <v>0</v>
      </c>
      <c r="AB202" s="64"/>
      <c r="AC202" s="64"/>
      <c r="AD202" s="64"/>
      <c r="AE202" s="64"/>
      <c r="AF202" s="64">
        <v>0</v>
      </c>
      <c r="AG202" s="64"/>
      <c r="AH202" s="64"/>
      <c r="AI202" s="64">
        <v>0</v>
      </c>
      <c r="AJ202" s="64">
        <v>20.5</v>
      </c>
      <c r="AK202" s="64"/>
      <c r="AL202" s="64"/>
      <c r="AM202" s="64"/>
      <c r="AN202" s="64">
        <v>20.5</v>
      </c>
      <c r="AO202" s="64">
        <v>18.666666666666668</v>
      </c>
      <c r="AP202" s="64"/>
      <c r="AQ202" s="64"/>
      <c r="AR202" s="64"/>
      <c r="AS202" s="64">
        <v>18.666666666666668</v>
      </c>
      <c r="AT202" s="65">
        <v>18.166666666666668</v>
      </c>
      <c r="AU202" s="64"/>
      <c r="AV202" s="64"/>
      <c r="AW202" s="64"/>
      <c r="AX202" s="64">
        <v>18.166666666666668</v>
      </c>
      <c r="AY202" s="64">
        <v>14.444444444444445</v>
      </c>
      <c r="AZ202" s="64"/>
      <c r="BA202" s="64"/>
      <c r="BB202" s="64"/>
      <c r="BC202" s="64">
        <v>14.444444444444445</v>
      </c>
      <c r="BD202" s="64">
        <v>12.25</v>
      </c>
      <c r="BE202" s="64"/>
      <c r="BF202" s="64"/>
      <c r="BG202" s="64"/>
      <c r="BH202" s="64">
        <v>12.25</v>
      </c>
      <c r="BI202" s="64">
        <v>5.333333333333333</v>
      </c>
      <c r="BJ202" s="64"/>
      <c r="BK202" s="64"/>
      <c r="BL202" s="64"/>
      <c r="BM202" s="64">
        <v>5.333333333333333</v>
      </c>
      <c r="BN202" s="64"/>
      <c r="BO202" s="64"/>
      <c r="BP202" s="64">
        <v>38.273148148148152</v>
      </c>
      <c r="BQ202" s="64">
        <v>3</v>
      </c>
      <c r="BR202" s="64"/>
      <c r="BS202" s="64"/>
      <c r="BT202" s="64"/>
      <c r="BU202" s="64">
        <v>3</v>
      </c>
      <c r="BV202" s="64">
        <v>0.33333333333333331</v>
      </c>
      <c r="BW202" s="64"/>
      <c r="BX202" s="64"/>
      <c r="BY202" s="64"/>
      <c r="BZ202" s="64">
        <v>0.33333333333333331</v>
      </c>
      <c r="CA202" s="64"/>
      <c r="CB202" s="64"/>
      <c r="CC202" s="64"/>
      <c r="CD202" s="64"/>
      <c r="CE202" s="64">
        <v>0</v>
      </c>
      <c r="CF202" s="64">
        <v>1.6666666666666667</v>
      </c>
      <c r="CG202" s="64">
        <v>27.125000000000004</v>
      </c>
      <c r="CH202" s="64">
        <v>12.814814814814817</v>
      </c>
      <c r="CI202" s="64">
        <v>39.939814814814824</v>
      </c>
      <c r="CJ202" s="51"/>
    </row>
    <row r="203" spans="1:88" x14ac:dyDescent="0.65">
      <c r="A203" s="16"/>
      <c r="B203" s="16" t="s">
        <v>161</v>
      </c>
      <c r="C203" s="64"/>
      <c r="D203" s="64"/>
      <c r="E203" s="64"/>
      <c r="F203" s="64"/>
      <c r="G203" s="64">
        <v>0</v>
      </c>
      <c r="H203" s="64"/>
      <c r="I203" s="64"/>
      <c r="J203" s="64"/>
      <c r="K203" s="64"/>
      <c r="L203" s="64">
        <v>0</v>
      </c>
      <c r="M203" s="65"/>
      <c r="N203" s="65"/>
      <c r="O203" s="65"/>
      <c r="P203" s="65"/>
      <c r="Q203" s="65">
        <v>0</v>
      </c>
      <c r="R203" s="65"/>
      <c r="S203" s="65"/>
      <c r="T203" s="65"/>
      <c r="U203" s="65"/>
      <c r="V203" s="64">
        <v>0</v>
      </c>
      <c r="W203" s="64"/>
      <c r="X203" s="64"/>
      <c r="Y203" s="64"/>
      <c r="Z203" s="64"/>
      <c r="AA203" s="64">
        <v>0</v>
      </c>
      <c r="AB203" s="64"/>
      <c r="AC203" s="64"/>
      <c r="AD203" s="64"/>
      <c r="AE203" s="64"/>
      <c r="AF203" s="64">
        <v>0</v>
      </c>
      <c r="AG203" s="64"/>
      <c r="AH203" s="64"/>
      <c r="AI203" s="64">
        <v>0</v>
      </c>
      <c r="AJ203" s="64">
        <v>1.75</v>
      </c>
      <c r="AK203" s="64"/>
      <c r="AL203" s="64"/>
      <c r="AM203" s="64"/>
      <c r="AN203" s="64">
        <v>1.75</v>
      </c>
      <c r="AO203" s="64">
        <v>23.888888888888889</v>
      </c>
      <c r="AP203" s="64"/>
      <c r="AQ203" s="64"/>
      <c r="AR203" s="64"/>
      <c r="AS203" s="64">
        <v>23.888888888888889</v>
      </c>
      <c r="AT203" s="65">
        <v>0.5</v>
      </c>
      <c r="AU203" s="64"/>
      <c r="AV203" s="64"/>
      <c r="AW203" s="64"/>
      <c r="AX203" s="64">
        <v>0.5</v>
      </c>
      <c r="AY203" s="64">
        <v>22.888888888888889</v>
      </c>
      <c r="AZ203" s="64"/>
      <c r="BA203" s="64"/>
      <c r="BB203" s="64"/>
      <c r="BC203" s="64">
        <v>22.888888888888889</v>
      </c>
      <c r="BD203" s="64"/>
      <c r="BE203" s="64"/>
      <c r="BF203" s="64"/>
      <c r="BG203" s="64"/>
      <c r="BH203" s="64">
        <v>0</v>
      </c>
      <c r="BI203" s="64">
        <v>19.222222222222221</v>
      </c>
      <c r="BJ203" s="64"/>
      <c r="BK203" s="64"/>
      <c r="BL203" s="64"/>
      <c r="BM203" s="64">
        <v>19.222222222222221</v>
      </c>
      <c r="BN203" s="64"/>
      <c r="BO203" s="64"/>
      <c r="BP203" s="64">
        <v>23.125</v>
      </c>
      <c r="BQ203" s="64">
        <v>11.666666666666666</v>
      </c>
      <c r="BR203" s="64"/>
      <c r="BS203" s="64"/>
      <c r="BT203" s="64"/>
      <c r="BU203" s="64">
        <v>11.666666666666666</v>
      </c>
      <c r="BV203" s="64">
        <v>11.75</v>
      </c>
      <c r="BW203" s="64"/>
      <c r="BX203" s="64"/>
      <c r="BY203" s="64"/>
      <c r="BZ203" s="64">
        <v>11.75</v>
      </c>
      <c r="CA203" s="64"/>
      <c r="CB203" s="64"/>
      <c r="CC203" s="64"/>
      <c r="CD203" s="64"/>
      <c r="CE203" s="64">
        <v>0</v>
      </c>
      <c r="CF203" s="64">
        <v>11.708333333333332</v>
      </c>
      <c r="CG203" s="64">
        <v>12.833333333333332</v>
      </c>
      <c r="CH203" s="64">
        <v>22</v>
      </c>
      <c r="CI203" s="64">
        <v>34.833333333333329</v>
      </c>
      <c r="CJ203" s="51"/>
    </row>
    <row r="204" spans="1:88" x14ac:dyDescent="0.65">
      <c r="A204" s="16"/>
      <c r="B204" s="16" t="s">
        <v>160</v>
      </c>
      <c r="C204" s="64"/>
      <c r="D204" s="64"/>
      <c r="E204" s="64"/>
      <c r="F204" s="64"/>
      <c r="G204" s="64">
        <v>0</v>
      </c>
      <c r="H204" s="64"/>
      <c r="I204" s="64"/>
      <c r="J204" s="64"/>
      <c r="K204" s="64"/>
      <c r="L204" s="64">
        <v>0</v>
      </c>
      <c r="M204" s="65"/>
      <c r="N204" s="65"/>
      <c r="O204" s="65"/>
      <c r="P204" s="65"/>
      <c r="Q204" s="65">
        <v>0</v>
      </c>
      <c r="R204" s="65"/>
      <c r="S204" s="65"/>
      <c r="T204" s="65"/>
      <c r="U204" s="65"/>
      <c r="V204" s="64">
        <v>0</v>
      </c>
      <c r="W204" s="64"/>
      <c r="X204" s="64"/>
      <c r="Y204" s="64"/>
      <c r="Z204" s="64"/>
      <c r="AA204" s="64">
        <v>0</v>
      </c>
      <c r="AB204" s="64"/>
      <c r="AC204" s="64"/>
      <c r="AD204" s="64"/>
      <c r="AE204" s="64"/>
      <c r="AF204" s="64">
        <v>0</v>
      </c>
      <c r="AG204" s="64"/>
      <c r="AH204" s="64"/>
      <c r="AI204" s="64">
        <v>0</v>
      </c>
      <c r="AJ204" s="64">
        <v>7.5</v>
      </c>
      <c r="AK204" s="64"/>
      <c r="AL204" s="64"/>
      <c r="AM204" s="64"/>
      <c r="AN204" s="64">
        <v>7.5</v>
      </c>
      <c r="AO204" s="64">
        <v>29.333333333333332</v>
      </c>
      <c r="AP204" s="64"/>
      <c r="AQ204" s="64"/>
      <c r="AR204" s="64"/>
      <c r="AS204" s="64">
        <v>29.333333333333332</v>
      </c>
      <c r="AT204" s="65">
        <v>6.083333333333333</v>
      </c>
      <c r="AU204" s="64"/>
      <c r="AV204" s="64"/>
      <c r="AW204" s="64"/>
      <c r="AX204" s="64">
        <v>6.083333333333333</v>
      </c>
      <c r="AY204" s="64">
        <v>27.666666666666668</v>
      </c>
      <c r="AZ204" s="64"/>
      <c r="BA204" s="64">
        <v>3.6666666666666665</v>
      </c>
      <c r="BB204" s="64"/>
      <c r="BC204" s="64">
        <v>31.333333333333336</v>
      </c>
      <c r="BD204" s="64"/>
      <c r="BE204" s="64"/>
      <c r="BF204" s="64"/>
      <c r="BG204" s="64"/>
      <c r="BH204" s="64">
        <v>0</v>
      </c>
      <c r="BI204" s="64">
        <v>22.666666666666668</v>
      </c>
      <c r="BJ204" s="64"/>
      <c r="BK204" s="64"/>
      <c r="BL204" s="64"/>
      <c r="BM204" s="64">
        <v>22.666666666666668</v>
      </c>
      <c r="BN204" s="64"/>
      <c r="BO204" s="64"/>
      <c r="BP204" s="64">
        <v>34.56944444444445</v>
      </c>
      <c r="BQ204" s="64">
        <v>17.166666666666668</v>
      </c>
      <c r="BR204" s="64"/>
      <c r="BS204" s="64"/>
      <c r="BT204" s="64"/>
      <c r="BU204" s="64">
        <v>17.166666666666668</v>
      </c>
      <c r="BV204" s="64">
        <v>15.666666666666666</v>
      </c>
      <c r="BW204" s="64"/>
      <c r="BX204" s="64"/>
      <c r="BY204" s="64"/>
      <c r="BZ204" s="64">
        <v>15.666666666666666</v>
      </c>
      <c r="CA204" s="64"/>
      <c r="CB204" s="64"/>
      <c r="CC204" s="64"/>
      <c r="CD204" s="64"/>
      <c r="CE204" s="64">
        <v>0</v>
      </c>
      <c r="CF204" s="64">
        <v>16.416666666666668</v>
      </c>
      <c r="CG204" s="64">
        <v>23.208333333333332</v>
      </c>
      <c r="CH204" s="64">
        <v>27.777777777777782</v>
      </c>
      <c r="CI204" s="64">
        <v>50.986111111111114</v>
      </c>
      <c r="CJ204" s="51"/>
    </row>
    <row r="205" spans="1:88" s="34" customFormat="1" x14ac:dyDescent="0.65">
      <c r="A205" s="19"/>
      <c r="B205" s="19" t="s">
        <v>162</v>
      </c>
      <c r="C205" s="68">
        <v>111</v>
      </c>
      <c r="D205" s="68">
        <v>4</v>
      </c>
      <c r="E205" s="68">
        <v>18.833333333333332</v>
      </c>
      <c r="F205" s="68">
        <v>3.3333333333333335</v>
      </c>
      <c r="G205" s="68">
        <v>137.16666666666666</v>
      </c>
      <c r="H205" s="68">
        <v>0</v>
      </c>
      <c r="I205" s="68">
        <v>0</v>
      </c>
      <c r="J205" s="68">
        <v>0</v>
      </c>
      <c r="K205" s="68">
        <v>0</v>
      </c>
      <c r="L205" s="68">
        <v>0</v>
      </c>
      <c r="M205" s="69">
        <v>102.83333333333334</v>
      </c>
      <c r="N205" s="69">
        <v>14</v>
      </c>
      <c r="O205" s="69">
        <v>14.333333333333334</v>
      </c>
      <c r="P205" s="69">
        <v>0</v>
      </c>
      <c r="Q205" s="69">
        <v>131.16666666666666</v>
      </c>
      <c r="R205" s="69">
        <v>0</v>
      </c>
      <c r="S205" s="69">
        <v>0</v>
      </c>
      <c r="T205" s="69">
        <v>0</v>
      </c>
      <c r="U205" s="69">
        <v>0</v>
      </c>
      <c r="V205" s="68">
        <v>0</v>
      </c>
      <c r="W205" s="68">
        <v>0</v>
      </c>
      <c r="X205" s="68">
        <v>0</v>
      </c>
      <c r="Y205" s="68">
        <v>0</v>
      </c>
      <c r="Z205" s="68">
        <v>0</v>
      </c>
      <c r="AA205" s="68">
        <v>0</v>
      </c>
      <c r="AB205" s="68">
        <v>0</v>
      </c>
      <c r="AC205" s="68">
        <v>0</v>
      </c>
      <c r="AD205" s="68">
        <v>0</v>
      </c>
      <c r="AE205" s="68">
        <v>0</v>
      </c>
      <c r="AF205" s="68">
        <v>0</v>
      </c>
      <c r="AG205" s="68">
        <v>0</v>
      </c>
      <c r="AH205" s="68">
        <v>0</v>
      </c>
      <c r="AI205" s="68">
        <v>134.16666666666666</v>
      </c>
      <c r="AJ205" s="68">
        <v>2.3333333333333335</v>
      </c>
      <c r="AK205" s="68">
        <v>0</v>
      </c>
      <c r="AL205" s="68">
        <v>0</v>
      </c>
      <c r="AM205" s="68">
        <v>0</v>
      </c>
      <c r="AN205" s="68">
        <v>2.3333333333333335</v>
      </c>
      <c r="AO205" s="68">
        <v>8.6666666666666661</v>
      </c>
      <c r="AP205" s="68">
        <v>0</v>
      </c>
      <c r="AQ205" s="68">
        <v>0</v>
      </c>
      <c r="AR205" s="68">
        <v>0</v>
      </c>
      <c r="AS205" s="68">
        <v>8.6666666666666661</v>
      </c>
      <c r="AT205" s="68">
        <v>3.25</v>
      </c>
      <c r="AU205" s="68">
        <v>0</v>
      </c>
      <c r="AV205" s="68">
        <v>0</v>
      </c>
      <c r="AW205" s="68">
        <v>0</v>
      </c>
      <c r="AX205" s="68">
        <v>3.25</v>
      </c>
      <c r="AY205" s="68">
        <v>11.666666666666666</v>
      </c>
      <c r="AZ205" s="68">
        <v>0</v>
      </c>
      <c r="BA205" s="68">
        <v>0</v>
      </c>
      <c r="BB205" s="68">
        <v>0</v>
      </c>
      <c r="BC205" s="68">
        <v>11.666666666666666</v>
      </c>
      <c r="BD205" s="68">
        <v>0</v>
      </c>
      <c r="BE205" s="68">
        <v>0</v>
      </c>
      <c r="BF205" s="68">
        <v>0</v>
      </c>
      <c r="BG205" s="68">
        <v>0</v>
      </c>
      <c r="BH205" s="68">
        <v>0</v>
      </c>
      <c r="BI205" s="68">
        <v>12.777777777777779</v>
      </c>
      <c r="BJ205" s="68">
        <v>0</v>
      </c>
      <c r="BK205" s="68">
        <v>0</v>
      </c>
      <c r="BL205" s="68">
        <v>0</v>
      </c>
      <c r="BM205" s="68">
        <v>12.777777777777779</v>
      </c>
      <c r="BN205" s="68">
        <v>0</v>
      </c>
      <c r="BO205" s="68">
        <v>0</v>
      </c>
      <c r="BP205" s="68">
        <v>13.828703703703706</v>
      </c>
      <c r="BQ205" s="68">
        <v>16.083333333333332</v>
      </c>
      <c r="BR205" s="68">
        <v>0</v>
      </c>
      <c r="BS205" s="68">
        <v>0</v>
      </c>
      <c r="BT205" s="68">
        <v>0</v>
      </c>
      <c r="BU205" s="68">
        <v>16.083333333333332</v>
      </c>
      <c r="BV205" s="68">
        <v>11.583333333333334</v>
      </c>
      <c r="BW205" s="68">
        <v>0</v>
      </c>
      <c r="BX205" s="68">
        <v>0</v>
      </c>
      <c r="BY205" s="68">
        <v>0</v>
      </c>
      <c r="BZ205" s="68">
        <v>11.583333333333334</v>
      </c>
      <c r="CA205" s="68">
        <v>2.1666666666666665</v>
      </c>
      <c r="CB205" s="68">
        <v>0</v>
      </c>
      <c r="CC205" s="68">
        <v>0</v>
      </c>
      <c r="CD205" s="68">
        <v>0</v>
      </c>
      <c r="CE205" s="68">
        <v>2.1666666666666665</v>
      </c>
      <c r="CF205" s="68">
        <v>14.916666666666666</v>
      </c>
      <c r="CG205" s="68">
        <v>151.875</v>
      </c>
      <c r="CH205" s="68">
        <v>11.037037037037038</v>
      </c>
      <c r="CI205" s="68">
        <v>162.91203703703704</v>
      </c>
      <c r="CJ205" s="51"/>
    </row>
    <row r="206" spans="1:88" x14ac:dyDescent="0.65">
      <c r="A206" s="16"/>
      <c r="B206" s="16" t="s">
        <v>212</v>
      </c>
      <c r="C206" s="64">
        <v>45.333333333333336</v>
      </c>
      <c r="D206" s="64">
        <v>0.16666666666666666</v>
      </c>
      <c r="E206" s="64"/>
      <c r="F206" s="64">
        <v>3.3333333333333335</v>
      </c>
      <c r="G206" s="64">
        <v>48.833333333333336</v>
      </c>
      <c r="H206" s="64"/>
      <c r="I206" s="64"/>
      <c r="J206" s="64"/>
      <c r="K206" s="64"/>
      <c r="L206" s="64">
        <v>0</v>
      </c>
      <c r="M206" s="65">
        <v>36.166666666666664</v>
      </c>
      <c r="N206" s="65"/>
      <c r="O206" s="65">
        <v>5</v>
      </c>
      <c r="P206" s="65"/>
      <c r="Q206" s="65">
        <v>41.166666666666664</v>
      </c>
      <c r="R206" s="65"/>
      <c r="S206" s="65"/>
      <c r="T206" s="65"/>
      <c r="U206" s="65"/>
      <c r="V206" s="64">
        <v>0</v>
      </c>
      <c r="W206" s="64"/>
      <c r="X206" s="64"/>
      <c r="Y206" s="64"/>
      <c r="Z206" s="64"/>
      <c r="AA206" s="64">
        <v>0</v>
      </c>
      <c r="AB206" s="64"/>
      <c r="AC206" s="64"/>
      <c r="AD206" s="64"/>
      <c r="AE206" s="64"/>
      <c r="AF206" s="64">
        <v>0</v>
      </c>
      <c r="AG206" s="64"/>
      <c r="AH206" s="64"/>
      <c r="AI206" s="64">
        <v>45</v>
      </c>
      <c r="AJ206" s="64"/>
      <c r="AK206" s="64"/>
      <c r="AL206" s="64"/>
      <c r="AM206" s="64"/>
      <c r="AN206" s="64">
        <v>0</v>
      </c>
      <c r="AO206" s="64"/>
      <c r="AP206" s="64"/>
      <c r="AQ206" s="64"/>
      <c r="AR206" s="64"/>
      <c r="AS206" s="64">
        <v>0</v>
      </c>
      <c r="AT206" s="65"/>
      <c r="AU206" s="64"/>
      <c r="AV206" s="64"/>
      <c r="AW206" s="64"/>
      <c r="AX206" s="64">
        <v>0</v>
      </c>
      <c r="AY206" s="64"/>
      <c r="AZ206" s="64"/>
      <c r="BA206" s="64"/>
      <c r="BB206" s="64"/>
      <c r="BC206" s="64">
        <v>0</v>
      </c>
      <c r="BD206" s="64"/>
      <c r="BE206" s="64"/>
      <c r="BF206" s="64"/>
      <c r="BG206" s="64"/>
      <c r="BH206" s="64">
        <v>0</v>
      </c>
      <c r="BI206" s="64"/>
      <c r="BJ206" s="64"/>
      <c r="BK206" s="64"/>
      <c r="BL206" s="64"/>
      <c r="BM206" s="64">
        <v>0</v>
      </c>
      <c r="BN206" s="64"/>
      <c r="BO206" s="64"/>
      <c r="BP206" s="64">
        <v>0</v>
      </c>
      <c r="BQ206" s="64"/>
      <c r="BR206" s="64"/>
      <c r="BS206" s="64"/>
      <c r="BT206" s="64"/>
      <c r="BU206" s="64">
        <v>0</v>
      </c>
      <c r="BV206" s="64"/>
      <c r="BW206" s="64"/>
      <c r="BX206" s="64"/>
      <c r="BY206" s="64"/>
      <c r="BZ206" s="64">
        <v>0</v>
      </c>
      <c r="CA206" s="64"/>
      <c r="CB206" s="64"/>
      <c r="CC206" s="64"/>
      <c r="CD206" s="64"/>
      <c r="CE206" s="64">
        <v>0</v>
      </c>
      <c r="CF206" s="64">
        <v>0</v>
      </c>
      <c r="CG206" s="64">
        <v>45</v>
      </c>
      <c r="CH206" s="64">
        <v>0</v>
      </c>
      <c r="CI206" s="64">
        <v>45</v>
      </c>
      <c r="CJ206" s="51"/>
    </row>
    <row r="207" spans="1:88" x14ac:dyDescent="0.65">
      <c r="A207" s="16"/>
      <c r="B207" s="16" t="s">
        <v>163</v>
      </c>
      <c r="C207" s="64"/>
      <c r="D207" s="64"/>
      <c r="E207" s="64"/>
      <c r="F207" s="64"/>
      <c r="G207" s="64">
        <v>0</v>
      </c>
      <c r="H207" s="64"/>
      <c r="I207" s="64"/>
      <c r="J207" s="64"/>
      <c r="K207" s="64"/>
      <c r="L207" s="64">
        <v>0</v>
      </c>
      <c r="M207" s="65"/>
      <c r="N207" s="65"/>
      <c r="O207" s="65"/>
      <c r="P207" s="65"/>
      <c r="Q207" s="65">
        <v>0</v>
      </c>
      <c r="R207" s="65"/>
      <c r="S207" s="65"/>
      <c r="T207" s="65"/>
      <c r="U207" s="65"/>
      <c r="V207" s="64">
        <v>0</v>
      </c>
      <c r="W207" s="64"/>
      <c r="X207" s="64"/>
      <c r="Y207" s="64"/>
      <c r="Z207" s="64"/>
      <c r="AA207" s="64">
        <v>0</v>
      </c>
      <c r="AB207" s="64"/>
      <c r="AC207" s="64"/>
      <c r="AD207" s="64"/>
      <c r="AE207" s="64"/>
      <c r="AF207" s="64">
        <v>0</v>
      </c>
      <c r="AG207" s="64"/>
      <c r="AH207" s="64"/>
      <c r="AI207" s="64">
        <v>0</v>
      </c>
      <c r="AJ207" s="64"/>
      <c r="AK207" s="64"/>
      <c r="AL207" s="64"/>
      <c r="AM207" s="64"/>
      <c r="AN207" s="64">
        <v>0</v>
      </c>
      <c r="AO207" s="64"/>
      <c r="AP207" s="64"/>
      <c r="AQ207" s="64"/>
      <c r="AR207" s="64"/>
      <c r="AS207" s="64">
        <v>0</v>
      </c>
      <c r="AT207" s="65"/>
      <c r="AU207" s="64"/>
      <c r="AV207" s="64"/>
      <c r="AW207" s="64"/>
      <c r="AX207" s="64">
        <v>0</v>
      </c>
      <c r="AY207" s="64"/>
      <c r="AZ207" s="64"/>
      <c r="BA207" s="64"/>
      <c r="BB207" s="64"/>
      <c r="BC207" s="64">
        <v>0</v>
      </c>
      <c r="BD207" s="64"/>
      <c r="BE207" s="64"/>
      <c r="BF207" s="64"/>
      <c r="BG207" s="64"/>
      <c r="BH207" s="64">
        <v>0</v>
      </c>
      <c r="BI207" s="64"/>
      <c r="BJ207" s="64"/>
      <c r="BK207" s="64"/>
      <c r="BL207" s="64"/>
      <c r="BM207" s="64">
        <v>0</v>
      </c>
      <c r="BN207" s="64"/>
      <c r="BO207" s="64"/>
      <c r="BP207" s="64">
        <v>0</v>
      </c>
      <c r="BQ207" s="64"/>
      <c r="BR207" s="64"/>
      <c r="BS207" s="64"/>
      <c r="BT207" s="64"/>
      <c r="BU207" s="64">
        <v>0</v>
      </c>
      <c r="BV207" s="64"/>
      <c r="BW207" s="64"/>
      <c r="BX207" s="64"/>
      <c r="BY207" s="64"/>
      <c r="BZ207" s="64">
        <v>0</v>
      </c>
      <c r="CA207" s="64"/>
      <c r="CB207" s="64"/>
      <c r="CC207" s="64"/>
      <c r="CD207" s="64"/>
      <c r="CE207" s="64">
        <v>0</v>
      </c>
      <c r="CF207" s="64">
        <v>0</v>
      </c>
      <c r="CG207" s="64">
        <v>0</v>
      </c>
      <c r="CH207" s="64">
        <v>0</v>
      </c>
      <c r="CI207" s="64">
        <v>0</v>
      </c>
      <c r="CJ207" s="51"/>
    </row>
    <row r="208" spans="1:88" x14ac:dyDescent="0.65">
      <c r="A208" s="16"/>
      <c r="B208" s="16" t="s">
        <v>164</v>
      </c>
      <c r="C208" s="64">
        <v>65.666666666666671</v>
      </c>
      <c r="D208" s="64">
        <v>3.8333333333333335</v>
      </c>
      <c r="E208" s="64">
        <v>18.833333333333332</v>
      </c>
      <c r="F208" s="64"/>
      <c r="G208" s="64">
        <v>88.333333333333329</v>
      </c>
      <c r="H208" s="64"/>
      <c r="I208" s="64"/>
      <c r="J208" s="64"/>
      <c r="K208" s="64"/>
      <c r="L208" s="64">
        <v>0</v>
      </c>
      <c r="M208" s="65">
        <v>66.666666666666671</v>
      </c>
      <c r="N208" s="65">
        <v>14</v>
      </c>
      <c r="O208" s="65">
        <v>9.3333333333333339</v>
      </c>
      <c r="P208" s="65"/>
      <c r="Q208" s="65">
        <v>90</v>
      </c>
      <c r="R208" s="65"/>
      <c r="S208" s="65"/>
      <c r="T208" s="65"/>
      <c r="U208" s="65"/>
      <c r="V208" s="64">
        <v>0</v>
      </c>
      <c r="W208" s="64"/>
      <c r="X208" s="64"/>
      <c r="Y208" s="64"/>
      <c r="Z208" s="64"/>
      <c r="AA208" s="64">
        <v>0</v>
      </c>
      <c r="AB208" s="64"/>
      <c r="AC208" s="64"/>
      <c r="AD208" s="64"/>
      <c r="AE208" s="64"/>
      <c r="AF208" s="64">
        <v>0</v>
      </c>
      <c r="AG208" s="64"/>
      <c r="AH208" s="64"/>
      <c r="AI208" s="64">
        <v>89.166666666666657</v>
      </c>
      <c r="AJ208" s="64">
        <v>2.3333333333333335</v>
      </c>
      <c r="AK208" s="64"/>
      <c r="AL208" s="64"/>
      <c r="AM208" s="64"/>
      <c r="AN208" s="64">
        <v>2.3333333333333335</v>
      </c>
      <c r="AO208" s="64">
        <v>8.6666666666666661</v>
      </c>
      <c r="AP208" s="64"/>
      <c r="AQ208" s="64"/>
      <c r="AR208" s="64"/>
      <c r="AS208" s="64">
        <v>8.6666666666666661</v>
      </c>
      <c r="AT208" s="65">
        <v>3.25</v>
      </c>
      <c r="AU208" s="64"/>
      <c r="AV208" s="64"/>
      <c r="AW208" s="65"/>
      <c r="AX208" s="64">
        <v>3.25</v>
      </c>
      <c r="AY208" s="64">
        <v>11.666666666666666</v>
      </c>
      <c r="AZ208" s="64"/>
      <c r="BA208" s="64"/>
      <c r="BB208" s="64"/>
      <c r="BC208" s="64">
        <v>11.666666666666666</v>
      </c>
      <c r="BD208" s="64"/>
      <c r="BE208" s="64"/>
      <c r="BF208" s="64"/>
      <c r="BG208" s="64"/>
      <c r="BH208" s="64">
        <v>0</v>
      </c>
      <c r="BI208" s="64">
        <v>12.777777777777779</v>
      </c>
      <c r="BJ208" s="64"/>
      <c r="BK208" s="64"/>
      <c r="BL208" s="64"/>
      <c r="BM208" s="64">
        <v>12.777777777777779</v>
      </c>
      <c r="BN208" s="64"/>
      <c r="BO208" s="64"/>
      <c r="BP208" s="64">
        <v>13.828703703703706</v>
      </c>
      <c r="BQ208" s="64">
        <v>16.083333333333332</v>
      </c>
      <c r="BR208" s="64"/>
      <c r="BS208" s="64"/>
      <c r="BT208" s="64"/>
      <c r="BU208" s="64">
        <v>16.083333333333332</v>
      </c>
      <c r="BV208" s="64">
        <v>11.583333333333334</v>
      </c>
      <c r="BW208" s="64"/>
      <c r="BX208" s="64"/>
      <c r="BY208" s="64"/>
      <c r="BZ208" s="64">
        <v>11.583333333333334</v>
      </c>
      <c r="CA208" s="64">
        <v>2.1666666666666665</v>
      </c>
      <c r="CB208" s="64"/>
      <c r="CC208" s="64"/>
      <c r="CD208" s="64"/>
      <c r="CE208" s="64">
        <v>2.1666666666666665</v>
      </c>
      <c r="CF208" s="64">
        <v>14.916666666666666</v>
      </c>
      <c r="CG208" s="64">
        <v>106.875</v>
      </c>
      <c r="CH208" s="64">
        <v>11.037037037037038</v>
      </c>
      <c r="CI208" s="64">
        <v>117.91203703703704</v>
      </c>
      <c r="CJ208" s="51"/>
    </row>
    <row r="209" spans="1:88" s="34" customFormat="1" x14ac:dyDescent="0.65">
      <c r="A209" s="19"/>
      <c r="B209" s="19" t="s">
        <v>213</v>
      </c>
      <c r="C209" s="68">
        <v>49.611111111111114</v>
      </c>
      <c r="D209" s="68">
        <v>0</v>
      </c>
      <c r="E209" s="68">
        <v>46.333333333333336</v>
      </c>
      <c r="F209" s="68">
        <v>70</v>
      </c>
      <c r="G209" s="68">
        <v>165.94444444444446</v>
      </c>
      <c r="H209" s="68">
        <v>0</v>
      </c>
      <c r="I209" s="68">
        <v>0</v>
      </c>
      <c r="J209" s="68">
        <v>0</v>
      </c>
      <c r="K209" s="68">
        <v>0</v>
      </c>
      <c r="L209" s="68">
        <v>0</v>
      </c>
      <c r="M209" s="69">
        <v>61.666666666666664</v>
      </c>
      <c r="N209" s="69">
        <v>0</v>
      </c>
      <c r="O209" s="69">
        <v>12</v>
      </c>
      <c r="P209" s="69">
        <v>0.83333333333333337</v>
      </c>
      <c r="Q209" s="69">
        <v>74.499999999999986</v>
      </c>
      <c r="R209" s="69">
        <v>0</v>
      </c>
      <c r="S209" s="69">
        <v>0</v>
      </c>
      <c r="T209" s="69">
        <v>0</v>
      </c>
      <c r="U209" s="69">
        <v>0</v>
      </c>
      <c r="V209" s="68">
        <v>0</v>
      </c>
      <c r="W209" s="68">
        <v>0</v>
      </c>
      <c r="X209" s="68">
        <v>0</v>
      </c>
      <c r="Y209" s="68">
        <v>0</v>
      </c>
      <c r="Z209" s="68">
        <v>0</v>
      </c>
      <c r="AA209" s="68">
        <v>0</v>
      </c>
      <c r="AB209" s="68">
        <v>0</v>
      </c>
      <c r="AC209" s="68">
        <v>0</v>
      </c>
      <c r="AD209" s="68">
        <v>0</v>
      </c>
      <c r="AE209" s="68">
        <v>0</v>
      </c>
      <c r="AF209" s="68">
        <v>0</v>
      </c>
      <c r="AG209" s="68">
        <v>0</v>
      </c>
      <c r="AH209" s="68">
        <v>0</v>
      </c>
      <c r="AI209" s="68">
        <v>120.22222222222223</v>
      </c>
      <c r="AJ209" s="68">
        <v>2.4166666666666665</v>
      </c>
      <c r="AK209" s="68">
        <v>0</v>
      </c>
      <c r="AL209" s="68">
        <v>0</v>
      </c>
      <c r="AM209" s="68">
        <v>0</v>
      </c>
      <c r="AN209" s="68">
        <v>2.4166666666666665</v>
      </c>
      <c r="AO209" s="68">
        <v>0</v>
      </c>
      <c r="AP209" s="68">
        <v>0</v>
      </c>
      <c r="AQ209" s="68">
        <v>0</v>
      </c>
      <c r="AR209" s="68">
        <v>0</v>
      </c>
      <c r="AS209" s="68">
        <v>0</v>
      </c>
      <c r="AT209" s="68">
        <v>3.75</v>
      </c>
      <c r="AU209" s="68">
        <v>0</v>
      </c>
      <c r="AV209" s="68">
        <v>0</v>
      </c>
      <c r="AW209" s="68">
        <v>0</v>
      </c>
      <c r="AX209" s="68">
        <v>3.75</v>
      </c>
      <c r="AY209" s="68">
        <v>0</v>
      </c>
      <c r="AZ209" s="68">
        <v>0</v>
      </c>
      <c r="BA209" s="68">
        <v>0</v>
      </c>
      <c r="BB209" s="68">
        <v>0</v>
      </c>
      <c r="BC209" s="68">
        <v>0</v>
      </c>
      <c r="BD209" s="68">
        <v>0</v>
      </c>
      <c r="BE209" s="68">
        <v>0</v>
      </c>
      <c r="BF209" s="68">
        <v>0</v>
      </c>
      <c r="BG209" s="68">
        <v>0</v>
      </c>
      <c r="BH209" s="68">
        <v>0</v>
      </c>
      <c r="BI209" s="68">
        <v>0</v>
      </c>
      <c r="BJ209" s="68">
        <v>0</v>
      </c>
      <c r="BK209" s="68">
        <v>0</v>
      </c>
      <c r="BL209" s="68">
        <v>0</v>
      </c>
      <c r="BM209" s="68">
        <v>0</v>
      </c>
      <c r="BN209" s="68">
        <v>0</v>
      </c>
      <c r="BO209" s="68">
        <v>0</v>
      </c>
      <c r="BP209" s="68">
        <v>3.083333333333333</v>
      </c>
      <c r="BQ209" s="68">
        <v>7.333333333333333</v>
      </c>
      <c r="BR209" s="68">
        <v>0</v>
      </c>
      <c r="BS209" s="68">
        <v>0</v>
      </c>
      <c r="BT209" s="68">
        <v>0</v>
      </c>
      <c r="BU209" s="68">
        <v>7.333333333333333</v>
      </c>
      <c r="BV209" s="68">
        <v>8.8333333333333339</v>
      </c>
      <c r="BW209" s="68">
        <v>0</v>
      </c>
      <c r="BX209" s="68">
        <v>0</v>
      </c>
      <c r="BY209" s="68">
        <v>0</v>
      </c>
      <c r="BZ209" s="68">
        <v>8.8333333333333339</v>
      </c>
      <c r="CA209" s="68">
        <v>0</v>
      </c>
      <c r="CB209" s="68">
        <v>0</v>
      </c>
      <c r="CC209" s="68">
        <v>0</v>
      </c>
      <c r="CD209" s="68">
        <v>0</v>
      </c>
      <c r="CE209" s="68">
        <v>0</v>
      </c>
      <c r="CF209" s="68">
        <v>8.0833333333333339</v>
      </c>
      <c r="CG209" s="68">
        <v>131.38888888888889</v>
      </c>
      <c r="CH209" s="68">
        <v>0</v>
      </c>
      <c r="CI209" s="68">
        <v>131.38888888888889</v>
      </c>
      <c r="CJ209" s="51"/>
    </row>
    <row r="210" spans="1:88" x14ac:dyDescent="0.65">
      <c r="A210" s="16"/>
      <c r="B210" s="16" t="s">
        <v>166</v>
      </c>
      <c r="C210" s="64">
        <v>49.611111111111114</v>
      </c>
      <c r="D210" s="64"/>
      <c r="E210" s="64">
        <v>46.333333333333336</v>
      </c>
      <c r="F210" s="64">
        <v>70</v>
      </c>
      <c r="G210" s="64">
        <v>165.94444444444446</v>
      </c>
      <c r="H210" s="64"/>
      <c r="I210" s="64"/>
      <c r="J210" s="64"/>
      <c r="K210" s="64"/>
      <c r="L210" s="64">
        <v>0</v>
      </c>
      <c r="M210" s="65">
        <v>61.666666666666664</v>
      </c>
      <c r="N210" s="65"/>
      <c r="O210" s="65">
        <v>12</v>
      </c>
      <c r="P210" s="65">
        <v>0.83333333333333337</v>
      </c>
      <c r="Q210" s="65">
        <v>74.499999999999986</v>
      </c>
      <c r="R210" s="65"/>
      <c r="S210" s="65"/>
      <c r="T210" s="65"/>
      <c r="U210" s="65"/>
      <c r="V210" s="64">
        <v>0</v>
      </c>
      <c r="W210" s="64"/>
      <c r="X210" s="64"/>
      <c r="Y210" s="64"/>
      <c r="Z210" s="64"/>
      <c r="AA210" s="64">
        <v>0</v>
      </c>
      <c r="AB210" s="64"/>
      <c r="AC210" s="64"/>
      <c r="AD210" s="64"/>
      <c r="AE210" s="64"/>
      <c r="AF210" s="64">
        <v>0</v>
      </c>
      <c r="AG210" s="64"/>
      <c r="AH210" s="64"/>
      <c r="AI210" s="64">
        <v>120.22222222222223</v>
      </c>
      <c r="AJ210" s="64"/>
      <c r="AK210" s="64"/>
      <c r="AL210" s="64"/>
      <c r="AM210" s="64"/>
      <c r="AN210" s="64">
        <v>0</v>
      </c>
      <c r="AO210" s="64"/>
      <c r="AP210" s="64"/>
      <c r="AQ210" s="64"/>
      <c r="AR210" s="64"/>
      <c r="AS210" s="64">
        <v>0</v>
      </c>
      <c r="AT210" s="65"/>
      <c r="AU210" s="64"/>
      <c r="AV210" s="64"/>
      <c r="AW210" s="64"/>
      <c r="AX210" s="64">
        <v>0</v>
      </c>
      <c r="AY210" s="64"/>
      <c r="AZ210" s="64"/>
      <c r="BA210" s="64"/>
      <c r="BB210" s="64"/>
      <c r="BC210" s="64">
        <v>0</v>
      </c>
      <c r="BD210" s="64"/>
      <c r="BE210" s="64"/>
      <c r="BF210" s="64"/>
      <c r="BG210" s="64"/>
      <c r="BH210" s="64">
        <v>0</v>
      </c>
      <c r="BI210" s="64"/>
      <c r="BJ210" s="64"/>
      <c r="BK210" s="64"/>
      <c r="BL210" s="64"/>
      <c r="BM210" s="64">
        <v>0</v>
      </c>
      <c r="BN210" s="64"/>
      <c r="BO210" s="64"/>
      <c r="BP210" s="64">
        <v>0</v>
      </c>
      <c r="BQ210" s="64"/>
      <c r="BR210" s="64"/>
      <c r="BS210" s="64"/>
      <c r="BT210" s="64"/>
      <c r="BU210" s="64">
        <v>0</v>
      </c>
      <c r="BV210" s="64"/>
      <c r="BW210" s="64"/>
      <c r="BX210" s="64"/>
      <c r="BY210" s="64"/>
      <c r="BZ210" s="64">
        <v>0</v>
      </c>
      <c r="CA210" s="64"/>
      <c r="CB210" s="64"/>
      <c r="CC210" s="64"/>
      <c r="CD210" s="64"/>
      <c r="CE210" s="64">
        <v>0</v>
      </c>
      <c r="CF210" s="64">
        <v>0</v>
      </c>
      <c r="CG210" s="64">
        <v>120.22222222222223</v>
      </c>
      <c r="CH210" s="64">
        <v>0</v>
      </c>
      <c r="CI210" s="64">
        <v>120.22222222222223</v>
      </c>
      <c r="CJ210" s="51"/>
    </row>
    <row r="211" spans="1:88" x14ac:dyDescent="0.65">
      <c r="A211" s="16"/>
      <c r="B211" s="16" t="s">
        <v>214</v>
      </c>
      <c r="C211" s="64"/>
      <c r="D211" s="64"/>
      <c r="E211" s="64"/>
      <c r="F211" s="64"/>
      <c r="G211" s="64">
        <v>0</v>
      </c>
      <c r="H211" s="64"/>
      <c r="I211" s="64"/>
      <c r="J211" s="64"/>
      <c r="K211" s="64"/>
      <c r="L211" s="64">
        <v>0</v>
      </c>
      <c r="M211" s="65"/>
      <c r="N211" s="65"/>
      <c r="O211" s="65"/>
      <c r="P211" s="65"/>
      <c r="Q211" s="65">
        <v>0</v>
      </c>
      <c r="R211" s="65"/>
      <c r="S211" s="65"/>
      <c r="T211" s="65"/>
      <c r="U211" s="65"/>
      <c r="V211" s="64">
        <v>0</v>
      </c>
      <c r="W211" s="64"/>
      <c r="X211" s="64"/>
      <c r="Y211" s="64"/>
      <c r="Z211" s="64"/>
      <c r="AA211" s="64">
        <v>0</v>
      </c>
      <c r="AB211" s="64"/>
      <c r="AC211" s="64"/>
      <c r="AD211" s="64"/>
      <c r="AE211" s="64"/>
      <c r="AF211" s="64">
        <v>0</v>
      </c>
      <c r="AG211" s="64"/>
      <c r="AH211" s="64"/>
      <c r="AI211" s="64">
        <v>0</v>
      </c>
      <c r="AJ211" s="64">
        <v>2.4166666666666665</v>
      </c>
      <c r="AK211" s="64"/>
      <c r="AL211" s="64"/>
      <c r="AM211" s="64"/>
      <c r="AN211" s="64">
        <v>2.4166666666666665</v>
      </c>
      <c r="AO211" s="64"/>
      <c r="AP211" s="64"/>
      <c r="AQ211" s="64"/>
      <c r="AR211" s="64"/>
      <c r="AS211" s="64">
        <v>0</v>
      </c>
      <c r="AT211" s="65">
        <v>3.75</v>
      </c>
      <c r="AU211" s="64"/>
      <c r="AV211" s="64"/>
      <c r="AW211" s="64"/>
      <c r="AX211" s="64">
        <v>3.75</v>
      </c>
      <c r="AY211" s="64"/>
      <c r="AZ211" s="64"/>
      <c r="BA211" s="64"/>
      <c r="BB211" s="64"/>
      <c r="BC211" s="64">
        <v>0</v>
      </c>
      <c r="BD211" s="64"/>
      <c r="BE211" s="64"/>
      <c r="BF211" s="64"/>
      <c r="BG211" s="64"/>
      <c r="BH211" s="64">
        <v>0</v>
      </c>
      <c r="BI211" s="64"/>
      <c r="BJ211" s="64"/>
      <c r="BK211" s="64"/>
      <c r="BL211" s="64"/>
      <c r="BM211" s="64">
        <v>0</v>
      </c>
      <c r="BN211" s="64"/>
      <c r="BO211" s="64"/>
      <c r="BP211" s="64">
        <v>3.083333333333333</v>
      </c>
      <c r="BQ211" s="64">
        <v>7.333333333333333</v>
      </c>
      <c r="BR211" s="64"/>
      <c r="BS211" s="64"/>
      <c r="BT211" s="64"/>
      <c r="BU211" s="64">
        <v>7.333333333333333</v>
      </c>
      <c r="BV211" s="64">
        <v>8.8333333333333339</v>
      </c>
      <c r="BW211" s="64"/>
      <c r="BX211" s="64"/>
      <c r="BY211" s="64"/>
      <c r="BZ211" s="64">
        <v>8.8333333333333339</v>
      </c>
      <c r="CA211" s="64"/>
      <c r="CB211" s="64"/>
      <c r="CC211" s="64"/>
      <c r="CD211" s="64"/>
      <c r="CE211" s="64">
        <v>0</v>
      </c>
      <c r="CF211" s="64">
        <v>8.0833333333333339</v>
      </c>
      <c r="CG211" s="64">
        <v>11.166666666666668</v>
      </c>
      <c r="CH211" s="64">
        <v>0</v>
      </c>
      <c r="CI211" s="64">
        <v>11.166666666666668</v>
      </c>
      <c r="CJ211" s="51"/>
    </row>
    <row r="212" spans="1:88" s="34" customFormat="1" x14ac:dyDescent="0.65">
      <c r="A212" s="19"/>
      <c r="B212" s="19" t="s">
        <v>165</v>
      </c>
      <c r="C212" s="68">
        <v>0</v>
      </c>
      <c r="D212" s="68">
        <v>0</v>
      </c>
      <c r="E212" s="68">
        <v>0</v>
      </c>
      <c r="F212" s="68">
        <v>0</v>
      </c>
      <c r="G212" s="68">
        <v>0</v>
      </c>
      <c r="H212" s="68">
        <v>0</v>
      </c>
      <c r="I212" s="68">
        <v>0</v>
      </c>
      <c r="J212" s="68"/>
      <c r="K212" s="68">
        <v>0</v>
      </c>
      <c r="L212" s="68">
        <v>0</v>
      </c>
      <c r="M212" s="69">
        <v>0</v>
      </c>
      <c r="N212" s="69">
        <v>0</v>
      </c>
      <c r="O212" s="69">
        <v>62</v>
      </c>
      <c r="P212" s="69">
        <v>46.5</v>
      </c>
      <c r="Q212" s="69">
        <v>108.5</v>
      </c>
      <c r="R212" s="69">
        <v>0</v>
      </c>
      <c r="S212" s="69">
        <v>0</v>
      </c>
      <c r="T212" s="69">
        <v>0</v>
      </c>
      <c r="U212" s="69">
        <v>0</v>
      </c>
      <c r="V212" s="68">
        <v>0</v>
      </c>
      <c r="W212" s="68">
        <v>0</v>
      </c>
      <c r="X212" s="68">
        <v>0</v>
      </c>
      <c r="Y212" s="68">
        <v>0</v>
      </c>
      <c r="Z212" s="68">
        <v>0</v>
      </c>
      <c r="AA212" s="68">
        <v>0</v>
      </c>
      <c r="AB212" s="68">
        <v>0</v>
      </c>
      <c r="AC212" s="68">
        <v>0</v>
      </c>
      <c r="AD212" s="68">
        <v>0</v>
      </c>
      <c r="AE212" s="68">
        <v>0</v>
      </c>
      <c r="AF212" s="68">
        <v>0</v>
      </c>
      <c r="AG212" s="68">
        <v>0</v>
      </c>
      <c r="AH212" s="68">
        <v>0</v>
      </c>
      <c r="AI212" s="68">
        <v>54.25</v>
      </c>
      <c r="AJ212" s="68">
        <v>22.166666666666664</v>
      </c>
      <c r="AK212" s="68">
        <v>0</v>
      </c>
      <c r="AL212" s="68">
        <v>0</v>
      </c>
      <c r="AM212" s="68">
        <v>0</v>
      </c>
      <c r="AN212" s="68">
        <v>22.166666666666664</v>
      </c>
      <c r="AO212" s="68">
        <v>14</v>
      </c>
      <c r="AP212" s="68">
        <v>0</v>
      </c>
      <c r="AQ212" s="68">
        <v>0</v>
      </c>
      <c r="AR212" s="68">
        <v>0</v>
      </c>
      <c r="AS212" s="68">
        <v>14</v>
      </c>
      <c r="AT212" s="68">
        <v>13.083333333333334</v>
      </c>
      <c r="AU212" s="68">
        <v>0</v>
      </c>
      <c r="AV212" s="68">
        <v>0</v>
      </c>
      <c r="AW212" s="68">
        <v>0</v>
      </c>
      <c r="AX212" s="68">
        <v>13.083333333333334</v>
      </c>
      <c r="AY212" s="68">
        <v>16</v>
      </c>
      <c r="AZ212" s="68">
        <v>0</v>
      </c>
      <c r="BA212" s="68">
        <v>0</v>
      </c>
      <c r="BB212" s="68">
        <v>0</v>
      </c>
      <c r="BC212" s="68">
        <v>16</v>
      </c>
      <c r="BD212" s="68">
        <v>0</v>
      </c>
      <c r="BE212" s="68">
        <v>0</v>
      </c>
      <c r="BF212" s="68">
        <v>0</v>
      </c>
      <c r="BG212" s="68">
        <v>0</v>
      </c>
      <c r="BH212" s="68">
        <v>0</v>
      </c>
      <c r="BI212" s="68">
        <v>0</v>
      </c>
      <c r="BJ212" s="68">
        <v>0</v>
      </c>
      <c r="BK212" s="68">
        <v>0</v>
      </c>
      <c r="BL212" s="68">
        <v>0</v>
      </c>
      <c r="BM212" s="68">
        <v>0</v>
      </c>
      <c r="BN212" s="68">
        <v>0</v>
      </c>
      <c r="BO212" s="68">
        <v>0</v>
      </c>
      <c r="BP212" s="68">
        <v>27.624999999999996</v>
      </c>
      <c r="BQ212" s="68">
        <v>34.416666666666664</v>
      </c>
      <c r="BR212" s="68">
        <v>0</v>
      </c>
      <c r="BS212" s="68">
        <v>0</v>
      </c>
      <c r="BT212" s="68">
        <v>0</v>
      </c>
      <c r="BU212" s="68">
        <v>34.416666666666664</v>
      </c>
      <c r="BV212" s="68">
        <v>37.916666666666664</v>
      </c>
      <c r="BW212" s="68">
        <v>0</v>
      </c>
      <c r="BX212" s="68">
        <v>0</v>
      </c>
      <c r="BY212" s="68">
        <v>0</v>
      </c>
      <c r="BZ212" s="68">
        <v>37.916666666666664</v>
      </c>
      <c r="CA212" s="68">
        <v>0.75</v>
      </c>
      <c r="CB212" s="68">
        <v>0</v>
      </c>
      <c r="CC212" s="68">
        <v>0</v>
      </c>
      <c r="CD212" s="68">
        <v>0</v>
      </c>
      <c r="CE212" s="68">
        <v>0.75</v>
      </c>
      <c r="CF212" s="68">
        <v>36.541666666666664</v>
      </c>
      <c r="CG212" s="68">
        <v>108.41666666666667</v>
      </c>
      <c r="CH212" s="68">
        <v>10</v>
      </c>
      <c r="CI212" s="68">
        <v>118.41666666666667</v>
      </c>
      <c r="CJ212" s="51"/>
    </row>
    <row r="213" spans="1:88" x14ac:dyDescent="0.65">
      <c r="A213" s="16"/>
      <c r="B213" s="16" t="s">
        <v>168</v>
      </c>
      <c r="C213" s="64"/>
      <c r="D213" s="64"/>
      <c r="E213" s="64"/>
      <c r="F213" s="64"/>
      <c r="G213" s="64">
        <v>0</v>
      </c>
      <c r="H213" s="64"/>
      <c r="I213" s="64"/>
      <c r="J213" s="64"/>
      <c r="K213" s="64"/>
      <c r="L213" s="64">
        <v>0</v>
      </c>
      <c r="M213" s="65"/>
      <c r="N213" s="65"/>
      <c r="O213" s="65"/>
      <c r="P213" s="65"/>
      <c r="Q213" s="65">
        <v>0</v>
      </c>
      <c r="R213" s="65"/>
      <c r="S213" s="65"/>
      <c r="T213" s="65"/>
      <c r="U213" s="65"/>
      <c r="V213" s="64">
        <v>0</v>
      </c>
      <c r="W213" s="64"/>
      <c r="X213" s="64"/>
      <c r="Y213" s="64"/>
      <c r="Z213" s="64"/>
      <c r="AA213" s="64">
        <v>0</v>
      </c>
      <c r="AB213" s="64"/>
      <c r="AC213" s="64"/>
      <c r="AD213" s="64"/>
      <c r="AE213" s="64"/>
      <c r="AF213" s="64">
        <v>0</v>
      </c>
      <c r="AG213" s="64"/>
      <c r="AH213" s="64"/>
      <c r="AI213" s="64">
        <v>0</v>
      </c>
      <c r="AJ213" s="64">
        <v>1.0833333333333333</v>
      </c>
      <c r="AK213" s="64"/>
      <c r="AL213" s="64"/>
      <c r="AM213" s="64"/>
      <c r="AN213" s="64">
        <v>1.0833333333333333</v>
      </c>
      <c r="AO213" s="64"/>
      <c r="AP213" s="64"/>
      <c r="AQ213" s="64"/>
      <c r="AR213" s="64"/>
      <c r="AS213" s="64">
        <v>0</v>
      </c>
      <c r="AT213" s="65">
        <v>1.5833333333333333</v>
      </c>
      <c r="AU213" s="64"/>
      <c r="AV213" s="64"/>
      <c r="AW213" s="64"/>
      <c r="AX213" s="64">
        <v>1.5833333333333333</v>
      </c>
      <c r="AY213" s="64"/>
      <c r="AZ213" s="64"/>
      <c r="BA213" s="64"/>
      <c r="BB213" s="64"/>
      <c r="BC213" s="64">
        <v>0</v>
      </c>
      <c r="BD213" s="64"/>
      <c r="BE213" s="64"/>
      <c r="BF213" s="64"/>
      <c r="BG213" s="64"/>
      <c r="BH213" s="64">
        <v>0</v>
      </c>
      <c r="BI213" s="64"/>
      <c r="BJ213" s="64"/>
      <c r="BK213" s="64"/>
      <c r="BL213" s="64"/>
      <c r="BM213" s="64">
        <v>0</v>
      </c>
      <c r="BN213" s="64"/>
      <c r="BO213" s="64"/>
      <c r="BP213" s="64">
        <v>1.3333333333333333</v>
      </c>
      <c r="BQ213" s="64">
        <v>8.1666666666666661</v>
      </c>
      <c r="BR213" s="64"/>
      <c r="BS213" s="64"/>
      <c r="BT213" s="64"/>
      <c r="BU213" s="64">
        <v>8.1666666666666661</v>
      </c>
      <c r="BV213" s="64">
        <v>10.166666666666666</v>
      </c>
      <c r="BW213" s="64"/>
      <c r="BX213" s="64"/>
      <c r="BY213" s="64"/>
      <c r="BZ213" s="64">
        <v>10.166666666666666</v>
      </c>
      <c r="CA213" s="64">
        <v>0.75</v>
      </c>
      <c r="CB213" s="64"/>
      <c r="CC213" s="64"/>
      <c r="CD213" s="64"/>
      <c r="CE213" s="64">
        <v>0.75</v>
      </c>
      <c r="CF213" s="64">
        <v>9.5416666666666661</v>
      </c>
      <c r="CG213" s="64">
        <v>10.875</v>
      </c>
      <c r="CH213" s="64">
        <v>0</v>
      </c>
      <c r="CI213" s="64">
        <v>10.875</v>
      </c>
      <c r="CJ213" s="51"/>
    </row>
    <row r="214" spans="1:88" x14ac:dyDescent="0.65">
      <c r="A214" s="16"/>
      <c r="B214" s="16" t="s">
        <v>167</v>
      </c>
      <c r="C214" s="64"/>
      <c r="D214" s="64"/>
      <c r="E214" s="64"/>
      <c r="F214" s="64"/>
      <c r="G214" s="64">
        <v>0</v>
      </c>
      <c r="H214" s="64"/>
      <c r="I214" s="64"/>
      <c r="J214" s="64"/>
      <c r="K214" s="64"/>
      <c r="L214" s="64">
        <v>0</v>
      </c>
      <c r="M214" s="65"/>
      <c r="N214" s="65"/>
      <c r="O214" s="65">
        <v>62</v>
      </c>
      <c r="P214" s="65">
        <v>46.5</v>
      </c>
      <c r="Q214" s="65">
        <v>108.5</v>
      </c>
      <c r="R214" s="65"/>
      <c r="S214" s="65"/>
      <c r="T214" s="65"/>
      <c r="U214" s="65"/>
      <c r="V214" s="64">
        <v>0</v>
      </c>
      <c r="W214" s="64"/>
      <c r="X214" s="64"/>
      <c r="Y214" s="64"/>
      <c r="Z214" s="64"/>
      <c r="AA214" s="64">
        <v>0</v>
      </c>
      <c r="AB214" s="64"/>
      <c r="AC214" s="64"/>
      <c r="AD214" s="64"/>
      <c r="AE214" s="64"/>
      <c r="AF214" s="64">
        <v>0</v>
      </c>
      <c r="AG214" s="64"/>
      <c r="AH214" s="64"/>
      <c r="AI214" s="64">
        <v>54.25</v>
      </c>
      <c r="AJ214" s="64">
        <v>21.083333333333332</v>
      </c>
      <c r="AK214" s="64"/>
      <c r="AL214" s="64"/>
      <c r="AM214" s="64"/>
      <c r="AN214" s="64">
        <v>21.083333333333332</v>
      </c>
      <c r="AO214" s="64">
        <v>14</v>
      </c>
      <c r="AP214" s="64"/>
      <c r="AQ214" s="64"/>
      <c r="AR214" s="64"/>
      <c r="AS214" s="64">
        <v>14</v>
      </c>
      <c r="AT214" s="65">
        <v>11.5</v>
      </c>
      <c r="AU214" s="64"/>
      <c r="AV214" s="64"/>
      <c r="AW214" s="64"/>
      <c r="AX214" s="64">
        <v>11.5</v>
      </c>
      <c r="AY214" s="64">
        <v>16</v>
      </c>
      <c r="AZ214" s="64"/>
      <c r="BA214" s="64"/>
      <c r="BB214" s="64"/>
      <c r="BC214" s="64">
        <v>16</v>
      </c>
      <c r="BD214" s="64"/>
      <c r="BE214" s="64"/>
      <c r="BF214" s="64"/>
      <c r="BG214" s="64"/>
      <c r="BH214" s="64">
        <v>0</v>
      </c>
      <c r="BI214" s="64"/>
      <c r="BJ214" s="64"/>
      <c r="BK214" s="64"/>
      <c r="BL214" s="64"/>
      <c r="BM214" s="64">
        <v>0</v>
      </c>
      <c r="BN214" s="64"/>
      <c r="BO214" s="64"/>
      <c r="BP214" s="64">
        <v>26.291666666666664</v>
      </c>
      <c r="BQ214" s="64">
        <v>26.25</v>
      </c>
      <c r="BR214" s="64"/>
      <c r="BS214" s="64"/>
      <c r="BT214" s="64"/>
      <c r="BU214" s="64">
        <v>26.25</v>
      </c>
      <c r="BV214" s="64">
        <v>27.75</v>
      </c>
      <c r="BW214" s="64"/>
      <c r="BX214" s="64"/>
      <c r="BY214" s="64"/>
      <c r="BZ214" s="64">
        <v>27.75</v>
      </c>
      <c r="CA214" s="64"/>
      <c r="CB214" s="64"/>
      <c r="CC214" s="64"/>
      <c r="CD214" s="64"/>
      <c r="CE214" s="64">
        <v>0</v>
      </c>
      <c r="CF214" s="64">
        <v>27</v>
      </c>
      <c r="CG214" s="64">
        <v>97.541666666666671</v>
      </c>
      <c r="CH214" s="64">
        <v>10</v>
      </c>
      <c r="CI214" s="64">
        <v>107.54166666666667</v>
      </c>
      <c r="CJ214" s="51"/>
    </row>
    <row r="215" spans="1:88" s="34" customFormat="1" x14ac:dyDescent="0.65">
      <c r="A215" s="19" t="s">
        <v>169</v>
      </c>
      <c r="B215" s="19"/>
      <c r="C215" s="68">
        <v>854.16666666666663</v>
      </c>
      <c r="D215" s="68">
        <v>0</v>
      </c>
      <c r="E215" s="68">
        <v>215.16666666666666</v>
      </c>
      <c r="F215" s="68">
        <v>20.166666666666664</v>
      </c>
      <c r="G215" s="68">
        <v>1089.5</v>
      </c>
      <c r="H215" s="68">
        <v>20.076923076923077</v>
      </c>
      <c r="I215" s="68">
        <v>0</v>
      </c>
      <c r="J215" s="68">
        <v>0</v>
      </c>
      <c r="K215" s="68">
        <v>0</v>
      </c>
      <c r="L215" s="68">
        <v>20.076923076923077</v>
      </c>
      <c r="M215" s="69">
        <v>731.27777777777783</v>
      </c>
      <c r="N215" s="69">
        <v>0</v>
      </c>
      <c r="O215" s="69">
        <v>28.666666666666664</v>
      </c>
      <c r="P215" s="69">
        <v>181</v>
      </c>
      <c r="Q215" s="69">
        <v>940.94444444444446</v>
      </c>
      <c r="R215" s="69">
        <v>33.53846153846154</v>
      </c>
      <c r="S215" s="69">
        <v>0</v>
      </c>
      <c r="T215" s="69">
        <v>0.23076923076923078</v>
      </c>
      <c r="U215" s="69">
        <v>0</v>
      </c>
      <c r="V215" s="68">
        <v>33.769230769230774</v>
      </c>
      <c r="W215" s="68">
        <v>23.333333333333332</v>
      </c>
      <c r="X215" s="68">
        <v>0</v>
      </c>
      <c r="Y215" s="68">
        <v>0</v>
      </c>
      <c r="Z215" s="68">
        <v>1.5</v>
      </c>
      <c r="AA215" s="68">
        <v>24.833333333333332</v>
      </c>
      <c r="AB215" s="68">
        <v>41.53846153846154</v>
      </c>
      <c r="AC215" s="68">
        <v>0</v>
      </c>
      <c r="AD215" s="68">
        <v>0</v>
      </c>
      <c r="AE215" s="68">
        <v>0</v>
      </c>
      <c r="AF215" s="68">
        <v>41.53846153846154</v>
      </c>
      <c r="AG215" s="68">
        <v>0</v>
      </c>
      <c r="AH215" s="68">
        <v>0</v>
      </c>
      <c r="AI215" s="68">
        <v>1059.4337606837607</v>
      </c>
      <c r="AJ215" s="68">
        <v>29.083333333333336</v>
      </c>
      <c r="AK215" s="68">
        <v>0</v>
      </c>
      <c r="AL215" s="68">
        <v>0</v>
      </c>
      <c r="AM215" s="68">
        <v>0.25</v>
      </c>
      <c r="AN215" s="68">
        <v>29.333333333333336</v>
      </c>
      <c r="AO215" s="68">
        <v>0</v>
      </c>
      <c r="AP215" s="68">
        <v>0</v>
      </c>
      <c r="AQ215" s="68">
        <v>0</v>
      </c>
      <c r="AR215" s="68">
        <v>0</v>
      </c>
      <c r="AS215" s="68">
        <v>0</v>
      </c>
      <c r="AT215" s="68">
        <v>18.333333333333336</v>
      </c>
      <c r="AU215" s="68">
        <v>0</v>
      </c>
      <c r="AV215" s="68">
        <v>0</v>
      </c>
      <c r="AW215" s="68">
        <v>0</v>
      </c>
      <c r="AX215" s="68">
        <v>18.333333333333336</v>
      </c>
      <c r="AY215" s="68">
        <v>0</v>
      </c>
      <c r="AZ215" s="68">
        <v>0</v>
      </c>
      <c r="BA215" s="68">
        <v>0</v>
      </c>
      <c r="BB215" s="68">
        <v>0</v>
      </c>
      <c r="BC215" s="68">
        <v>0</v>
      </c>
      <c r="BD215" s="68">
        <v>0</v>
      </c>
      <c r="BE215" s="68">
        <v>0</v>
      </c>
      <c r="BF215" s="68">
        <v>0</v>
      </c>
      <c r="BG215" s="68">
        <v>0</v>
      </c>
      <c r="BH215" s="68">
        <v>0</v>
      </c>
      <c r="BI215" s="68">
        <v>0</v>
      </c>
      <c r="BJ215" s="68">
        <v>0</v>
      </c>
      <c r="BK215" s="68">
        <v>0</v>
      </c>
      <c r="BL215" s="68">
        <v>0</v>
      </c>
      <c r="BM215" s="68">
        <v>0</v>
      </c>
      <c r="BN215" s="68">
        <v>0</v>
      </c>
      <c r="BO215" s="68">
        <v>0</v>
      </c>
      <c r="BP215" s="68">
        <v>23.833333333333336</v>
      </c>
      <c r="BQ215" s="68">
        <v>16.916666666666668</v>
      </c>
      <c r="BR215" s="68">
        <v>0</v>
      </c>
      <c r="BS215" s="68">
        <v>0</v>
      </c>
      <c r="BT215" s="68">
        <v>0</v>
      </c>
      <c r="BU215" s="68">
        <v>16.916666666666668</v>
      </c>
      <c r="BV215" s="68">
        <v>11.416666666666666</v>
      </c>
      <c r="BW215" s="68">
        <v>0</v>
      </c>
      <c r="BX215" s="68">
        <v>0</v>
      </c>
      <c r="BY215" s="68">
        <v>0</v>
      </c>
      <c r="BZ215" s="68">
        <v>11.416666666666666</v>
      </c>
      <c r="CA215" s="68">
        <v>0</v>
      </c>
      <c r="CB215" s="68">
        <v>0</v>
      </c>
      <c r="CC215" s="68">
        <v>0</v>
      </c>
      <c r="CD215" s="68">
        <v>0</v>
      </c>
      <c r="CE215" s="68">
        <v>0</v>
      </c>
      <c r="CF215" s="68">
        <v>14.166666666666668</v>
      </c>
      <c r="CG215" s="68">
        <v>1065.6388888888889</v>
      </c>
      <c r="CH215" s="68">
        <v>31.794871794871796</v>
      </c>
      <c r="CI215" s="68">
        <v>1097.4337606837607</v>
      </c>
      <c r="CJ215" s="51"/>
    </row>
    <row r="216" spans="1:88" s="34" customFormat="1" x14ac:dyDescent="0.65">
      <c r="A216" s="114"/>
      <c r="B216" s="114" t="s">
        <v>170</v>
      </c>
      <c r="C216" s="68">
        <v>124.77777777777777</v>
      </c>
      <c r="D216" s="68">
        <v>0</v>
      </c>
      <c r="E216" s="68">
        <v>0</v>
      </c>
      <c r="F216" s="68">
        <v>14.166666666666666</v>
      </c>
      <c r="G216" s="68">
        <v>138.94444444444443</v>
      </c>
      <c r="H216" s="68">
        <v>0</v>
      </c>
      <c r="I216" s="68">
        <v>0</v>
      </c>
      <c r="J216" s="68">
        <v>0</v>
      </c>
      <c r="K216" s="68">
        <v>0</v>
      </c>
      <c r="L216" s="68">
        <v>0</v>
      </c>
      <c r="M216" s="69">
        <v>95.5</v>
      </c>
      <c r="N216" s="69">
        <v>0</v>
      </c>
      <c r="O216" s="69">
        <v>0</v>
      </c>
      <c r="P216" s="69">
        <v>3.1666666666666665</v>
      </c>
      <c r="Q216" s="69">
        <v>98.666666666666671</v>
      </c>
      <c r="R216" s="69">
        <v>0</v>
      </c>
      <c r="S216" s="69">
        <v>0</v>
      </c>
      <c r="T216" s="69">
        <v>0.23076923076923078</v>
      </c>
      <c r="U216" s="69">
        <v>0</v>
      </c>
      <c r="V216" s="68">
        <v>0.23076923076923078</v>
      </c>
      <c r="W216" s="68">
        <v>0</v>
      </c>
      <c r="X216" s="68">
        <v>0</v>
      </c>
      <c r="Y216" s="68">
        <v>0</v>
      </c>
      <c r="Z216" s="68">
        <v>0</v>
      </c>
      <c r="AA216" s="68">
        <v>0</v>
      </c>
      <c r="AB216" s="68">
        <v>0</v>
      </c>
      <c r="AC216" s="68">
        <v>0</v>
      </c>
      <c r="AD216" s="68">
        <v>0</v>
      </c>
      <c r="AE216" s="68">
        <v>0</v>
      </c>
      <c r="AF216" s="68">
        <v>0</v>
      </c>
      <c r="AG216" s="68">
        <v>0</v>
      </c>
      <c r="AH216" s="68">
        <v>0</v>
      </c>
      <c r="AI216" s="68">
        <v>118.88247863247862</v>
      </c>
      <c r="AJ216" s="68">
        <v>0</v>
      </c>
      <c r="AK216" s="68">
        <v>0</v>
      </c>
      <c r="AL216" s="68">
        <v>0</v>
      </c>
      <c r="AM216" s="68">
        <v>0</v>
      </c>
      <c r="AN216" s="68">
        <v>0</v>
      </c>
      <c r="AO216" s="68">
        <v>0</v>
      </c>
      <c r="AP216" s="68">
        <v>0</v>
      </c>
      <c r="AQ216" s="68">
        <v>0</v>
      </c>
      <c r="AR216" s="68">
        <v>0</v>
      </c>
      <c r="AS216" s="68">
        <v>0</v>
      </c>
      <c r="AT216" s="68">
        <v>0</v>
      </c>
      <c r="AU216" s="68">
        <v>0</v>
      </c>
      <c r="AV216" s="68">
        <v>0</v>
      </c>
      <c r="AW216" s="68">
        <v>0</v>
      </c>
      <c r="AX216" s="68">
        <v>0</v>
      </c>
      <c r="AY216" s="68">
        <v>0</v>
      </c>
      <c r="AZ216" s="68">
        <v>0</v>
      </c>
      <c r="BA216" s="68">
        <v>0</v>
      </c>
      <c r="BB216" s="68">
        <v>0</v>
      </c>
      <c r="BC216" s="68">
        <v>0</v>
      </c>
      <c r="BD216" s="68">
        <v>0</v>
      </c>
      <c r="BE216" s="68">
        <v>0</v>
      </c>
      <c r="BF216" s="68">
        <v>0</v>
      </c>
      <c r="BG216" s="68">
        <v>0</v>
      </c>
      <c r="BH216" s="68">
        <v>0</v>
      </c>
      <c r="BI216" s="68">
        <v>0</v>
      </c>
      <c r="BJ216" s="68">
        <v>0</v>
      </c>
      <c r="BK216" s="68">
        <v>0</v>
      </c>
      <c r="BL216" s="68">
        <v>0</v>
      </c>
      <c r="BM216" s="68">
        <v>0</v>
      </c>
      <c r="BN216" s="68">
        <v>0</v>
      </c>
      <c r="BO216" s="68">
        <v>0</v>
      </c>
      <c r="BP216" s="68">
        <v>0</v>
      </c>
      <c r="BQ216" s="68">
        <v>0</v>
      </c>
      <c r="BR216" s="68">
        <v>0</v>
      </c>
      <c r="BS216" s="68">
        <v>0</v>
      </c>
      <c r="BT216" s="68">
        <v>0</v>
      </c>
      <c r="BU216" s="68">
        <v>0</v>
      </c>
      <c r="BV216" s="68">
        <v>0</v>
      </c>
      <c r="BW216" s="68">
        <v>0</v>
      </c>
      <c r="BX216" s="68">
        <v>0</v>
      </c>
      <c r="BY216" s="68">
        <v>0</v>
      </c>
      <c r="BZ216" s="68">
        <v>0</v>
      </c>
      <c r="CA216" s="68">
        <v>0</v>
      </c>
      <c r="CB216" s="68">
        <v>0</v>
      </c>
      <c r="CC216" s="68">
        <v>0</v>
      </c>
      <c r="CD216" s="68">
        <v>0</v>
      </c>
      <c r="CE216" s="68">
        <v>0</v>
      </c>
      <c r="CF216" s="68">
        <v>0</v>
      </c>
      <c r="CG216" s="68">
        <v>118.80555555555554</v>
      </c>
      <c r="CH216" s="68">
        <v>7.6923076923076927E-2</v>
      </c>
      <c r="CI216" s="68">
        <v>118.88247863247862</v>
      </c>
      <c r="CJ216" s="51"/>
    </row>
    <row r="217" spans="1:88" x14ac:dyDescent="0.65">
      <c r="A217" s="16"/>
      <c r="B217" s="16" t="s">
        <v>215</v>
      </c>
      <c r="C217" s="64">
        <v>124.77777777777777</v>
      </c>
      <c r="D217" s="64"/>
      <c r="E217" s="64"/>
      <c r="F217" s="64">
        <v>14.166666666666666</v>
      </c>
      <c r="G217" s="64">
        <v>138.94444444444443</v>
      </c>
      <c r="H217" s="64"/>
      <c r="I217" s="64"/>
      <c r="J217" s="64"/>
      <c r="K217" s="64"/>
      <c r="L217" s="64">
        <v>0</v>
      </c>
      <c r="M217" s="65">
        <v>95.5</v>
      </c>
      <c r="N217" s="65"/>
      <c r="O217" s="65"/>
      <c r="P217" s="65">
        <v>3.1666666666666665</v>
      </c>
      <c r="Q217" s="65">
        <v>98.666666666666671</v>
      </c>
      <c r="R217" s="65"/>
      <c r="S217" s="65"/>
      <c r="T217" s="65">
        <v>0.23076923076923078</v>
      </c>
      <c r="U217" s="65"/>
      <c r="V217" s="64">
        <v>0.23076923076923078</v>
      </c>
      <c r="W217" s="64"/>
      <c r="X217" s="64"/>
      <c r="Y217" s="64"/>
      <c r="Z217" s="64"/>
      <c r="AA217" s="64">
        <v>0</v>
      </c>
      <c r="AB217" s="64"/>
      <c r="AC217" s="64"/>
      <c r="AD217" s="64"/>
      <c r="AE217" s="64"/>
      <c r="AF217" s="64">
        <v>0</v>
      </c>
      <c r="AG217" s="64"/>
      <c r="AH217" s="64"/>
      <c r="AI217" s="64">
        <v>118.88247863247862</v>
      </c>
      <c r="AJ217" s="64"/>
      <c r="AK217" s="64"/>
      <c r="AL217" s="64"/>
      <c r="AM217" s="64"/>
      <c r="AN217" s="64">
        <v>0</v>
      </c>
      <c r="AO217" s="64"/>
      <c r="AP217" s="64"/>
      <c r="AQ217" s="64"/>
      <c r="AR217" s="64"/>
      <c r="AS217" s="64">
        <v>0</v>
      </c>
      <c r="AT217" s="65"/>
      <c r="AU217" s="64"/>
      <c r="AV217" s="64"/>
      <c r="AW217" s="64"/>
      <c r="AX217" s="64">
        <v>0</v>
      </c>
      <c r="AY217" s="64"/>
      <c r="AZ217" s="64"/>
      <c r="BA217" s="64"/>
      <c r="BB217" s="64"/>
      <c r="BC217" s="64">
        <v>0</v>
      </c>
      <c r="BD217" s="64"/>
      <c r="BE217" s="64"/>
      <c r="BF217" s="64"/>
      <c r="BG217" s="64"/>
      <c r="BH217" s="64">
        <v>0</v>
      </c>
      <c r="BI217" s="64"/>
      <c r="BJ217" s="64"/>
      <c r="BK217" s="64"/>
      <c r="BL217" s="64"/>
      <c r="BM217" s="64">
        <v>0</v>
      </c>
      <c r="BN217" s="64"/>
      <c r="BO217" s="64"/>
      <c r="BP217" s="64">
        <v>0</v>
      </c>
      <c r="BQ217" s="64"/>
      <c r="BR217" s="64"/>
      <c r="BS217" s="64"/>
      <c r="BT217" s="64"/>
      <c r="BU217" s="64">
        <v>0</v>
      </c>
      <c r="BV217" s="64"/>
      <c r="BW217" s="64"/>
      <c r="BX217" s="64"/>
      <c r="BY217" s="64"/>
      <c r="BZ217" s="64">
        <v>0</v>
      </c>
      <c r="CA217" s="64"/>
      <c r="CB217" s="64"/>
      <c r="CC217" s="64"/>
      <c r="CD217" s="64"/>
      <c r="CE217" s="64">
        <v>0</v>
      </c>
      <c r="CF217" s="64">
        <v>0</v>
      </c>
      <c r="CG217" s="64">
        <v>118.80555555555554</v>
      </c>
      <c r="CH217" s="64">
        <v>7.6923076923076927E-2</v>
      </c>
      <c r="CI217" s="64">
        <v>118.88247863247862</v>
      </c>
      <c r="CJ217" s="51"/>
    </row>
    <row r="218" spans="1:88" s="34" customFormat="1" x14ac:dyDescent="0.65">
      <c r="A218" s="19"/>
      <c r="B218" s="19" t="s">
        <v>171</v>
      </c>
      <c r="C218" s="68">
        <v>368</v>
      </c>
      <c r="D218" s="68">
        <v>0</v>
      </c>
      <c r="E218" s="68">
        <v>0</v>
      </c>
      <c r="F218" s="68">
        <v>0</v>
      </c>
      <c r="G218" s="68">
        <v>368</v>
      </c>
      <c r="H218" s="68">
        <v>0</v>
      </c>
      <c r="I218" s="68">
        <v>0</v>
      </c>
      <c r="J218" s="68">
        <v>0</v>
      </c>
      <c r="K218" s="68">
        <v>0</v>
      </c>
      <c r="L218" s="68">
        <v>0</v>
      </c>
      <c r="M218" s="69">
        <v>325.5</v>
      </c>
      <c r="N218" s="69">
        <v>0</v>
      </c>
      <c r="O218" s="69">
        <v>0</v>
      </c>
      <c r="P218" s="69">
        <v>0.5</v>
      </c>
      <c r="Q218" s="69">
        <v>326</v>
      </c>
      <c r="R218" s="69">
        <v>0</v>
      </c>
      <c r="S218" s="69">
        <v>0</v>
      </c>
      <c r="T218" s="69">
        <v>0</v>
      </c>
      <c r="U218" s="69">
        <v>0</v>
      </c>
      <c r="V218" s="68">
        <v>0</v>
      </c>
      <c r="W218" s="68">
        <v>20.833333333333332</v>
      </c>
      <c r="X218" s="68">
        <v>0</v>
      </c>
      <c r="Y218" s="68">
        <v>0</v>
      </c>
      <c r="Z218" s="68">
        <v>0</v>
      </c>
      <c r="AA218" s="68">
        <v>20.833333333333332</v>
      </c>
      <c r="AB218" s="68">
        <v>0</v>
      </c>
      <c r="AC218" s="68">
        <v>0</v>
      </c>
      <c r="AD218" s="68">
        <v>0</v>
      </c>
      <c r="AE218" s="68">
        <v>0</v>
      </c>
      <c r="AF218" s="68">
        <v>0</v>
      </c>
      <c r="AG218" s="68">
        <v>0</v>
      </c>
      <c r="AH218" s="68">
        <v>0</v>
      </c>
      <c r="AI218" s="68">
        <v>357.41666666666669</v>
      </c>
      <c r="AJ218" s="68">
        <v>6.25</v>
      </c>
      <c r="AK218" s="68">
        <v>0</v>
      </c>
      <c r="AL218" s="68">
        <v>0</v>
      </c>
      <c r="AM218" s="68">
        <v>0</v>
      </c>
      <c r="AN218" s="68">
        <v>6.25</v>
      </c>
      <c r="AO218" s="68">
        <v>0</v>
      </c>
      <c r="AP218" s="68">
        <v>0</v>
      </c>
      <c r="AQ218" s="68">
        <v>0</v>
      </c>
      <c r="AR218" s="68">
        <v>0</v>
      </c>
      <c r="AS218" s="68">
        <v>0</v>
      </c>
      <c r="AT218" s="68">
        <v>3.5833333333333335</v>
      </c>
      <c r="AU218" s="68">
        <v>0</v>
      </c>
      <c r="AV218" s="68">
        <v>0</v>
      </c>
      <c r="AW218" s="68">
        <v>0</v>
      </c>
      <c r="AX218" s="68">
        <v>3.5833333333333335</v>
      </c>
      <c r="AY218" s="68">
        <v>0</v>
      </c>
      <c r="AZ218" s="68">
        <v>0</v>
      </c>
      <c r="BA218" s="68">
        <v>0</v>
      </c>
      <c r="BB218" s="68">
        <v>0</v>
      </c>
      <c r="BC218" s="68">
        <v>0</v>
      </c>
      <c r="BD218" s="68">
        <v>0</v>
      </c>
      <c r="BE218" s="68">
        <v>0</v>
      </c>
      <c r="BF218" s="68">
        <v>0</v>
      </c>
      <c r="BG218" s="68">
        <v>0</v>
      </c>
      <c r="BH218" s="68">
        <v>0</v>
      </c>
      <c r="BI218" s="68">
        <v>0</v>
      </c>
      <c r="BJ218" s="68">
        <v>0</v>
      </c>
      <c r="BK218" s="68">
        <v>0</v>
      </c>
      <c r="BL218" s="68">
        <v>0</v>
      </c>
      <c r="BM218" s="68">
        <v>0</v>
      </c>
      <c r="BN218" s="68">
        <v>0</v>
      </c>
      <c r="BO218" s="68">
        <v>0</v>
      </c>
      <c r="BP218" s="68">
        <v>4.916666666666667</v>
      </c>
      <c r="BQ218" s="68">
        <v>8.0833333333333339</v>
      </c>
      <c r="BR218" s="68">
        <v>0</v>
      </c>
      <c r="BS218" s="68">
        <v>0</v>
      </c>
      <c r="BT218" s="68">
        <v>0</v>
      </c>
      <c r="BU218" s="68">
        <v>8.0833333333333339</v>
      </c>
      <c r="BV218" s="68">
        <v>4.833333333333333</v>
      </c>
      <c r="BW218" s="68">
        <v>0</v>
      </c>
      <c r="BX218" s="68">
        <v>0</v>
      </c>
      <c r="BY218" s="68">
        <v>0</v>
      </c>
      <c r="BZ218" s="68">
        <v>4.833333333333333</v>
      </c>
      <c r="CA218" s="68">
        <v>0</v>
      </c>
      <c r="CB218" s="68">
        <v>0</v>
      </c>
      <c r="CC218" s="68">
        <v>0</v>
      </c>
      <c r="CD218" s="68">
        <v>0</v>
      </c>
      <c r="CE218" s="68">
        <v>0</v>
      </c>
      <c r="CF218" s="68">
        <v>6.4583333333333339</v>
      </c>
      <c r="CG218" s="68">
        <v>368.79166666666669</v>
      </c>
      <c r="CH218" s="68">
        <v>0</v>
      </c>
      <c r="CI218" s="68">
        <v>368.79166666666669</v>
      </c>
      <c r="CJ218" s="51"/>
    </row>
    <row r="219" spans="1:88" x14ac:dyDescent="0.65">
      <c r="A219" s="16"/>
      <c r="B219" s="16" t="s">
        <v>172</v>
      </c>
      <c r="C219" s="64">
        <v>368</v>
      </c>
      <c r="D219" s="64"/>
      <c r="E219" s="64"/>
      <c r="F219" s="64"/>
      <c r="G219" s="64">
        <v>368</v>
      </c>
      <c r="H219" s="64"/>
      <c r="I219" s="64"/>
      <c r="J219" s="64"/>
      <c r="K219" s="64"/>
      <c r="L219" s="64">
        <v>0</v>
      </c>
      <c r="M219" s="65">
        <v>325.5</v>
      </c>
      <c r="N219" s="65"/>
      <c r="O219" s="65"/>
      <c r="P219" s="65">
        <v>0.5</v>
      </c>
      <c r="Q219" s="65">
        <v>326</v>
      </c>
      <c r="R219" s="65"/>
      <c r="S219" s="65"/>
      <c r="T219" s="65"/>
      <c r="U219" s="65"/>
      <c r="V219" s="64">
        <v>0</v>
      </c>
      <c r="W219" s="64">
        <v>20.833333333333332</v>
      </c>
      <c r="X219" s="64"/>
      <c r="Y219" s="64"/>
      <c r="Z219" s="64"/>
      <c r="AA219" s="64">
        <v>20.833333333333332</v>
      </c>
      <c r="AB219" s="64"/>
      <c r="AC219" s="64"/>
      <c r="AD219" s="64"/>
      <c r="AE219" s="64"/>
      <c r="AF219" s="64">
        <v>0</v>
      </c>
      <c r="AG219" s="64"/>
      <c r="AH219" s="64"/>
      <c r="AI219" s="64">
        <v>357.41666666666669</v>
      </c>
      <c r="AJ219" s="64"/>
      <c r="AK219" s="64"/>
      <c r="AL219" s="64"/>
      <c r="AM219" s="64"/>
      <c r="AN219" s="64">
        <v>0</v>
      </c>
      <c r="AO219" s="64"/>
      <c r="AP219" s="64"/>
      <c r="AQ219" s="64"/>
      <c r="AR219" s="64"/>
      <c r="AS219" s="64">
        <v>0</v>
      </c>
      <c r="AT219" s="65"/>
      <c r="AU219" s="64"/>
      <c r="AV219" s="64"/>
      <c r="AW219" s="64"/>
      <c r="AX219" s="64">
        <v>0</v>
      </c>
      <c r="AY219" s="64"/>
      <c r="AZ219" s="64"/>
      <c r="BA219" s="64"/>
      <c r="BB219" s="64"/>
      <c r="BC219" s="64">
        <v>0</v>
      </c>
      <c r="BD219" s="64"/>
      <c r="BE219" s="64"/>
      <c r="BF219" s="64"/>
      <c r="BG219" s="64"/>
      <c r="BH219" s="64">
        <v>0</v>
      </c>
      <c r="BI219" s="64"/>
      <c r="BJ219" s="64"/>
      <c r="BK219" s="64"/>
      <c r="BL219" s="64"/>
      <c r="BM219" s="64">
        <v>0</v>
      </c>
      <c r="BN219" s="64"/>
      <c r="BO219" s="64"/>
      <c r="BP219" s="64">
        <v>0</v>
      </c>
      <c r="BQ219" s="64"/>
      <c r="BR219" s="64"/>
      <c r="BS219" s="64"/>
      <c r="BT219" s="64"/>
      <c r="BU219" s="64">
        <v>0</v>
      </c>
      <c r="BV219" s="64"/>
      <c r="BW219" s="64"/>
      <c r="BX219" s="64"/>
      <c r="BY219" s="64"/>
      <c r="BZ219" s="64">
        <v>0</v>
      </c>
      <c r="CA219" s="64"/>
      <c r="CB219" s="64"/>
      <c r="CC219" s="64"/>
      <c r="CD219" s="64"/>
      <c r="CE219" s="64">
        <v>0</v>
      </c>
      <c r="CF219" s="64">
        <v>0</v>
      </c>
      <c r="CG219" s="64">
        <v>357.41666666666669</v>
      </c>
      <c r="CH219" s="64">
        <v>0</v>
      </c>
      <c r="CI219" s="64">
        <v>357.41666666666669</v>
      </c>
      <c r="CJ219" s="51"/>
    </row>
    <row r="220" spans="1:88" x14ac:dyDescent="0.65">
      <c r="A220" s="16"/>
      <c r="B220" s="16" t="s">
        <v>173</v>
      </c>
      <c r="C220" s="64"/>
      <c r="D220" s="64"/>
      <c r="E220" s="64"/>
      <c r="F220" s="64"/>
      <c r="G220" s="64">
        <v>0</v>
      </c>
      <c r="H220" s="64"/>
      <c r="I220" s="64"/>
      <c r="J220" s="64"/>
      <c r="K220" s="64"/>
      <c r="L220" s="64">
        <v>0</v>
      </c>
      <c r="M220" s="65"/>
      <c r="N220" s="65"/>
      <c r="O220" s="65"/>
      <c r="P220" s="65"/>
      <c r="Q220" s="65">
        <v>0</v>
      </c>
      <c r="R220" s="65"/>
      <c r="S220" s="65"/>
      <c r="T220" s="65"/>
      <c r="U220" s="65"/>
      <c r="V220" s="64">
        <v>0</v>
      </c>
      <c r="W220" s="64"/>
      <c r="X220" s="64"/>
      <c r="Y220" s="64"/>
      <c r="Z220" s="64"/>
      <c r="AA220" s="64">
        <v>0</v>
      </c>
      <c r="AB220" s="64"/>
      <c r="AC220" s="64"/>
      <c r="AD220" s="64"/>
      <c r="AE220" s="64"/>
      <c r="AF220" s="64">
        <v>0</v>
      </c>
      <c r="AG220" s="64"/>
      <c r="AH220" s="64"/>
      <c r="AI220" s="64">
        <v>0</v>
      </c>
      <c r="AJ220" s="64">
        <v>6.25</v>
      </c>
      <c r="AK220" s="64"/>
      <c r="AL220" s="64"/>
      <c r="AM220" s="64"/>
      <c r="AN220" s="64">
        <v>6.25</v>
      </c>
      <c r="AO220" s="64"/>
      <c r="AP220" s="64"/>
      <c r="AQ220" s="64"/>
      <c r="AR220" s="64"/>
      <c r="AS220" s="64">
        <v>0</v>
      </c>
      <c r="AT220" s="65">
        <v>3.5833333333333335</v>
      </c>
      <c r="AU220" s="64"/>
      <c r="AV220" s="64"/>
      <c r="AW220" s="64"/>
      <c r="AX220" s="64">
        <v>3.5833333333333335</v>
      </c>
      <c r="AY220" s="64"/>
      <c r="AZ220" s="64"/>
      <c r="BA220" s="64"/>
      <c r="BB220" s="64"/>
      <c r="BC220" s="64">
        <v>0</v>
      </c>
      <c r="BD220" s="64"/>
      <c r="BE220" s="64"/>
      <c r="BF220" s="64"/>
      <c r="BG220" s="64"/>
      <c r="BH220" s="64">
        <v>0</v>
      </c>
      <c r="BI220" s="64"/>
      <c r="BJ220" s="64"/>
      <c r="BK220" s="64"/>
      <c r="BL220" s="64"/>
      <c r="BM220" s="64">
        <v>0</v>
      </c>
      <c r="BN220" s="64"/>
      <c r="BO220" s="64"/>
      <c r="BP220" s="64">
        <v>4.916666666666667</v>
      </c>
      <c r="BQ220" s="64">
        <v>8.0833333333333339</v>
      </c>
      <c r="BR220" s="64"/>
      <c r="BS220" s="64"/>
      <c r="BT220" s="64"/>
      <c r="BU220" s="64">
        <v>8.0833333333333339</v>
      </c>
      <c r="BV220" s="64">
        <v>4.833333333333333</v>
      </c>
      <c r="BW220" s="64"/>
      <c r="BX220" s="64"/>
      <c r="BY220" s="64"/>
      <c r="BZ220" s="64">
        <v>4.833333333333333</v>
      </c>
      <c r="CA220" s="64"/>
      <c r="CB220" s="64"/>
      <c r="CC220" s="64"/>
      <c r="CD220" s="64"/>
      <c r="CE220" s="64">
        <v>0</v>
      </c>
      <c r="CF220" s="64">
        <v>6.4583333333333339</v>
      </c>
      <c r="CG220" s="64">
        <v>11.375</v>
      </c>
      <c r="CH220" s="64">
        <v>0</v>
      </c>
      <c r="CI220" s="64">
        <v>11.375</v>
      </c>
      <c r="CJ220" s="51"/>
    </row>
    <row r="221" spans="1:88" s="34" customFormat="1" x14ac:dyDescent="0.65">
      <c r="A221" s="19"/>
      <c r="B221" s="19" t="s">
        <v>174</v>
      </c>
      <c r="C221" s="68">
        <v>151.83333333333334</v>
      </c>
      <c r="D221" s="68">
        <v>0</v>
      </c>
      <c r="E221" s="68">
        <v>13.666666666666666</v>
      </c>
      <c r="F221" s="68">
        <v>6</v>
      </c>
      <c r="G221" s="68">
        <v>171.5</v>
      </c>
      <c r="H221" s="68">
        <v>0</v>
      </c>
      <c r="I221" s="68">
        <v>0</v>
      </c>
      <c r="J221" s="68">
        <v>0</v>
      </c>
      <c r="K221" s="68">
        <v>0</v>
      </c>
      <c r="L221" s="68">
        <v>0</v>
      </c>
      <c r="M221" s="69">
        <v>129.83333333333334</v>
      </c>
      <c r="N221" s="69">
        <v>0</v>
      </c>
      <c r="O221" s="69">
        <v>12.166666666666666</v>
      </c>
      <c r="P221" s="69">
        <v>2.6666666666666665</v>
      </c>
      <c r="Q221" s="69">
        <v>144.66666666666666</v>
      </c>
      <c r="R221" s="69">
        <v>0</v>
      </c>
      <c r="S221" s="69">
        <v>0</v>
      </c>
      <c r="T221" s="69">
        <v>0</v>
      </c>
      <c r="U221" s="69">
        <v>0</v>
      </c>
      <c r="V221" s="68">
        <v>0</v>
      </c>
      <c r="W221" s="68">
        <v>1</v>
      </c>
      <c r="X221" s="68">
        <v>0</v>
      </c>
      <c r="Y221" s="68">
        <v>0</v>
      </c>
      <c r="Z221" s="68">
        <v>0</v>
      </c>
      <c r="AA221" s="68">
        <v>1</v>
      </c>
      <c r="AB221" s="68">
        <v>0</v>
      </c>
      <c r="AC221" s="68">
        <v>0</v>
      </c>
      <c r="AD221" s="68">
        <v>0</v>
      </c>
      <c r="AE221" s="68">
        <v>0</v>
      </c>
      <c r="AF221" s="68">
        <v>0</v>
      </c>
      <c r="AG221" s="68">
        <v>0</v>
      </c>
      <c r="AH221" s="68">
        <v>0</v>
      </c>
      <c r="AI221" s="68">
        <v>158.58333333333331</v>
      </c>
      <c r="AJ221" s="68">
        <v>11.25</v>
      </c>
      <c r="AK221" s="68">
        <v>0</v>
      </c>
      <c r="AL221" s="68">
        <v>0</v>
      </c>
      <c r="AM221" s="68">
        <v>0</v>
      </c>
      <c r="AN221" s="68">
        <v>11.25</v>
      </c>
      <c r="AO221" s="68">
        <v>0</v>
      </c>
      <c r="AP221" s="68">
        <v>0</v>
      </c>
      <c r="AQ221" s="68">
        <v>0</v>
      </c>
      <c r="AR221" s="68">
        <v>0</v>
      </c>
      <c r="AS221" s="68">
        <v>0</v>
      </c>
      <c r="AT221" s="68">
        <v>5.5</v>
      </c>
      <c r="AU221" s="68">
        <v>0</v>
      </c>
      <c r="AV221" s="68">
        <v>0</v>
      </c>
      <c r="AW221" s="68">
        <v>0</v>
      </c>
      <c r="AX221" s="68">
        <v>5.5</v>
      </c>
      <c r="AY221" s="68">
        <v>0</v>
      </c>
      <c r="AZ221" s="68">
        <v>0</v>
      </c>
      <c r="BA221" s="68">
        <v>0</v>
      </c>
      <c r="BB221" s="68">
        <v>0</v>
      </c>
      <c r="BC221" s="68">
        <v>0</v>
      </c>
      <c r="BD221" s="68">
        <v>0</v>
      </c>
      <c r="BE221" s="68">
        <v>0</v>
      </c>
      <c r="BF221" s="68">
        <v>0</v>
      </c>
      <c r="BG221" s="68">
        <v>0</v>
      </c>
      <c r="BH221" s="68">
        <v>0</v>
      </c>
      <c r="BI221" s="68">
        <v>0</v>
      </c>
      <c r="BJ221" s="68">
        <v>0</v>
      </c>
      <c r="BK221" s="68">
        <v>0</v>
      </c>
      <c r="BL221" s="68">
        <v>0</v>
      </c>
      <c r="BM221" s="68">
        <v>0</v>
      </c>
      <c r="BN221" s="68">
        <v>0</v>
      </c>
      <c r="BO221" s="68">
        <v>0</v>
      </c>
      <c r="BP221" s="68">
        <v>8.375</v>
      </c>
      <c r="BQ221" s="68">
        <v>0.75</v>
      </c>
      <c r="BR221" s="68">
        <v>0</v>
      </c>
      <c r="BS221" s="68">
        <v>0</v>
      </c>
      <c r="BT221" s="68">
        <v>0</v>
      </c>
      <c r="BU221" s="68">
        <v>0.75</v>
      </c>
      <c r="BV221" s="68">
        <v>0.75</v>
      </c>
      <c r="BW221" s="68">
        <v>0</v>
      </c>
      <c r="BX221" s="68">
        <v>0</v>
      </c>
      <c r="BY221" s="68">
        <v>0</v>
      </c>
      <c r="BZ221" s="68">
        <v>0.75</v>
      </c>
      <c r="CA221" s="68">
        <v>0</v>
      </c>
      <c r="CB221" s="68">
        <v>0</v>
      </c>
      <c r="CC221" s="68">
        <v>0</v>
      </c>
      <c r="CD221" s="68">
        <v>0</v>
      </c>
      <c r="CE221" s="68">
        <v>0</v>
      </c>
      <c r="CF221" s="68">
        <v>0.75</v>
      </c>
      <c r="CG221" s="68">
        <v>167.70833333333331</v>
      </c>
      <c r="CH221" s="68">
        <v>0</v>
      </c>
      <c r="CI221" s="68">
        <v>167.70833333333331</v>
      </c>
      <c r="CJ221" s="51"/>
    </row>
    <row r="222" spans="1:88" x14ac:dyDescent="0.65">
      <c r="A222" s="16"/>
      <c r="B222" s="16" t="s">
        <v>175</v>
      </c>
      <c r="C222" s="64">
        <v>151.83333333333334</v>
      </c>
      <c r="D222" s="64"/>
      <c r="E222" s="64">
        <v>13.666666666666666</v>
      </c>
      <c r="F222" s="64">
        <v>6</v>
      </c>
      <c r="G222" s="64">
        <v>171.5</v>
      </c>
      <c r="H222" s="64"/>
      <c r="I222" s="64"/>
      <c r="J222" s="64"/>
      <c r="K222" s="64"/>
      <c r="L222" s="64">
        <v>0</v>
      </c>
      <c r="M222" s="65">
        <v>129.83333333333334</v>
      </c>
      <c r="N222" s="65"/>
      <c r="O222" s="65">
        <v>12.166666666666666</v>
      </c>
      <c r="P222" s="65">
        <v>2.6666666666666665</v>
      </c>
      <c r="Q222" s="65">
        <v>144.66666666666666</v>
      </c>
      <c r="R222" s="65"/>
      <c r="S222" s="65"/>
      <c r="T222" s="65"/>
      <c r="U222" s="65"/>
      <c r="V222" s="64">
        <v>0</v>
      </c>
      <c r="W222" s="64">
        <v>1</v>
      </c>
      <c r="X222" s="64"/>
      <c r="Y222" s="64"/>
      <c r="Z222" s="64"/>
      <c r="AA222" s="64">
        <v>1</v>
      </c>
      <c r="AB222" s="64"/>
      <c r="AC222" s="64"/>
      <c r="AD222" s="64"/>
      <c r="AE222" s="64"/>
      <c r="AF222" s="64">
        <v>0</v>
      </c>
      <c r="AG222" s="64"/>
      <c r="AH222" s="64"/>
      <c r="AI222" s="64">
        <v>158.58333333333331</v>
      </c>
      <c r="AJ222" s="64">
        <v>11.25</v>
      </c>
      <c r="AK222" s="64"/>
      <c r="AL222" s="64"/>
      <c r="AM222" s="64"/>
      <c r="AN222" s="64">
        <v>11.25</v>
      </c>
      <c r="AO222" s="64"/>
      <c r="AP222" s="64"/>
      <c r="AQ222" s="64"/>
      <c r="AR222" s="64"/>
      <c r="AS222" s="64">
        <v>0</v>
      </c>
      <c r="AT222" s="65">
        <v>5.5</v>
      </c>
      <c r="AU222" s="64"/>
      <c r="AV222" s="64"/>
      <c r="AW222" s="64"/>
      <c r="AX222" s="64">
        <v>5.5</v>
      </c>
      <c r="AY222" s="64"/>
      <c r="AZ222" s="64"/>
      <c r="BA222" s="64"/>
      <c r="BB222" s="64"/>
      <c r="BC222" s="64">
        <v>0</v>
      </c>
      <c r="BD222" s="64"/>
      <c r="BE222" s="64"/>
      <c r="BF222" s="64"/>
      <c r="BG222" s="64"/>
      <c r="BH222" s="64">
        <v>0</v>
      </c>
      <c r="BI222" s="64"/>
      <c r="BJ222" s="64"/>
      <c r="BK222" s="64"/>
      <c r="BL222" s="64"/>
      <c r="BM222" s="64">
        <v>0</v>
      </c>
      <c r="BN222" s="64"/>
      <c r="BO222" s="64"/>
      <c r="BP222" s="64">
        <v>8.375</v>
      </c>
      <c r="BQ222" s="64">
        <v>0.75</v>
      </c>
      <c r="BR222" s="64"/>
      <c r="BS222" s="64"/>
      <c r="BT222" s="64"/>
      <c r="BU222" s="64">
        <v>0.75</v>
      </c>
      <c r="BV222" s="64">
        <v>0.75</v>
      </c>
      <c r="BW222" s="64"/>
      <c r="BX222" s="64"/>
      <c r="BY222" s="64"/>
      <c r="BZ222" s="64">
        <v>0.75</v>
      </c>
      <c r="CA222" s="64"/>
      <c r="CB222" s="64"/>
      <c r="CC222" s="64"/>
      <c r="CD222" s="64"/>
      <c r="CE222" s="64">
        <v>0</v>
      </c>
      <c r="CF222" s="64">
        <v>0.75</v>
      </c>
      <c r="CG222" s="64">
        <v>167.70833333333331</v>
      </c>
      <c r="CH222" s="64">
        <v>0</v>
      </c>
      <c r="CI222" s="64">
        <v>167.70833333333331</v>
      </c>
      <c r="CJ222" s="51"/>
    </row>
    <row r="223" spans="1:88" s="34" customFormat="1" x14ac:dyDescent="0.65">
      <c r="A223" s="19"/>
      <c r="B223" s="19" t="s">
        <v>176</v>
      </c>
      <c r="C223" s="68">
        <v>209.55555555555554</v>
      </c>
      <c r="D223" s="68">
        <v>0</v>
      </c>
      <c r="E223" s="68">
        <v>201.5</v>
      </c>
      <c r="F223" s="68">
        <v>0</v>
      </c>
      <c r="G223" s="68">
        <v>411.05555555555554</v>
      </c>
      <c r="H223" s="68">
        <v>20.076923076923077</v>
      </c>
      <c r="I223" s="68">
        <v>0</v>
      </c>
      <c r="J223" s="68">
        <v>0</v>
      </c>
      <c r="K223" s="68">
        <v>0</v>
      </c>
      <c r="L223" s="68">
        <v>20.076923076923077</v>
      </c>
      <c r="M223" s="69">
        <v>180.44444444444446</v>
      </c>
      <c r="N223" s="69">
        <v>0</v>
      </c>
      <c r="O223" s="69">
        <v>16.5</v>
      </c>
      <c r="P223" s="69">
        <v>174.66666666666666</v>
      </c>
      <c r="Q223" s="69">
        <v>371.61111111111109</v>
      </c>
      <c r="R223" s="69">
        <v>33.53846153846154</v>
      </c>
      <c r="S223" s="69">
        <v>0</v>
      </c>
      <c r="T223" s="69">
        <v>0</v>
      </c>
      <c r="U223" s="69">
        <v>0</v>
      </c>
      <c r="V223" s="68">
        <v>33.53846153846154</v>
      </c>
      <c r="W223" s="68">
        <v>1.5</v>
      </c>
      <c r="X223" s="68">
        <v>0</v>
      </c>
      <c r="Y223" s="68">
        <v>0</v>
      </c>
      <c r="Z223" s="68">
        <v>1.5</v>
      </c>
      <c r="AA223" s="68">
        <v>3</v>
      </c>
      <c r="AB223" s="68">
        <v>41.53846153846154</v>
      </c>
      <c r="AC223" s="68">
        <v>0</v>
      </c>
      <c r="AD223" s="68">
        <v>0</v>
      </c>
      <c r="AE223" s="68">
        <v>0</v>
      </c>
      <c r="AF223" s="68">
        <v>41.53846153846154</v>
      </c>
      <c r="AG223" s="68">
        <v>0</v>
      </c>
      <c r="AH223" s="68">
        <v>0</v>
      </c>
      <c r="AI223" s="68">
        <v>424.55128205128204</v>
      </c>
      <c r="AJ223" s="68">
        <v>11.583333333333334</v>
      </c>
      <c r="AK223" s="68">
        <v>0</v>
      </c>
      <c r="AL223" s="68">
        <v>0</v>
      </c>
      <c r="AM223" s="68">
        <v>0.25</v>
      </c>
      <c r="AN223" s="68">
        <v>11.833333333333334</v>
      </c>
      <c r="AO223" s="68">
        <v>0</v>
      </c>
      <c r="AP223" s="68">
        <v>0</v>
      </c>
      <c r="AQ223" s="68">
        <v>0</v>
      </c>
      <c r="AR223" s="68">
        <v>0</v>
      </c>
      <c r="AS223" s="68">
        <v>0</v>
      </c>
      <c r="AT223" s="68">
        <v>9.25</v>
      </c>
      <c r="AU223" s="68">
        <v>0</v>
      </c>
      <c r="AV223" s="68">
        <v>0</v>
      </c>
      <c r="AW223" s="68">
        <v>0</v>
      </c>
      <c r="AX223" s="68">
        <v>9.25</v>
      </c>
      <c r="AY223" s="68">
        <v>0</v>
      </c>
      <c r="AZ223" s="68">
        <v>0</v>
      </c>
      <c r="BA223" s="68">
        <v>0</v>
      </c>
      <c r="BB223" s="68">
        <v>0</v>
      </c>
      <c r="BC223" s="68">
        <v>0</v>
      </c>
      <c r="BD223" s="68">
        <v>0</v>
      </c>
      <c r="BE223" s="68">
        <v>0</v>
      </c>
      <c r="BF223" s="68">
        <v>0</v>
      </c>
      <c r="BG223" s="68">
        <v>0</v>
      </c>
      <c r="BH223" s="68">
        <v>0</v>
      </c>
      <c r="BI223" s="68">
        <v>0</v>
      </c>
      <c r="BJ223" s="68">
        <v>0</v>
      </c>
      <c r="BK223" s="68">
        <v>0</v>
      </c>
      <c r="BL223" s="68">
        <v>0</v>
      </c>
      <c r="BM223" s="68">
        <v>0</v>
      </c>
      <c r="BN223" s="68">
        <v>0</v>
      </c>
      <c r="BO223" s="68">
        <v>0</v>
      </c>
      <c r="BP223" s="68">
        <v>10.541666666666668</v>
      </c>
      <c r="BQ223" s="68">
        <v>8.0833333333333339</v>
      </c>
      <c r="BR223" s="68">
        <v>0</v>
      </c>
      <c r="BS223" s="68">
        <v>0</v>
      </c>
      <c r="BT223" s="68">
        <v>0</v>
      </c>
      <c r="BU223" s="68">
        <v>8.0833333333333339</v>
      </c>
      <c r="BV223" s="68">
        <v>5.833333333333333</v>
      </c>
      <c r="BW223" s="68">
        <v>0</v>
      </c>
      <c r="BX223" s="68">
        <v>0</v>
      </c>
      <c r="BY223" s="68">
        <v>0</v>
      </c>
      <c r="BZ223" s="68">
        <v>5.833333333333333</v>
      </c>
      <c r="CA223" s="68">
        <v>0</v>
      </c>
      <c r="CB223" s="68">
        <v>0</v>
      </c>
      <c r="CC223" s="68">
        <v>0</v>
      </c>
      <c r="CD223" s="68">
        <v>0</v>
      </c>
      <c r="CE223" s="68">
        <v>0</v>
      </c>
      <c r="CF223" s="68">
        <v>6.9583333333333339</v>
      </c>
      <c r="CG223" s="68">
        <v>410.33333333333337</v>
      </c>
      <c r="CH223" s="68">
        <v>31.717948717948719</v>
      </c>
      <c r="CI223" s="68">
        <v>442.0512820512821</v>
      </c>
      <c r="CJ223" s="51"/>
    </row>
    <row r="224" spans="1:88" x14ac:dyDescent="0.65">
      <c r="A224" s="16"/>
      <c r="B224" s="16" t="s">
        <v>177</v>
      </c>
      <c r="C224" s="64">
        <v>209.55555555555554</v>
      </c>
      <c r="D224" s="64"/>
      <c r="E224" s="64">
        <v>201.5</v>
      </c>
      <c r="F224" s="64"/>
      <c r="G224" s="64">
        <v>411.05555555555554</v>
      </c>
      <c r="H224" s="64">
        <v>20.076923076923077</v>
      </c>
      <c r="I224" s="64"/>
      <c r="J224" s="64"/>
      <c r="K224" s="64"/>
      <c r="L224" s="64">
        <v>20.076923076923077</v>
      </c>
      <c r="M224" s="65">
        <v>180.44444444444446</v>
      </c>
      <c r="N224" s="65"/>
      <c r="O224" s="65">
        <v>16.5</v>
      </c>
      <c r="P224" s="65">
        <v>174.66666666666666</v>
      </c>
      <c r="Q224" s="65">
        <v>371.61111111111109</v>
      </c>
      <c r="R224" s="65">
        <v>33.53846153846154</v>
      </c>
      <c r="S224" s="65"/>
      <c r="T224" s="65"/>
      <c r="U224" s="65"/>
      <c r="V224" s="64">
        <v>33.53846153846154</v>
      </c>
      <c r="W224" s="64">
        <v>1.5</v>
      </c>
      <c r="X224" s="64"/>
      <c r="Y224" s="64"/>
      <c r="Z224" s="64">
        <v>1.5</v>
      </c>
      <c r="AA224" s="64">
        <v>3</v>
      </c>
      <c r="AB224" s="64">
        <v>41.53846153846154</v>
      </c>
      <c r="AC224" s="64"/>
      <c r="AD224" s="64"/>
      <c r="AE224" s="64"/>
      <c r="AF224" s="64">
        <v>41.53846153846154</v>
      </c>
      <c r="AG224" s="64"/>
      <c r="AH224" s="64"/>
      <c r="AI224" s="64">
        <v>424.55128205128204</v>
      </c>
      <c r="AJ224" s="64">
        <v>11.583333333333334</v>
      </c>
      <c r="AK224" s="64"/>
      <c r="AL224" s="64"/>
      <c r="AM224" s="64">
        <v>0.25</v>
      </c>
      <c r="AN224" s="64">
        <v>11.833333333333334</v>
      </c>
      <c r="AO224" s="64"/>
      <c r="AP224" s="64"/>
      <c r="AQ224" s="64"/>
      <c r="AR224" s="64"/>
      <c r="AS224" s="64">
        <v>0</v>
      </c>
      <c r="AT224" s="65">
        <v>9.25</v>
      </c>
      <c r="AU224" s="64"/>
      <c r="AV224" s="64"/>
      <c r="AW224" s="64"/>
      <c r="AX224" s="64">
        <v>9.25</v>
      </c>
      <c r="AY224" s="64"/>
      <c r="AZ224" s="64"/>
      <c r="BA224" s="64"/>
      <c r="BB224" s="64"/>
      <c r="BC224" s="64">
        <v>0</v>
      </c>
      <c r="BD224" s="64"/>
      <c r="BE224" s="64"/>
      <c r="BF224" s="64"/>
      <c r="BG224" s="64"/>
      <c r="BH224" s="64">
        <v>0</v>
      </c>
      <c r="BI224" s="64"/>
      <c r="BJ224" s="64"/>
      <c r="BK224" s="64"/>
      <c r="BL224" s="64"/>
      <c r="BM224" s="64">
        <v>0</v>
      </c>
      <c r="BN224" s="64"/>
      <c r="BO224" s="64"/>
      <c r="BP224" s="64">
        <v>10.541666666666668</v>
      </c>
      <c r="BQ224" s="64">
        <v>8.0833333333333339</v>
      </c>
      <c r="BR224" s="64"/>
      <c r="BS224" s="64"/>
      <c r="BT224" s="64"/>
      <c r="BU224" s="64">
        <v>8.0833333333333339</v>
      </c>
      <c r="BV224" s="64">
        <v>5.833333333333333</v>
      </c>
      <c r="BW224" s="64"/>
      <c r="BX224" s="64"/>
      <c r="BY224" s="64"/>
      <c r="BZ224" s="64">
        <v>5.833333333333333</v>
      </c>
      <c r="CA224" s="64"/>
      <c r="CB224" s="64"/>
      <c r="CC224" s="64"/>
      <c r="CD224" s="64"/>
      <c r="CE224" s="64">
        <v>0</v>
      </c>
      <c r="CF224" s="64">
        <v>6.9583333333333339</v>
      </c>
      <c r="CG224" s="64">
        <v>410.33333333333337</v>
      </c>
      <c r="CH224" s="64">
        <v>31.717948717948719</v>
      </c>
      <c r="CI224" s="64">
        <v>442.0512820512821</v>
      </c>
      <c r="CJ224" s="51"/>
    </row>
    <row r="225" spans="1:88" s="34" customFormat="1" x14ac:dyDescent="0.65">
      <c r="A225" s="19" t="s">
        <v>178</v>
      </c>
      <c r="B225" s="19"/>
      <c r="C225" s="68">
        <v>446.11111111111114</v>
      </c>
      <c r="D225" s="68">
        <v>20</v>
      </c>
      <c r="E225" s="68">
        <v>0</v>
      </c>
      <c r="F225" s="68">
        <v>0.5</v>
      </c>
      <c r="G225" s="68">
        <v>466.61111111111109</v>
      </c>
      <c r="H225" s="68">
        <v>0</v>
      </c>
      <c r="I225" s="68">
        <v>0</v>
      </c>
      <c r="J225" s="68">
        <v>0</v>
      </c>
      <c r="K225" s="68">
        <v>0</v>
      </c>
      <c r="L225" s="68">
        <v>0</v>
      </c>
      <c r="M225" s="69">
        <v>349.33333333333337</v>
      </c>
      <c r="N225" s="69">
        <v>24.166666666666668</v>
      </c>
      <c r="O225" s="69">
        <v>0</v>
      </c>
      <c r="P225" s="69">
        <v>0.5</v>
      </c>
      <c r="Q225" s="69">
        <v>374</v>
      </c>
      <c r="R225" s="69">
        <v>0</v>
      </c>
      <c r="S225" s="69">
        <v>0</v>
      </c>
      <c r="T225" s="69">
        <v>0</v>
      </c>
      <c r="U225" s="69">
        <v>0</v>
      </c>
      <c r="V225" s="68">
        <v>0</v>
      </c>
      <c r="W225" s="68">
        <v>10.333333333333334</v>
      </c>
      <c r="X225" s="68">
        <v>5.166666666666667</v>
      </c>
      <c r="Y225" s="68">
        <v>0</v>
      </c>
      <c r="Z225" s="68">
        <v>0</v>
      </c>
      <c r="AA225" s="68">
        <v>15.500000000000002</v>
      </c>
      <c r="AB225" s="68">
        <v>0</v>
      </c>
      <c r="AC225" s="68">
        <v>0</v>
      </c>
      <c r="AD225" s="68">
        <v>0</v>
      </c>
      <c r="AE225" s="68">
        <v>0</v>
      </c>
      <c r="AF225" s="68">
        <v>0</v>
      </c>
      <c r="AG225" s="68">
        <v>0</v>
      </c>
      <c r="AH225" s="68">
        <v>0</v>
      </c>
      <c r="AI225" s="68">
        <v>428.05555555555554</v>
      </c>
      <c r="AJ225" s="68">
        <v>0</v>
      </c>
      <c r="AK225" s="68">
        <v>0</v>
      </c>
      <c r="AL225" s="68">
        <v>0</v>
      </c>
      <c r="AM225" s="68">
        <v>0</v>
      </c>
      <c r="AN225" s="68">
        <v>0</v>
      </c>
      <c r="AO225" s="68">
        <v>0</v>
      </c>
      <c r="AP225" s="68">
        <v>0</v>
      </c>
      <c r="AQ225" s="68">
        <v>0</v>
      </c>
      <c r="AR225" s="68">
        <v>0</v>
      </c>
      <c r="AS225" s="68">
        <v>0</v>
      </c>
      <c r="AT225" s="68">
        <v>0</v>
      </c>
      <c r="AU225" s="68">
        <v>0</v>
      </c>
      <c r="AV225" s="68">
        <v>0</v>
      </c>
      <c r="AW225" s="68">
        <v>0</v>
      </c>
      <c r="AX225" s="68">
        <v>0</v>
      </c>
      <c r="AY225" s="68">
        <v>0</v>
      </c>
      <c r="AZ225" s="68">
        <v>0</v>
      </c>
      <c r="BA225" s="68">
        <v>0</v>
      </c>
      <c r="BB225" s="68">
        <v>0</v>
      </c>
      <c r="BC225" s="68">
        <v>0</v>
      </c>
      <c r="BD225" s="68">
        <v>0</v>
      </c>
      <c r="BE225" s="68">
        <v>0</v>
      </c>
      <c r="BF225" s="68">
        <v>0</v>
      </c>
      <c r="BG225" s="68">
        <v>0</v>
      </c>
      <c r="BH225" s="68">
        <v>0</v>
      </c>
      <c r="BI225" s="68">
        <v>0</v>
      </c>
      <c r="BJ225" s="68">
        <v>0</v>
      </c>
      <c r="BK225" s="68">
        <v>0</v>
      </c>
      <c r="BL225" s="68">
        <v>0</v>
      </c>
      <c r="BM225" s="68">
        <v>0</v>
      </c>
      <c r="BN225" s="68">
        <v>0</v>
      </c>
      <c r="BO225" s="68">
        <v>0</v>
      </c>
      <c r="BP225" s="68">
        <v>0</v>
      </c>
      <c r="BQ225" s="68">
        <v>0</v>
      </c>
      <c r="BR225" s="68">
        <v>0</v>
      </c>
      <c r="BS225" s="68">
        <v>0</v>
      </c>
      <c r="BT225" s="68">
        <v>0</v>
      </c>
      <c r="BU225" s="68">
        <v>0</v>
      </c>
      <c r="BV225" s="68">
        <v>0</v>
      </c>
      <c r="BW225" s="68">
        <v>0</v>
      </c>
      <c r="BX225" s="68">
        <v>0</v>
      </c>
      <c r="BY225" s="68">
        <v>0</v>
      </c>
      <c r="BZ225" s="68">
        <v>0</v>
      </c>
      <c r="CA225" s="68">
        <v>0</v>
      </c>
      <c r="CB225" s="68">
        <v>0</v>
      </c>
      <c r="CC225" s="68">
        <v>0</v>
      </c>
      <c r="CD225" s="68">
        <v>0</v>
      </c>
      <c r="CE225" s="68">
        <v>0</v>
      </c>
      <c r="CF225" s="68">
        <v>0</v>
      </c>
      <c r="CG225" s="68">
        <v>428.05555555555554</v>
      </c>
      <c r="CH225" s="68">
        <v>0</v>
      </c>
      <c r="CI225" s="68">
        <v>428.05555555555554</v>
      </c>
      <c r="CJ225" s="51"/>
    </row>
    <row r="226" spans="1:88" s="31" customFormat="1" x14ac:dyDescent="0.65">
      <c r="A226" s="16"/>
      <c r="B226" s="16" t="s">
        <v>234</v>
      </c>
      <c r="C226" s="64">
        <v>205.27777777777777</v>
      </c>
      <c r="D226" s="64"/>
      <c r="E226" s="64"/>
      <c r="F226" s="64">
        <v>0.5</v>
      </c>
      <c r="G226" s="64">
        <v>205.77777777777777</v>
      </c>
      <c r="H226" s="64"/>
      <c r="I226" s="64"/>
      <c r="J226" s="64"/>
      <c r="K226" s="64"/>
      <c r="L226" s="64">
        <v>0</v>
      </c>
      <c r="M226" s="65">
        <v>118.16666666666666</v>
      </c>
      <c r="N226" s="65"/>
      <c r="O226" s="65"/>
      <c r="P226" s="65">
        <v>0.33333333333333331</v>
      </c>
      <c r="Q226" s="65">
        <v>118.49999999999999</v>
      </c>
      <c r="R226" s="65"/>
      <c r="S226" s="65"/>
      <c r="T226" s="65"/>
      <c r="U226" s="65"/>
      <c r="V226" s="64">
        <v>0</v>
      </c>
      <c r="W226" s="64"/>
      <c r="X226" s="64">
        <v>2.5</v>
      </c>
      <c r="Y226" s="64"/>
      <c r="Z226" s="64"/>
      <c r="AA226" s="64">
        <v>2.5</v>
      </c>
      <c r="AB226" s="64"/>
      <c r="AC226" s="64"/>
      <c r="AD226" s="64"/>
      <c r="AE226" s="64"/>
      <c r="AF226" s="64">
        <v>0</v>
      </c>
      <c r="AG226" s="64"/>
      <c r="AH226" s="64"/>
      <c r="AI226" s="64">
        <v>163.38888888888889</v>
      </c>
      <c r="AJ226" s="64"/>
      <c r="AK226" s="64"/>
      <c r="AL226" s="64"/>
      <c r="AM226" s="64"/>
      <c r="AN226" s="64">
        <v>0</v>
      </c>
      <c r="AO226" s="64"/>
      <c r="AP226" s="64"/>
      <c r="AQ226" s="64"/>
      <c r="AR226" s="64"/>
      <c r="AS226" s="64">
        <v>0</v>
      </c>
      <c r="AT226" s="64"/>
      <c r="AU226" s="64"/>
      <c r="AV226" s="64"/>
      <c r="AW226" s="64"/>
      <c r="AX226" s="64">
        <v>0</v>
      </c>
      <c r="AY226" s="64"/>
      <c r="AZ226" s="64"/>
      <c r="BA226" s="64"/>
      <c r="BB226" s="64"/>
      <c r="BC226" s="64">
        <v>0</v>
      </c>
      <c r="BD226" s="64"/>
      <c r="BE226" s="64"/>
      <c r="BF226" s="64"/>
      <c r="BG226" s="64"/>
      <c r="BH226" s="64">
        <v>0</v>
      </c>
      <c r="BI226" s="64"/>
      <c r="BJ226" s="64"/>
      <c r="BK226" s="64"/>
      <c r="BL226" s="64"/>
      <c r="BM226" s="64">
        <v>0</v>
      </c>
      <c r="BN226" s="64"/>
      <c r="BO226" s="64"/>
      <c r="BP226" s="64">
        <v>0</v>
      </c>
      <c r="BQ226" s="64"/>
      <c r="BR226" s="64"/>
      <c r="BS226" s="64"/>
      <c r="BT226" s="64"/>
      <c r="BU226" s="64">
        <v>0</v>
      </c>
      <c r="BV226" s="64"/>
      <c r="BW226" s="64"/>
      <c r="BX226" s="64"/>
      <c r="BY226" s="64"/>
      <c r="BZ226" s="64">
        <v>0</v>
      </c>
      <c r="CA226" s="64"/>
      <c r="CB226" s="64"/>
      <c r="CC226" s="64"/>
      <c r="CD226" s="64"/>
      <c r="CE226" s="64">
        <v>0</v>
      </c>
      <c r="CF226" s="64">
        <v>0</v>
      </c>
      <c r="CG226" s="64">
        <v>163.38888888888889</v>
      </c>
      <c r="CH226" s="64">
        <v>0</v>
      </c>
      <c r="CI226" s="64">
        <v>163.38888888888889</v>
      </c>
      <c r="CJ226" s="51"/>
    </row>
    <row r="227" spans="1:88" x14ac:dyDescent="0.65">
      <c r="A227" s="16"/>
      <c r="B227" s="16" t="s">
        <v>216</v>
      </c>
      <c r="C227" s="64">
        <v>43.833333333333336</v>
      </c>
      <c r="D227" s="64">
        <v>7</v>
      </c>
      <c r="E227" s="64"/>
      <c r="F227" s="64"/>
      <c r="G227" s="64">
        <v>50.833333333333336</v>
      </c>
      <c r="H227" s="64"/>
      <c r="I227" s="64"/>
      <c r="J227" s="64"/>
      <c r="K227" s="64"/>
      <c r="L227" s="64">
        <v>0</v>
      </c>
      <c r="M227" s="65">
        <v>43.833333333333336</v>
      </c>
      <c r="N227" s="65">
        <v>9.3333333333333339</v>
      </c>
      <c r="O227" s="65"/>
      <c r="P227" s="65"/>
      <c r="Q227" s="65">
        <v>53.166666666666671</v>
      </c>
      <c r="R227" s="65"/>
      <c r="S227" s="65"/>
      <c r="T227" s="65"/>
      <c r="U227" s="65"/>
      <c r="V227" s="64">
        <v>0</v>
      </c>
      <c r="W227" s="64">
        <v>2</v>
      </c>
      <c r="X227" s="64">
        <v>0.83333333333333337</v>
      </c>
      <c r="Y227" s="64"/>
      <c r="Z227" s="64"/>
      <c r="AA227" s="64">
        <v>2.8333333333333335</v>
      </c>
      <c r="AB227" s="64"/>
      <c r="AC227" s="64"/>
      <c r="AD227" s="64"/>
      <c r="AE227" s="64"/>
      <c r="AF227" s="64">
        <v>0</v>
      </c>
      <c r="AG227" s="64"/>
      <c r="AH227" s="64"/>
      <c r="AI227" s="64">
        <v>53.416666666666664</v>
      </c>
      <c r="AJ227" s="64"/>
      <c r="AK227" s="64"/>
      <c r="AL227" s="64"/>
      <c r="AM227" s="64"/>
      <c r="AN227" s="64">
        <v>0</v>
      </c>
      <c r="AO227" s="64"/>
      <c r="AP227" s="64"/>
      <c r="AQ227" s="64"/>
      <c r="AR227" s="64"/>
      <c r="AS227" s="64">
        <v>0</v>
      </c>
      <c r="AT227" s="65"/>
      <c r="AU227" s="64"/>
      <c r="AV227" s="64"/>
      <c r="AW227" s="64"/>
      <c r="AX227" s="64">
        <v>0</v>
      </c>
      <c r="AY227" s="64"/>
      <c r="AZ227" s="64"/>
      <c r="BA227" s="64"/>
      <c r="BB227" s="64"/>
      <c r="BC227" s="64">
        <v>0</v>
      </c>
      <c r="BD227" s="64"/>
      <c r="BE227" s="64"/>
      <c r="BF227" s="64"/>
      <c r="BG227" s="64"/>
      <c r="BH227" s="64">
        <v>0</v>
      </c>
      <c r="BI227" s="64"/>
      <c r="BJ227" s="64"/>
      <c r="BK227" s="64"/>
      <c r="BL227" s="64"/>
      <c r="BM227" s="64">
        <v>0</v>
      </c>
      <c r="BN227" s="64"/>
      <c r="BO227" s="64"/>
      <c r="BP227" s="64">
        <v>0</v>
      </c>
      <c r="BQ227" s="64"/>
      <c r="BR227" s="64"/>
      <c r="BS227" s="64"/>
      <c r="BT227" s="64"/>
      <c r="BU227" s="64">
        <v>0</v>
      </c>
      <c r="BV227" s="64"/>
      <c r="BW227" s="64"/>
      <c r="BX227" s="64"/>
      <c r="BY227" s="64"/>
      <c r="BZ227" s="64">
        <v>0</v>
      </c>
      <c r="CA227" s="64"/>
      <c r="CB227" s="64"/>
      <c r="CC227" s="64"/>
      <c r="CD227" s="64"/>
      <c r="CE227" s="64">
        <v>0</v>
      </c>
      <c r="CF227" s="64">
        <v>0</v>
      </c>
      <c r="CG227" s="64">
        <v>53.416666666666664</v>
      </c>
      <c r="CH227" s="64">
        <v>0</v>
      </c>
      <c r="CI227" s="64">
        <v>53.416666666666664</v>
      </c>
      <c r="CJ227" s="51"/>
    </row>
    <row r="228" spans="1:88" x14ac:dyDescent="0.65">
      <c r="A228" s="16"/>
      <c r="B228" s="16" t="s">
        <v>217</v>
      </c>
      <c r="C228" s="64">
        <v>77.333333333333329</v>
      </c>
      <c r="D228" s="64">
        <v>2.1666666666666665</v>
      </c>
      <c r="E228" s="64"/>
      <c r="F228" s="64"/>
      <c r="G228" s="64">
        <v>79.5</v>
      </c>
      <c r="H228" s="64"/>
      <c r="I228" s="64"/>
      <c r="J228" s="64"/>
      <c r="K228" s="64"/>
      <c r="L228" s="64">
        <v>0</v>
      </c>
      <c r="M228" s="65">
        <v>69</v>
      </c>
      <c r="N228" s="65">
        <v>6.333333333333333</v>
      </c>
      <c r="O228" s="65"/>
      <c r="P228" s="65">
        <v>0.16666666666666666</v>
      </c>
      <c r="Q228" s="65">
        <v>75.5</v>
      </c>
      <c r="R228" s="65"/>
      <c r="S228" s="65"/>
      <c r="T228" s="65"/>
      <c r="U228" s="65"/>
      <c r="V228" s="64">
        <v>0</v>
      </c>
      <c r="W228" s="64">
        <v>4.166666666666667</v>
      </c>
      <c r="X228" s="64">
        <v>0.16666666666666666</v>
      </c>
      <c r="Y228" s="64"/>
      <c r="Z228" s="64"/>
      <c r="AA228" s="64">
        <v>4.3333333333333339</v>
      </c>
      <c r="AB228" s="64"/>
      <c r="AC228" s="64"/>
      <c r="AD228" s="64"/>
      <c r="AE228" s="64"/>
      <c r="AF228" s="64">
        <v>0</v>
      </c>
      <c r="AG228" s="64"/>
      <c r="AH228" s="64"/>
      <c r="AI228" s="64">
        <v>79.666666666666671</v>
      </c>
      <c r="AJ228" s="64"/>
      <c r="AK228" s="64"/>
      <c r="AL228" s="64"/>
      <c r="AM228" s="64"/>
      <c r="AN228" s="64">
        <v>0</v>
      </c>
      <c r="AO228" s="64"/>
      <c r="AP228" s="64"/>
      <c r="AQ228" s="64"/>
      <c r="AR228" s="64"/>
      <c r="AS228" s="64">
        <v>0</v>
      </c>
      <c r="AT228" s="65"/>
      <c r="AU228" s="64"/>
      <c r="AV228" s="64"/>
      <c r="AW228" s="64"/>
      <c r="AX228" s="64">
        <v>0</v>
      </c>
      <c r="AY228" s="64"/>
      <c r="AZ228" s="64"/>
      <c r="BA228" s="64"/>
      <c r="BB228" s="64"/>
      <c r="BC228" s="64">
        <v>0</v>
      </c>
      <c r="BD228" s="64"/>
      <c r="BE228" s="64"/>
      <c r="BF228" s="64"/>
      <c r="BG228" s="64"/>
      <c r="BH228" s="64">
        <v>0</v>
      </c>
      <c r="BI228" s="64"/>
      <c r="BJ228" s="64"/>
      <c r="BK228" s="64"/>
      <c r="BL228" s="64"/>
      <c r="BM228" s="64">
        <v>0</v>
      </c>
      <c r="BN228" s="64"/>
      <c r="BO228" s="64"/>
      <c r="BP228" s="64">
        <v>0</v>
      </c>
      <c r="BQ228" s="64"/>
      <c r="BR228" s="64"/>
      <c r="BS228" s="64"/>
      <c r="BT228" s="64"/>
      <c r="BU228" s="64">
        <v>0</v>
      </c>
      <c r="BV228" s="64"/>
      <c r="BW228" s="64"/>
      <c r="BX228" s="64"/>
      <c r="BY228" s="64"/>
      <c r="BZ228" s="64">
        <v>0</v>
      </c>
      <c r="CA228" s="64"/>
      <c r="CB228" s="64"/>
      <c r="CC228" s="64"/>
      <c r="CD228" s="64"/>
      <c r="CE228" s="64">
        <v>0</v>
      </c>
      <c r="CF228" s="64">
        <v>0</v>
      </c>
      <c r="CG228" s="64">
        <v>79.666666666666671</v>
      </c>
      <c r="CH228" s="64">
        <v>0</v>
      </c>
      <c r="CI228" s="64">
        <v>79.666666666666671</v>
      </c>
      <c r="CJ228" s="51"/>
    </row>
    <row r="229" spans="1:88" x14ac:dyDescent="0.65">
      <c r="A229" s="16"/>
      <c r="B229" s="16" t="s">
        <v>218</v>
      </c>
      <c r="C229" s="64">
        <v>69</v>
      </c>
      <c r="D229" s="64">
        <v>10.666666666666666</v>
      </c>
      <c r="E229" s="64"/>
      <c r="F229" s="64"/>
      <c r="G229" s="64">
        <v>79.666666666666671</v>
      </c>
      <c r="H229" s="64"/>
      <c r="I229" s="64"/>
      <c r="J229" s="64"/>
      <c r="K229" s="64"/>
      <c r="L229" s="64">
        <v>0</v>
      </c>
      <c r="M229" s="65">
        <v>69.666666666666671</v>
      </c>
      <c r="N229" s="65">
        <v>8.5</v>
      </c>
      <c r="O229" s="65"/>
      <c r="P229" s="65"/>
      <c r="Q229" s="65">
        <v>78.166666666666671</v>
      </c>
      <c r="R229" s="65"/>
      <c r="S229" s="65"/>
      <c r="T229" s="65"/>
      <c r="U229" s="65"/>
      <c r="V229" s="64">
        <v>0</v>
      </c>
      <c r="W229" s="64">
        <v>2.5</v>
      </c>
      <c r="X229" s="64">
        <v>1.6666666666666667</v>
      </c>
      <c r="Y229" s="64"/>
      <c r="Z229" s="64"/>
      <c r="AA229" s="64">
        <v>4.166666666666667</v>
      </c>
      <c r="AB229" s="64"/>
      <c r="AC229" s="64"/>
      <c r="AD229" s="64"/>
      <c r="AE229" s="64"/>
      <c r="AF229" s="64">
        <v>0</v>
      </c>
      <c r="AG229" s="64"/>
      <c r="AH229" s="64"/>
      <c r="AI229" s="64">
        <v>81</v>
      </c>
      <c r="AJ229" s="64"/>
      <c r="AK229" s="64"/>
      <c r="AL229" s="64"/>
      <c r="AM229" s="64"/>
      <c r="AN229" s="64">
        <v>0</v>
      </c>
      <c r="AO229" s="64"/>
      <c r="AP229" s="64"/>
      <c r="AQ229" s="64"/>
      <c r="AR229" s="64"/>
      <c r="AS229" s="64">
        <v>0</v>
      </c>
      <c r="AT229" s="65"/>
      <c r="AU229" s="64"/>
      <c r="AV229" s="64"/>
      <c r="AW229" s="64"/>
      <c r="AX229" s="64">
        <v>0</v>
      </c>
      <c r="AY229" s="64"/>
      <c r="AZ229" s="64"/>
      <c r="BA229" s="64"/>
      <c r="BB229" s="64"/>
      <c r="BC229" s="64">
        <v>0</v>
      </c>
      <c r="BD229" s="64"/>
      <c r="BE229" s="64"/>
      <c r="BF229" s="64"/>
      <c r="BG229" s="64"/>
      <c r="BH229" s="64">
        <v>0</v>
      </c>
      <c r="BI229" s="64"/>
      <c r="BJ229" s="64"/>
      <c r="BK229" s="64"/>
      <c r="BL229" s="64"/>
      <c r="BM229" s="64">
        <v>0</v>
      </c>
      <c r="BN229" s="64"/>
      <c r="BO229" s="64"/>
      <c r="BP229" s="64">
        <v>0</v>
      </c>
      <c r="BQ229" s="64"/>
      <c r="BR229" s="64"/>
      <c r="BS229" s="64"/>
      <c r="BT229" s="64"/>
      <c r="BU229" s="64">
        <v>0</v>
      </c>
      <c r="BV229" s="64"/>
      <c r="BW229" s="64"/>
      <c r="BX229" s="64"/>
      <c r="BY229" s="64"/>
      <c r="BZ229" s="64">
        <v>0</v>
      </c>
      <c r="CA229" s="64"/>
      <c r="CB229" s="64"/>
      <c r="CC229" s="64"/>
      <c r="CD229" s="64"/>
      <c r="CE229" s="64">
        <v>0</v>
      </c>
      <c r="CF229" s="64">
        <v>0</v>
      </c>
      <c r="CG229" s="64">
        <v>81</v>
      </c>
      <c r="CH229" s="64">
        <v>0</v>
      </c>
      <c r="CI229" s="64">
        <v>81</v>
      </c>
      <c r="CJ229" s="51"/>
    </row>
    <row r="230" spans="1:88" x14ac:dyDescent="0.65">
      <c r="A230" s="16"/>
      <c r="B230" s="16" t="s">
        <v>219</v>
      </c>
      <c r="C230" s="64">
        <v>50.666666666666664</v>
      </c>
      <c r="D230" s="64">
        <v>0.16666666666666666</v>
      </c>
      <c r="E230" s="64"/>
      <c r="F230" s="64"/>
      <c r="G230" s="64">
        <v>50.833333333333329</v>
      </c>
      <c r="H230" s="64"/>
      <c r="I230" s="64"/>
      <c r="J230" s="64"/>
      <c r="K230" s="64"/>
      <c r="L230" s="64">
        <v>0</v>
      </c>
      <c r="M230" s="65">
        <v>48.666666666666664</v>
      </c>
      <c r="N230" s="65"/>
      <c r="O230" s="65"/>
      <c r="P230" s="65"/>
      <c r="Q230" s="65">
        <v>48.666666666666664</v>
      </c>
      <c r="R230" s="65"/>
      <c r="S230" s="65"/>
      <c r="T230" s="65"/>
      <c r="U230" s="65"/>
      <c r="V230" s="64">
        <v>0</v>
      </c>
      <c r="W230" s="64">
        <v>1.6666666666666667</v>
      </c>
      <c r="X230" s="64"/>
      <c r="Y230" s="64"/>
      <c r="Z230" s="64"/>
      <c r="AA230" s="64">
        <v>1.6666666666666667</v>
      </c>
      <c r="AB230" s="64"/>
      <c r="AC230" s="64"/>
      <c r="AD230" s="64"/>
      <c r="AE230" s="64"/>
      <c r="AF230" s="64">
        <v>0</v>
      </c>
      <c r="AG230" s="64"/>
      <c r="AH230" s="64"/>
      <c r="AI230" s="64">
        <v>50.583333333333336</v>
      </c>
      <c r="AJ230" s="64"/>
      <c r="AK230" s="64"/>
      <c r="AL230" s="64"/>
      <c r="AM230" s="64"/>
      <c r="AN230" s="64">
        <v>0</v>
      </c>
      <c r="AO230" s="64"/>
      <c r="AP230" s="64"/>
      <c r="AQ230" s="64"/>
      <c r="AR230" s="64"/>
      <c r="AS230" s="64">
        <v>0</v>
      </c>
      <c r="AT230" s="65"/>
      <c r="AU230" s="64"/>
      <c r="AV230" s="64"/>
      <c r="AW230" s="64"/>
      <c r="AX230" s="64">
        <v>0</v>
      </c>
      <c r="AY230" s="64"/>
      <c r="AZ230" s="64"/>
      <c r="BA230" s="64"/>
      <c r="BB230" s="64"/>
      <c r="BC230" s="64">
        <v>0</v>
      </c>
      <c r="BD230" s="64"/>
      <c r="BE230" s="64"/>
      <c r="BF230" s="64"/>
      <c r="BG230" s="64"/>
      <c r="BH230" s="64">
        <v>0</v>
      </c>
      <c r="BI230" s="64"/>
      <c r="BJ230" s="64"/>
      <c r="BK230" s="64"/>
      <c r="BL230" s="64"/>
      <c r="BM230" s="64">
        <v>0</v>
      </c>
      <c r="BN230" s="64"/>
      <c r="BO230" s="64"/>
      <c r="BP230" s="64">
        <v>0</v>
      </c>
      <c r="BQ230" s="64"/>
      <c r="BR230" s="64"/>
      <c r="BS230" s="64"/>
      <c r="BT230" s="64"/>
      <c r="BU230" s="64">
        <v>0</v>
      </c>
      <c r="BV230" s="64"/>
      <c r="BW230" s="64"/>
      <c r="BX230" s="64"/>
      <c r="BY230" s="64"/>
      <c r="BZ230" s="64">
        <v>0</v>
      </c>
      <c r="CA230" s="64"/>
      <c r="CB230" s="64"/>
      <c r="CC230" s="64"/>
      <c r="CD230" s="64"/>
      <c r="CE230" s="64">
        <v>0</v>
      </c>
      <c r="CF230" s="64">
        <v>0</v>
      </c>
      <c r="CG230" s="64">
        <v>50.583333333333336</v>
      </c>
      <c r="CH230" s="64">
        <v>0</v>
      </c>
      <c r="CI230" s="64">
        <v>50.583333333333336</v>
      </c>
      <c r="CJ230" s="51"/>
    </row>
    <row r="231" spans="1:88" s="34" customFormat="1" x14ac:dyDescent="0.65">
      <c r="A231" s="19" t="s">
        <v>220</v>
      </c>
      <c r="B231" s="19"/>
      <c r="C231" s="68">
        <v>0</v>
      </c>
      <c r="D231" s="68">
        <v>0</v>
      </c>
      <c r="E231" s="68">
        <v>0</v>
      </c>
      <c r="F231" s="68">
        <v>0</v>
      </c>
      <c r="G231" s="68">
        <v>0</v>
      </c>
      <c r="H231" s="68">
        <v>0</v>
      </c>
      <c r="I231" s="68">
        <v>0</v>
      </c>
      <c r="J231" s="68">
        <v>0</v>
      </c>
      <c r="K231" s="68">
        <v>0</v>
      </c>
      <c r="L231" s="68">
        <v>0</v>
      </c>
      <c r="M231" s="69">
        <v>0</v>
      </c>
      <c r="N231" s="69">
        <v>0</v>
      </c>
      <c r="O231" s="69">
        <v>0</v>
      </c>
      <c r="P231" s="69">
        <v>0</v>
      </c>
      <c r="Q231" s="69">
        <v>0</v>
      </c>
      <c r="R231" s="69">
        <v>0</v>
      </c>
      <c r="S231" s="69">
        <v>0</v>
      </c>
      <c r="T231" s="69">
        <v>0</v>
      </c>
      <c r="U231" s="69">
        <v>0</v>
      </c>
      <c r="V231" s="68">
        <v>0</v>
      </c>
      <c r="W231" s="68">
        <v>0</v>
      </c>
      <c r="X231" s="68">
        <v>0</v>
      </c>
      <c r="Y231" s="68">
        <v>0</v>
      </c>
      <c r="Z231" s="68">
        <v>0</v>
      </c>
      <c r="AA231" s="68">
        <v>0</v>
      </c>
      <c r="AB231" s="68">
        <v>0</v>
      </c>
      <c r="AC231" s="68">
        <v>0</v>
      </c>
      <c r="AD231" s="68">
        <v>0</v>
      </c>
      <c r="AE231" s="68">
        <v>0</v>
      </c>
      <c r="AF231" s="68">
        <v>0</v>
      </c>
      <c r="AG231" s="68">
        <v>0</v>
      </c>
      <c r="AH231" s="68">
        <v>0</v>
      </c>
      <c r="AI231" s="68">
        <v>0</v>
      </c>
      <c r="AJ231" s="68">
        <v>0</v>
      </c>
      <c r="AK231" s="68">
        <v>0</v>
      </c>
      <c r="AL231" s="68">
        <v>0</v>
      </c>
      <c r="AM231" s="68">
        <v>0</v>
      </c>
      <c r="AN231" s="68">
        <v>0</v>
      </c>
      <c r="AO231" s="68">
        <v>0</v>
      </c>
      <c r="AP231" s="68">
        <v>0</v>
      </c>
      <c r="AQ231" s="68">
        <v>0</v>
      </c>
      <c r="AR231" s="68">
        <v>0</v>
      </c>
      <c r="AS231" s="68">
        <v>0</v>
      </c>
      <c r="AT231" s="68">
        <v>0</v>
      </c>
      <c r="AU231" s="68">
        <v>0</v>
      </c>
      <c r="AV231" s="68">
        <v>0</v>
      </c>
      <c r="AW231" s="68">
        <v>0</v>
      </c>
      <c r="AX231" s="68">
        <v>0</v>
      </c>
      <c r="AY231" s="68">
        <v>0</v>
      </c>
      <c r="AZ231" s="68">
        <v>0</v>
      </c>
      <c r="BA231" s="68">
        <v>0</v>
      </c>
      <c r="BB231" s="68">
        <v>0</v>
      </c>
      <c r="BC231" s="68">
        <v>0</v>
      </c>
      <c r="BD231" s="68">
        <v>0</v>
      </c>
      <c r="BE231" s="68">
        <v>0</v>
      </c>
      <c r="BF231" s="68">
        <v>0</v>
      </c>
      <c r="BG231" s="68">
        <v>0</v>
      </c>
      <c r="BH231" s="68">
        <v>0</v>
      </c>
      <c r="BI231" s="68">
        <v>0</v>
      </c>
      <c r="BJ231" s="68">
        <v>0</v>
      </c>
      <c r="BK231" s="68">
        <v>0</v>
      </c>
      <c r="BL231" s="68">
        <v>0</v>
      </c>
      <c r="BM231" s="68">
        <v>0</v>
      </c>
      <c r="BN231" s="68">
        <v>0</v>
      </c>
      <c r="BO231" s="68">
        <v>0</v>
      </c>
      <c r="BP231" s="68">
        <v>0</v>
      </c>
      <c r="BQ231" s="68">
        <v>4.75</v>
      </c>
      <c r="BR231" s="68">
        <v>0</v>
      </c>
      <c r="BS231" s="68">
        <v>0</v>
      </c>
      <c r="BT231" s="68">
        <v>0</v>
      </c>
      <c r="BU231" s="68">
        <v>4.75</v>
      </c>
      <c r="BV231" s="68">
        <v>4.833333333333333</v>
      </c>
      <c r="BW231" s="68">
        <v>0</v>
      </c>
      <c r="BX231" s="68">
        <v>0</v>
      </c>
      <c r="BY231" s="68">
        <v>0</v>
      </c>
      <c r="BZ231" s="68">
        <v>4.833333333333333</v>
      </c>
      <c r="CA231" s="68">
        <v>0</v>
      </c>
      <c r="CB231" s="68">
        <v>0</v>
      </c>
      <c r="CC231" s="68">
        <v>0</v>
      </c>
      <c r="CD231" s="68">
        <v>0</v>
      </c>
      <c r="CE231" s="68">
        <v>0</v>
      </c>
      <c r="CF231" s="68">
        <v>4.7916666666666661</v>
      </c>
      <c r="CG231" s="68">
        <v>4.7916666666666661</v>
      </c>
      <c r="CH231" s="68">
        <v>0</v>
      </c>
      <c r="CI231" s="68">
        <v>4.7916666666666661</v>
      </c>
      <c r="CJ231" s="51"/>
    </row>
    <row r="232" spans="1:88" x14ac:dyDescent="0.65">
      <c r="A232" s="16"/>
      <c r="B232" s="16" t="s">
        <v>221</v>
      </c>
      <c r="C232" s="64"/>
      <c r="D232" s="64"/>
      <c r="E232" s="64"/>
      <c r="F232" s="64"/>
      <c r="G232" s="64">
        <v>0</v>
      </c>
      <c r="H232" s="64"/>
      <c r="I232" s="64"/>
      <c r="J232" s="64"/>
      <c r="K232" s="64"/>
      <c r="L232" s="64">
        <v>0</v>
      </c>
      <c r="M232" s="65"/>
      <c r="N232" s="65"/>
      <c r="O232" s="65"/>
      <c r="P232" s="65"/>
      <c r="Q232" s="65">
        <v>0</v>
      </c>
      <c r="R232" s="65"/>
      <c r="S232" s="65"/>
      <c r="T232" s="65"/>
      <c r="U232" s="65"/>
      <c r="V232" s="64">
        <v>0</v>
      </c>
      <c r="W232" s="64"/>
      <c r="X232" s="64"/>
      <c r="Y232" s="64"/>
      <c r="Z232" s="64"/>
      <c r="AA232" s="64">
        <v>0</v>
      </c>
      <c r="AB232" s="64"/>
      <c r="AC232" s="64"/>
      <c r="AD232" s="64"/>
      <c r="AE232" s="64"/>
      <c r="AF232" s="64">
        <v>0</v>
      </c>
      <c r="AG232" s="64"/>
      <c r="AH232" s="64"/>
      <c r="AI232" s="64">
        <v>0</v>
      </c>
      <c r="AJ232" s="64"/>
      <c r="AK232" s="64"/>
      <c r="AL232" s="64"/>
      <c r="AM232" s="64"/>
      <c r="AN232" s="64">
        <v>0</v>
      </c>
      <c r="AO232" s="64"/>
      <c r="AP232" s="64"/>
      <c r="AQ232" s="64"/>
      <c r="AR232" s="64"/>
      <c r="AS232" s="64">
        <v>0</v>
      </c>
      <c r="AT232" s="65"/>
      <c r="AU232" s="64"/>
      <c r="AV232" s="64"/>
      <c r="AW232" s="64"/>
      <c r="AX232" s="64">
        <v>0</v>
      </c>
      <c r="AY232" s="64"/>
      <c r="AZ232" s="64"/>
      <c r="BA232" s="64"/>
      <c r="BB232" s="64"/>
      <c r="BC232" s="64">
        <v>0</v>
      </c>
      <c r="BD232" s="64"/>
      <c r="BE232" s="64"/>
      <c r="BF232" s="64"/>
      <c r="BG232" s="64"/>
      <c r="BH232" s="64">
        <v>0</v>
      </c>
      <c r="BI232" s="64"/>
      <c r="BJ232" s="64"/>
      <c r="BK232" s="64"/>
      <c r="BL232" s="64"/>
      <c r="BM232" s="64">
        <v>0</v>
      </c>
      <c r="BN232" s="64"/>
      <c r="BO232" s="64"/>
      <c r="BP232" s="64">
        <v>0</v>
      </c>
      <c r="BQ232" s="64"/>
      <c r="BR232" s="64"/>
      <c r="BS232" s="64"/>
      <c r="BT232" s="64"/>
      <c r="BU232" s="64">
        <v>0</v>
      </c>
      <c r="BV232" s="64"/>
      <c r="BW232" s="64"/>
      <c r="BX232" s="64"/>
      <c r="BY232" s="64"/>
      <c r="BZ232" s="64">
        <v>0</v>
      </c>
      <c r="CA232" s="64"/>
      <c r="CB232" s="64"/>
      <c r="CC232" s="64"/>
      <c r="CD232" s="64"/>
      <c r="CE232" s="64">
        <v>0</v>
      </c>
      <c r="CF232" s="64">
        <v>0</v>
      </c>
      <c r="CG232" s="64">
        <v>0</v>
      </c>
      <c r="CH232" s="64">
        <v>0</v>
      </c>
      <c r="CI232" s="64">
        <v>0</v>
      </c>
      <c r="CJ232" s="51"/>
    </row>
    <row r="233" spans="1:88" x14ac:dyDescent="0.65">
      <c r="A233" s="16"/>
      <c r="B233" s="16" t="s">
        <v>222</v>
      </c>
      <c r="C233" s="64"/>
      <c r="D233" s="64"/>
      <c r="E233" s="64"/>
      <c r="F233" s="64"/>
      <c r="G233" s="64">
        <v>0</v>
      </c>
      <c r="H233" s="64"/>
      <c r="I233" s="64"/>
      <c r="J233" s="64"/>
      <c r="K233" s="64"/>
      <c r="L233" s="64">
        <v>0</v>
      </c>
      <c r="M233" s="65"/>
      <c r="N233" s="65"/>
      <c r="O233" s="65"/>
      <c r="P233" s="65"/>
      <c r="Q233" s="65">
        <v>0</v>
      </c>
      <c r="R233" s="65"/>
      <c r="S233" s="65"/>
      <c r="T233" s="65"/>
      <c r="U233" s="65"/>
      <c r="V233" s="64">
        <v>0</v>
      </c>
      <c r="W233" s="64"/>
      <c r="X233" s="64"/>
      <c r="Y233" s="64"/>
      <c r="Z233" s="64"/>
      <c r="AA233" s="64">
        <v>0</v>
      </c>
      <c r="AB233" s="64"/>
      <c r="AC233" s="64"/>
      <c r="AD233" s="64"/>
      <c r="AE233" s="64"/>
      <c r="AF233" s="64">
        <v>0</v>
      </c>
      <c r="AG233" s="64"/>
      <c r="AH233" s="64"/>
      <c r="AI233" s="64">
        <v>0</v>
      </c>
      <c r="AJ233" s="64"/>
      <c r="AK233" s="64"/>
      <c r="AL233" s="64"/>
      <c r="AM233" s="64"/>
      <c r="AN233" s="64">
        <v>0</v>
      </c>
      <c r="AO233" s="64"/>
      <c r="AP233" s="64"/>
      <c r="AQ233" s="64"/>
      <c r="AR233" s="64"/>
      <c r="AS233" s="64">
        <v>0</v>
      </c>
      <c r="AT233" s="65"/>
      <c r="AU233" s="64"/>
      <c r="AV233" s="64"/>
      <c r="AW233" s="64"/>
      <c r="AX233" s="64">
        <v>0</v>
      </c>
      <c r="AY233" s="64"/>
      <c r="AZ233" s="64"/>
      <c r="BA233" s="64"/>
      <c r="BB233" s="64"/>
      <c r="BC233" s="64">
        <v>0</v>
      </c>
      <c r="BD233" s="64"/>
      <c r="BE233" s="64"/>
      <c r="BF233" s="64"/>
      <c r="BG233" s="64"/>
      <c r="BH233" s="64">
        <v>0</v>
      </c>
      <c r="BI233" s="64"/>
      <c r="BJ233" s="64"/>
      <c r="BK233" s="64"/>
      <c r="BL233" s="64"/>
      <c r="BM233" s="64">
        <v>0</v>
      </c>
      <c r="BN233" s="64"/>
      <c r="BO233" s="64"/>
      <c r="BP233" s="64">
        <v>0</v>
      </c>
      <c r="BQ233" s="64">
        <v>4.75</v>
      </c>
      <c r="BR233" s="64"/>
      <c r="BS233" s="64"/>
      <c r="BT233" s="64"/>
      <c r="BU233" s="64">
        <v>4.75</v>
      </c>
      <c r="BV233" s="64">
        <v>4.833333333333333</v>
      </c>
      <c r="BW233" s="64"/>
      <c r="BX233" s="64"/>
      <c r="BY233" s="64"/>
      <c r="BZ233" s="64">
        <v>4.833333333333333</v>
      </c>
      <c r="CA233" s="64"/>
      <c r="CB233" s="64"/>
      <c r="CC233" s="64"/>
      <c r="CD233" s="64"/>
      <c r="CE233" s="64">
        <v>0</v>
      </c>
      <c r="CF233" s="64">
        <v>4.7916666666666661</v>
      </c>
      <c r="CG233" s="64">
        <v>4.7916666666666661</v>
      </c>
      <c r="CH233" s="64">
        <v>0</v>
      </c>
      <c r="CI233" s="64">
        <v>4.7916666666666661</v>
      </c>
      <c r="CJ233" s="51"/>
    </row>
    <row r="234" spans="1:88" s="34" customFormat="1" x14ac:dyDescent="0.65">
      <c r="A234" s="21" t="s">
        <v>223</v>
      </c>
      <c r="B234" s="21"/>
      <c r="C234" s="129"/>
      <c r="D234" s="129"/>
      <c r="E234" s="129"/>
      <c r="F234" s="129">
        <v>3714.2222222222222</v>
      </c>
      <c r="G234" s="68">
        <v>3714.2222222222222</v>
      </c>
      <c r="H234" s="129"/>
      <c r="I234" s="129"/>
      <c r="J234" s="129"/>
      <c r="K234" s="129">
        <v>10.384615384615385</v>
      </c>
      <c r="L234" s="68">
        <v>10.384615384615385</v>
      </c>
      <c r="M234" s="91"/>
      <c r="N234" s="91"/>
      <c r="O234" s="91"/>
      <c r="P234" s="91">
        <v>3345.2222222222222</v>
      </c>
      <c r="Q234" s="65">
        <v>3345.2222222222222</v>
      </c>
      <c r="R234" s="91"/>
      <c r="S234" s="91"/>
      <c r="T234" s="91"/>
      <c r="U234" s="91">
        <v>7.1538461538461542</v>
      </c>
      <c r="V234" s="64">
        <v>7.1538461538461542</v>
      </c>
      <c r="W234" s="129"/>
      <c r="X234" s="129"/>
      <c r="Y234" s="129"/>
      <c r="Z234" s="129">
        <v>192.33333333333334</v>
      </c>
      <c r="AA234" s="64">
        <v>192.33333333333334</v>
      </c>
      <c r="AB234" s="129"/>
      <c r="AC234" s="129"/>
      <c r="AD234" s="129"/>
      <c r="AE234" s="129"/>
      <c r="AF234" s="64">
        <v>0</v>
      </c>
      <c r="AG234" s="129"/>
      <c r="AH234" s="129"/>
      <c r="AI234" s="64">
        <v>3631.7350427350425</v>
      </c>
      <c r="AJ234" s="129"/>
      <c r="AK234" s="129"/>
      <c r="AL234" s="129"/>
      <c r="AM234" s="129"/>
      <c r="AN234" s="64">
        <v>0</v>
      </c>
      <c r="AO234" s="129"/>
      <c r="AP234" s="129"/>
      <c r="AQ234" s="129"/>
      <c r="AR234" s="129"/>
      <c r="AS234" s="64">
        <v>0</v>
      </c>
      <c r="AT234" s="91"/>
      <c r="AU234" s="129"/>
      <c r="AV234" s="129"/>
      <c r="AW234" s="129"/>
      <c r="AX234" s="64">
        <v>0</v>
      </c>
      <c r="AY234" s="129"/>
      <c r="AZ234" s="129"/>
      <c r="BA234" s="129"/>
      <c r="BB234" s="129"/>
      <c r="BC234" s="64">
        <v>0</v>
      </c>
      <c r="BD234" s="129"/>
      <c r="BE234" s="129"/>
      <c r="BF234" s="129"/>
      <c r="BG234" s="129"/>
      <c r="BH234" s="64">
        <v>0</v>
      </c>
      <c r="BI234" s="129"/>
      <c r="BJ234" s="129"/>
      <c r="BK234" s="129"/>
      <c r="BL234" s="129"/>
      <c r="BM234" s="64">
        <v>0</v>
      </c>
      <c r="BN234" s="129"/>
      <c r="BO234" s="129"/>
      <c r="BP234" s="64">
        <v>0</v>
      </c>
      <c r="BQ234" s="129"/>
      <c r="BR234" s="129"/>
      <c r="BS234" s="129"/>
      <c r="BT234" s="129"/>
      <c r="BU234" s="64">
        <v>0</v>
      </c>
      <c r="BV234" s="129"/>
      <c r="BW234" s="129"/>
      <c r="BX234" s="129"/>
      <c r="BY234" s="129"/>
      <c r="BZ234" s="64">
        <v>0</v>
      </c>
      <c r="CA234" s="129"/>
      <c r="CB234" s="129"/>
      <c r="CC234" s="129"/>
      <c r="CD234" s="129"/>
      <c r="CE234" s="64">
        <v>0</v>
      </c>
      <c r="CF234" s="64">
        <v>0</v>
      </c>
      <c r="CG234" s="64">
        <v>3625.8888888888887</v>
      </c>
      <c r="CH234" s="64">
        <v>5.8461538461538467</v>
      </c>
      <c r="CI234" s="64">
        <v>3631.7350427350425</v>
      </c>
      <c r="CJ234" s="51"/>
    </row>
    <row r="235" spans="1:88" s="34" customFormat="1" x14ac:dyDescent="0.65">
      <c r="A235" s="366" t="s">
        <v>179</v>
      </c>
      <c r="B235" s="367"/>
      <c r="C235" s="130">
        <f>+C234+C142+C75+C10</f>
        <v>9644.1111111111113</v>
      </c>
      <c r="D235" s="130">
        <f t="shared" ref="D235:BO235" si="0">+D234+D142+D75+D10</f>
        <v>627.05555555555554</v>
      </c>
      <c r="E235" s="130">
        <f t="shared" si="0"/>
        <v>1402.3333333333333</v>
      </c>
      <c r="F235" s="130">
        <f t="shared" si="0"/>
        <v>6593.9444444444453</v>
      </c>
      <c r="G235" s="130">
        <f t="shared" si="0"/>
        <v>18267.444444444445</v>
      </c>
      <c r="H235" s="130">
        <f t="shared" si="0"/>
        <v>93.230769230769226</v>
      </c>
      <c r="I235" s="130">
        <f t="shared" si="0"/>
        <v>0</v>
      </c>
      <c r="J235" s="130">
        <f t="shared" si="0"/>
        <v>0</v>
      </c>
      <c r="K235" s="130">
        <f t="shared" si="0"/>
        <v>24.46153846153846</v>
      </c>
      <c r="L235" s="130">
        <f t="shared" si="0"/>
        <v>117.69230769230769</v>
      </c>
      <c r="M235" s="130">
        <f t="shared" si="0"/>
        <v>8854.7777777777774</v>
      </c>
      <c r="N235" s="130">
        <f t="shared" si="0"/>
        <v>393.05555555555554</v>
      </c>
      <c r="O235" s="130">
        <f t="shared" si="0"/>
        <v>1114.7222222222222</v>
      </c>
      <c r="P235" s="130">
        <f t="shared" si="0"/>
        <v>6081.166666666667</v>
      </c>
      <c r="Q235" s="130">
        <f t="shared" si="0"/>
        <v>16443.722222222223</v>
      </c>
      <c r="R235" s="130">
        <f t="shared" si="0"/>
        <v>103</v>
      </c>
      <c r="S235" s="130">
        <f t="shared" si="0"/>
        <v>0</v>
      </c>
      <c r="T235" s="130">
        <f t="shared" si="0"/>
        <v>0.23076923076923078</v>
      </c>
      <c r="U235" s="130">
        <f t="shared" si="0"/>
        <v>7.1538461538461542</v>
      </c>
      <c r="V235" s="130">
        <f t="shared" si="0"/>
        <v>110.38461538461539</v>
      </c>
      <c r="W235" s="130">
        <f t="shared" si="0"/>
        <v>377.72222222222223</v>
      </c>
      <c r="X235" s="130">
        <f t="shared" si="0"/>
        <v>19.444444444444443</v>
      </c>
      <c r="Y235" s="130">
        <f t="shared" si="0"/>
        <v>74.5</v>
      </c>
      <c r="Z235" s="130">
        <f t="shared" si="0"/>
        <v>401.5</v>
      </c>
      <c r="AA235" s="130">
        <f t="shared" si="0"/>
        <v>873.16666666666674</v>
      </c>
      <c r="AB235" s="130">
        <f t="shared" si="0"/>
        <v>57.230769230769234</v>
      </c>
      <c r="AC235" s="130">
        <f t="shared" si="0"/>
        <v>0</v>
      </c>
      <c r="AD235" s="130">
        <f t="shared" si="0"/>
        <v>0</v>
      </c>
      <c r="AE235" s="130">
        <f t="shared" si="0"/>
        <v>2.7692307692307692</v>
      </c>
      <c r="AF235" s="130">
        <f t="shared" si="0"/>
        <v>60</v>
      </c>
      <c r="AG235" s="130">
        <f t="shared" si="0"/>
        <v>810.69444444444446</v>
      </c>
      <c r="AH235" s="130">
        <f t="shared" si="0"/>
        <v>0</v>
      </c>
      <c r="AI235" s="452">
        <f>+AI234+AI142+AI75+AI10</f>
        <v>18698.88675213675</v>
      </c>
      <c r="AJ235" s="130">
        <f t="shared" si="0"/>
        <v>640.66666666666674</v>
      </c>
      <c r="AK235" s="130">
        <f t="shared" si="0"/>
        <v>4.5</v>
      </c>
      <c r="AL235" s="130">
        <f t="shared" si="0"/>
        <v>25.5</v>
      </c>
      <c r="AM235" s="130">
        <f t="shared" si="0"/>
        <v>1</v>
      </c>
      <c r="AN235" s="130">
        <f t="shared" si="0"/>
        <v>670.91666666666674</v>
      </c>
      <c r="AO235" s="130">
        <f t="shared" si="0"/>
        <v>137.44444444444443</v>
      </c>
      <c r="AP235" s="130">
        <f t="shared" si="0"/>
        <v>0</v>
      </c>
      <c r="AQ235" s="130">
        <f t="shared" si="0"/>
        <v>12</v>
      </c>
      <c r="AR235" s="130">
        <f t="shared" si="0"/>
        <v>0</v>
      </c>
      <c r="AS235" s="130">
        <f t="shared" si="0"/>
        <v>149.44444444444443</v>
      </c>
      <c r="AT235" s="130">
        <f t="shared" si="0"/>
        <v>585.38888888888891</v>
      </c>
      <c r="AU235" s="130">
        <f t="shared" si="0"/>
        <v>1.0833333333333335</v>
      </c>
      <c r="AV235" s="130">
        <f t="shared" si="0"/>
        <v>25.333333333333336</v>
      </c>
      <c r="AW235" s="130">
        <f t="shared" si="0"/>
        <v>1.5</v>
      </c>
      <c r="AX235" s="130">
        <f t="shared" si="0"/>
        <v>612.22222222222229</v>
      </c>
      <c r="AY235" s="130">
        <f t="shared" si="0"/>
        <v>130.55555555555557</v>
      </c>
      <c r="AZ235" s="130">
        <f t="shared" si="0"/>
        <v>0</v>
      </c>
      <c r="BA235" s="130">
        <f t="shared" si="0"/>
        <v>3.6666666666666665</v>
      </c>
      <c r="BB235" s="130">
        <f t="shared" si="0"/>
        <v>3</v>
      </c>
      <c r="BC235" s="130">
        <f t="shared" si="0"/>
        <v>137.22222222222223</v>
      </c>
      <c r="BD235" s="130">
        <f t="shared" si="0"/>
        <v>93.166666666666657</v>
      </c>
      <c r="BE235" s="130">
        <f t="shared" si="0"/>
        <v>0</v>
      </c>
      <c r="BF235" s="130">
        <f t="shared" si="0"/>
        <v>0</v>
      </c>
      <c r="BG235" s="130">
        <f t="shared" si="0"/>
        <v>0.625</v>
      </c>
      <c r="BH235" s="130">
        <f t="shared" si="0"/>
        <v>93.791666666666657</v>
      </c>
      <c r="BI235" s="130">
        <f t="shared" si="0"/>
        <v>91.333333333333343</v>
      </c>
      <c r="BJ235" s="130">
        <f t="shared" si="0"/>
        <v>0</v>
      </c>
      <c r="BK235" s="130">
        <f t="shared" si="0"/>
        <v>0</v>
      </c>
      <c r="BL235" s="130">
        <f t="shared" si="0"/>
        <v>0</v>
      </c>
      <c r="BM235" s="130">
        <f t="shared" si="0"/>
        <v>91.333333333333343</v>
      </c>
      <c r="BN235" s="130">
        <f t="shared" si="0"/>
        <v>0</v>
      </c>
      <c r="BO235" s="130">
        <f t="shared" si="0"/>
        <v>0</v>
      </c>
      <c r="BP235" s="452">
        <f>+BP234+BP142+BP75+BP10</f>
        <v>814.46527777777783</v>
      </c>
      <c r="BQ235" s="130">
        <f t="shared" ref="BQ235:CE235" si="1">+BQ234+BQ142+BQ75+BQ10</f>
        <v>409.91666666666669</v>
      </c>
      <c r="BR235" s="130">
        <f t="shared" si="1"/>
        <v>0</v>
      </c>
      <c r="BS235" s="130">
        <f t="shared" si="1"/>
        <v>6.5</v>
      </c>
      <c r="BT235" s="130">
        <f t="shared" si="1"/>
        <v>0</v>
      </c>
      <c r="BU235" s="130">
        <f t="shared" si="1"/>
        <v>416.41666666666669</v>
      </c>
      <c r="BV235" s="130">
        <f t="shared" si="1"/>
        <v>368.58333333333337</v>
      </c>
      <c r="BW235" s="130">
        <f t="shared" si="1"/>
        <v>0</v>
      </c>
      <c r="BX235" s="130">
        <f t="shared" si="1"/>
        <v>1</v>
      </c>
      <c r="BY235" s="130">
        <f t="shared" si="1"/>
        <v>0.25</v>
      </c>
      <c r="BZ235" s="130">
        <f t="shared" si="1"/>
        <v>369.83333333333337</v>
      </c>
      <c r="CA235" s="130">
        <f t="shared" si="1"/>
        <v>4.583333333333333</v>
      </c>
      <c r="CB235" s="130">
        <f t="shared" si="1"/>
        <v>0</v>
      </c>
      <c r="CC235" s="130">
        <f t="shared" si="1"/>
        <v>0</v>
      </c>
      <c r="CD235" s="130">
        <f t="shared" si="1"/>
        <v>0</v>
      </c>
      <c r="CE235" s="130">
        <f t="shared" si="1"/>
        <v>4.583333333333333</v>
      </c>
      <c r="CF235" s="452">
        <f>+CF234+CF142+CF75+CF10</f>
        <v>395.41666666666663</v>
      </c>
      <c r="CG235" s="130">
        <f t="shared" ref="CG235:CI235" si="2">+CG234+CG142+CG75+CG10</f>
        <v>19686.743055555555</v>
      </c>
      <c r="CH235" s="130">
        <f t="shared" si="2"/>
        <v>222.02564102564102</v>
      </c>
      <c r="CI235" s="130">
        <f t="shared" si="2"/>
        <v>19908.768696581195</v>
      </c>
      <c r="CJ235" s="51"/>
    </row>
    <row r="236" spans="1:88" s="45" customFormat="1" x14ac:dyDescent="0.65">
      <c r="A236" s="368"/>
      <c r="B236" s="369"/>
      <c r="C236" s="454">
        <f>+C235+D235+E235+F235</f>
        <v>18267.444444444445</v>
      </c>
      <c r="D236" s="455"/>
      <c r="E236" s="455"/>
      <c r="F236" s="455"/>
      <c r="G236" s="456"/>
      <c r="H236" s="454">
        <f>+H235+I235+J235+K235</f>
        <v>117.69230769230768</v>
      </c>
      <c r="I236" s="455"/>
      <c r="J236" s="455"/>
      <c r="K236" s="455"/>
      <c r="L236" s="456"/>
      <c r="M236" s="454">
        <f>+M235+N235+O235+P235</f>
        <v>16443.722222222223</v>
      </c>
      <c r="N236" s="455"/>
      <c r="O236" s="455"/>
      <c r="P236" s="455"/>
      <c r="Q236" s="456"/>
      <c r="R236" s="454">
        <f>+R235+S235+T235+U235</f>
        <v>110.38461538461539</v>
      </c>
      <c r="S236" s="455"/>
      <c r="T236" s="455"/>
      <c r="U236" s="455"/>
      <c r="V236" s="456"/>
      <c r="W236" s="454">
        <f>+W235+X235+Y235+Z235</f>
        <v>873.16666666666674</v>
      </c>
      <c r="X236" s="455"/>
      <c r="Y236" s="455"/>
      <c r="Z236" s="455"/>
      <c r="AA236" s="456"/>
      <c r="AB236" s="454">
        <f>+AB235+AC235+AD235+AE235</f>
        <v>60</v>
      </c>
      <c r="AC236" s="455"/>
      <c r="AD236" s="455"/>
      <c r="AE236" s="455"/>
      <c r="AF236" s="456"/>
      <c r="AG236" s="454">
        <f>+AG235+AH235</f>
        <v>810.69444444444446</v>
      </c>
      <c r="AH236" s="456"/>
      <c r="AI236" s="453"/>
      <c r="AJ236" s="454">
        <f>+AJ235+AK235+AL235+AM235</f>
        <v>671.66666666666674</v>
      </c>
      <c r="AK236" s="455"/>
      <c r="AL236" s="455"/>
      <c r="AM236" s="455"/>
      <c r="AN236" s="456"/>
      <c r="AO236" s="454">
        <f>+AO235+AP235+AQ235+AR235</f>
        <v>149.44444444444443</v>
      </c>
      <c r="AP236" s="455"/>
      <c r="AQ236" s="455"/>
      <c r="AR236" s="455"/>
      <c r="AS236" s="456"/>
      <c r="AT236" s="454">
        <f>+AT235+AU235+AV235+AW235</f>
        <v>613.30555555555566</v>
      </c>
      <c r="AU236" s="455"/>
      <c r="AV236" s="455"/>
      <c r="AW236" s="455"/>
      <c r="AX236" s="456"/>
      <c r="AY236" s="454">
        <f>+AY235+AZ235+BA235+BB235</f>
        <v>137.22222222222223</v>
      </c>
      <c r="AZ236" s="455"/>
      <c r="BA236" s="455"/>
      <c r="BB236" s="455"/>
      <c r="BC236" s="456"/>
      <c r="BD236" s="454">
        <f>+BD235+BE235+BF235+BG235</f>
        <v>93.791666666666657</v>
      </c>
      <c r="BE236" s="455"/>
      <c r="BF236" s="455"/>
      <c r="BG236" s="455"/>
      <c r="BH236" s="456"/>
      <c r="BI236" s="454">
        <f>+BI235+BJ235+BK235+BL235</f>
        <v>91.333333333333343</v>
      </c>
      <c r="BJ236" s="455"/>
      <c r="BK236" s="455"/>
      <c r="BL236" s="455"/>
      <c r="BM236" s="456"/>
      <c r="BN236" s="454">
        <f>+BN235+BO235</f>
        <v>0</v>
      </c>
      <c r="BO236" s="456"/>
      <c r="BP236" s="453"/>
      <c r="BQ236" s="454">
        <f>+BQ235+BR235+BS235+BT235</f>
        <v>416.41666666666669</v>
      </c>
      <c r="BR236" s="455"/>
      <c r="BS236" s="455"/>
      <c r="BT236" s="455"/>
      <c r="BU236" s="456"/>
      <c r="BV236" s="454">
        <f>+BV235+BW235+BX235+BY235</f>
        <v>369.83333333333337</v>
      </c>
      <c r="BW236" s="455"/>
      <c r="BX236" s="455"/>
      <c r="BY236" s="455"/>
      <c r="BZ236" s="456"/>
      <c r="CA236" s="454">
        <f>+CA235+CB235+CC235+CD235</f>
        <v>4.583333333333333</v>
      </c>
      <c r="CB236" s="455"/>
      <c r="CC236" s="455"/>
      <c r="CD236" s="455"/>
      <c r="CE236" s="456"/>
      <c r="CF236" s="453"/>
      <c r="CG236" s="454">
        <f>+CG235+CH235</f>
        <v>19908.768696581195</v>
      </c>
      <c r="CH236" s="455"/>
      <c r="CI236" s="456"/>
      <c r="CJ236" s="51"/>
    </row>
    <row r="237" spans="1:88" x14ac:dyDescent="0.65">
      <c r="CF237" s="131"/>
    </row>
    <row r="238" spans="1:88" x14ac:dyDescent="0.65">
      <c r="G238" s="131"/>
      <c r="L238" s="131"/>
      <c r="AI238" s="104"/>
      <c r="AJ238" s="104"/>
      <c r="AK238" s="104"/>
      <c r="AL238" s="104"/>
      <c r="AN238" s="131"/>
      <c r="AS238" s="131"/>
      <c r="AT238" s="53"/>
      <c r="AU238" s="132"/>
      <c r="AV238" s="132"/>
      <c r="AW238" s="132"/>
      <c r="BU238" s="131"/>
      <c r="BX238" s="131"/>
    </row>
    <row r="239" spans="1:88" x14ac:dyDescent="0.65">
      <c r="L239" s="131"/>
    </row>
    <row r="240" spans="1:88" x14ac:dyDescent="0.65">
      <c r="AL240" s="104"/>
    </row>
  </sheetData>
  <mergeCells count="107">
    <mergeCell ref="CG236:CI236"/>
    <mergeCell ref="BD236:BH236"/>
    <mergeCell ref="BI236:BM236"/>
    <mergeCell ref="BN236:BO236"/>
    <mergeCell ref="BQ236:BU236"/>
    <mergeCell ref="BV236:BZ236"/>
    <mergeCell ref="CA236:CE236"/>
    <mergeCell ref="CF235:CF236"/>
    <mergeCell ref="C236:G236"/>
    <mergeCell ref="H236:L236"/>
    <mergeCell ref="M236:Q236"/>
    <mergeCell ref="R236:V236"/>
    <mergeCell ref="W236:AA236"/>
    <mergeCell ref="AB236:AF236"/>
    <mergeCell ref="AG236:AH236"/>
    <mergeCell ref="AJ236:AN236"/>
    <mergeCell ref="AO236:AS236"/>
    <mergeCell ref="A235:B236"/>
    <mergeCell ref="AI235:AI236"/>
    <mergeCell ref="BP235:BP236"/>
    <mergeCell ref="AT236:AX236"/>
    <mergeCell ref="AY236:BC236"/>
    <mergeCell ref="BI8:BK8"/>
    <mergeCell ref="BL8:BL9"/>
    <mergeCell ref="BN8:BN9"/>
    <mergeCell ref="BO8:BO9"/>
    <mergeCell ref="AM8:AM9"/>
    <mergeCell ref="AO8:AQ8"/>
    <mergeCell ref="AR8:AR9"/>
    <mergeCell ref="AT8:AV8"/>
    <mergeCell ref="AW8:AW9"/>
    <mergeCell ref="AY8:BA8"/>
    <mergeCell ref="P8:P9"/>
    <mergeCell ref="R8:T8"/>
    <mergeCell ref="BC7:BC9"/>
    <mergeCell ref="BD7:BG7"/>
    <mergeCell ref="BD8:BF8"/>
    <mergeCell ref="BG8:BG9"/>
    <mergeCell ref="AG8:AG9"/>
    <mergeCell ref="AH8:AH9"/>
    <mergeCell ref="AJ8:AL8"/>
    <mergeCell ref="A10:B10"/>
    <mergeCell ref="BQ8:BS8"/>
    <mergeCell ref="BT8:BT9"/>
    <mergeCell ref="C8:E8"/>
    <mergeCell ref="F8:F9"/>
    <mergeCell ref="H8:J8"/>
    <mergeCell ref="K8:K9"/>
    <mergeCell ref="M8:O8"/>
    <mergeCell ref="AS7:AS9"/>
    <mergeCell ref="AT7:AW7"/>
    <mergeCell ref="AX7:AX9"/>
    <mergeCell ref="AY7:BB7"/>
    <mergeCell ref="BB8:BB9"/>
    <mergeCell ref="AA7:AA9"/>
    <mergeCell ref="AB7:AE7"/>
    <mergeCell ref="AF7:AF9"/>
    <mergeCell ref="AJ7:AM7"/>
    <mergeCell ref="AN7:AN9"/>
    <mergeCell ref="AO7:AR7"/>
    <mergeCell ref="AE8:AE9"/>
    <mergeCell ref="U8:U9"/>
    <mergeCell ref="W8:Y8"/>
    <mergeCell ref="Z8:Z9"/>
    <mergeCell ref="AB8:AD8"/>
    <mergeCell ref="BN6:BO7"/>
    <mergeCell ref="BP6:BP9"/>
    <mergeCell ref="BQ6:BU6"/>
    <mergeCell ref="BV6:BZ6"/>
    <mergeCell ref="CA6:CE6"/>
    <mergeCell ref="BH7:BH9"/>
    <mergeCell ref="BI7:BL7"/>
    <mergeCell ref="BM7:BM9"/>
    <mergeCell ref="BQ7:BT7"/>
    <mergeCell ref="BU7:BU9"/>
    <mergeCell ref="BV7:BY7"/>
    <mergeCell ref="BZ7:BZ9"/>
    <mergeCell ref="CA7:CD7"/>
    <mergeCell ref="CE7:CE9"/>
    <mergeCell ref="BV8:BX8"/>
    <mergeCell ref="BY8:BY9"/>
    <mergeCell ref="CA8:CC8"/>
    <mergeCell ref="CD8:CD9"/>
    <mergeCell ref="A5:A9"/>
    <mergeCell ref="B5:B9"/>
    <mergeCell ref="C5:AI5"/>
    <mergeCell ref="AJ5:BP5"/>
    <mergeCell ref="BQ5:CF5"/>
    <mergeCell ref="CG5:CI8"/>
    <mergeCell ref="C6:L6"/>
    <mergeCell ref="M6:V6"/>
    <mergeCell ref="W6:AF6"/>
    <mergeCell ref="AG6:AH7"/>
    <mergeCell ref="AI6:AI9"/>
    <mergeCell ref="AJ6:AS6"/>
    <mergeCell ref="AT6:BC6"/>
    <mergeCell ref="CF6:CF9"/>
    <mergeCell ref="C7:F7"/>
    <mergeCell ref="G7:G9"/>
    <mergeCell ref="H7:K7"/>
    <mergeCell ref="L7:L9"/>
    <mergeCell ref="M7:P7"/>
    <mergeCell ref="Q7:Q9"/>
    <mergeCell ref="R7:U7"/>
    <mergeCell ref="V7:V9"/>
    <mergeCell ref="W7:Z7"/>
    <mergeCell ref="BD6:B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ปีการศึกษา61_wigth </vt:lpstr>
      <vt:lpstr>ปีงบประมาณ61_ต้นทุน_wigth</vt:lpstr>
      <vt:lpstr>ปีงบประมาณ61_ต้นทุน_ดิบ</vt:lpstr>
      <vt:lpstr>ปีการศึกษา60 ตอบประกัน_ขึ้นเวบ</vt:lpstr>
      <vt:lpstr>1-3-2561</vt:lpstr>
      <vt:lpstr>ปีการศึกษา59 ตอบรอบ 12 เดือน</vt:lpstr>
      <vt:lpstr>ปีการศึกษา61 ตอบรอบ 9 เดือน</vt:lpstr>
      <vt:lpstr>ปีการศึกษา61 ตอบรอบ 12 เดือน</vt:lpstr>
      <vt:lpstr>ปีการศึกษา60 ตอบรอบ 12 เดือน</vt:lpstr>
      <vt:lpstr>'ปีการศึกษา61_wigth '!Print_Titles</vt:lpstr>
      <vt:lpstr>ปีงบประมาณ61_ต้นทุน_wigth!Print_Titles</vt:lpstr>
      <vt:lpstr>ปีงบประมาณ61_ต้นทุน_ดิบ!Print_Titles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Wipaporn</dc:creator>
  <cp:lastModifiedBy>Dell</cp:lastModifiedBy>
  <cp:lastPrinted>2019-08-01T07:00:18Z</cp:lastPrinted>
  <dcterms:created xsi:type="dcterms:W3CDTF">2015-01-28T15:07:50Z</dcterms:created>
  <dcterms:modified xsi:type="dcterms:W3CDTF">2021-05-04T03:43:36Z</dcterms:modified>
</cp:coreProperties>
</file>